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C:\Users\kr7316\Desktop\その他\"/>
    </mc:Choice>
  </mc:AlternateContent>
  <xr:revisionPtr revIDLastSave="0" documentId="13_ncr:1_{831CEDD4-7582-410C-AF32-042B3422F2DB}" xr6:coauthVersionLast="43" xr6:coauthVersionMax="43"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O35" i="10"/>
  <c r="BE35" i="10"/>
  <c r="CO34" i="10"/>
  <c r="BE34"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U37" i="10" s="1"/>
  <c r="AM34" i="10"/>
  <c r="AM35"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<sst xmlns="http://schemas.openxmlformats.org/spreadsheetml/2006/main" count="1102" uniqueCount="599">
  <si>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</si>
  <si>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</si>
  <si>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</si>
  <si>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</si>
  <si>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</si>
  <si>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</si>
  <si>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</si>
  <si>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</si>
  <si>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</si>
  <si>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</si>
  <si>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</si>
  <si>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</si>
  <si>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</si>
  <si>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</si>
  <si>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</si>
  <si>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</si>
  <si>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</si>
  <si>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</si>
  <si>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</si>
  <si>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</si>
  <si>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</si>
  <si>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</si>
  <si>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</si>
  <si>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</si>
  <si>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</si>
  <si>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</si>
  <si>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</si>
  <si>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</si>
  <si>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</si>
  <si>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</si>
  <si>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</si>
  <si>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</si>
  <si>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</si>
  <si>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</si>
  <si>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</si>
  <si>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</si>
  <si>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</si>
  <si>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</si>
  <si>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</si>
  <si>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</si>
  <si>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</si>
  <si>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</si>
  <si>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</si>
  <si>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</si>
  <si>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</si>
  <si>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</si>
  <si>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</si>
  <si>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</si>
  <si>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</si>
  <si>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</si>
  <si>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</si>
  <si>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</si>
  <si>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</si>
  <si>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</si>
  <si>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</si>
  <si>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</si>
  <si>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</si>
  <si>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</si>
  <si>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</si>
  <si>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</si>
  <si>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</si>
  <si>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</si>
  <si>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</si>
  <si>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</si>
  <si>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</si>
  <si>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</si>
  <si>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</si>
  <si>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</si>
  <si>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</si>
  <si>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</si>
  <si>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</si>
  <si>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</si>
  <si>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</si>
  <si>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</si>
  <si>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</si>
  <si>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</si>
  <si>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</si>
  <si>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</si>
  <si>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</si>
  <si>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</si>
  <si>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</si>
  <si>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</si>
  <si>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</si>
  <si>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</si>
  <si>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</si>
  <si>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Ⅳ－０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</si>
  <si>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</si>
  <si>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</si>
  <si>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</si>
  <si>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</si>
  <si>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</si>
  <si>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</si>
  <si>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</si>
  <si>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</si>
  <si>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</si>
  <si>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</si>
  <si>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</si>
  <si>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</si>
  <si>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かつらぎ町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</si>
  <si>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</si>
  <si>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</si>
  <si>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</si>
  <si>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</si>
  <si>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</si>
  <si>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</si>
  <si>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</si>
  <si>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</si>
  <si>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</si>
  <si>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</si>
  <si>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</si>
  <si>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</si>
  <si>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</si>
  <si>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</si>
  <si>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</si>
  <si>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</si>
  <si>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</si>
  <si>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</si>
  <si>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</si>
  <si>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</si>
  <si>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</si>
  <si>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</si>
  <si>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</si>
  <si>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</si>
  <si>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</si>
  <si>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</si>
  <si>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</si>
  <si>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</si>
  <si>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</si>
  <si>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</si>
  <si>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</si>
  <si>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</si>
  <si>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</si>
  <si>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</si>
  <si>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</si>
  <si>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</si>
  <si>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</si>
  <si>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</si>
  <si>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</si>
  <si>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</si>
  <si>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</si>
  <si>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</si>
  <si>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</si>
  <si>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</si>
  <si>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</si>
  <si>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</si>
  <si>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</si>
  <si>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</si>
  <si>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</si>
  <si>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</si>
  <si>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</si>
  <si>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</si>
  <si>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</si>
  <si>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</si>
  <si>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</si>
  <si>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</si>
  <si>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</si>
  <si>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</si>
  <si>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</si>
  <si>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</si>
  <si>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</si>
  <si>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</si>
  <si>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</si>
  <si>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</si>
  <si>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</si>
  <si>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</si>
  <si>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</si>
  <si>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</si>
  <si>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</si>
  <si>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</si>
  <si>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</si>
  <si>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</si>
  <si>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</si>
  <si>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</si>
  <si>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</si>
  <si>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</si>
  <si>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</si>
  <si>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</si>
  <si>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</si>
  <si>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</si>
  <si>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</si>
  <si>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</si>
  <si>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</si>
  <si>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</si>
  <si>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</si>
  <si>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</si>
  <si>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</si>
  <si>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</si>
  <si>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</si>
  <si>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</si>
  <si>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</si>
  <si>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</si>
  <si>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</si>
  <si>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</si>
  <si>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</si>
  <si>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</si>
  <si>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</si>
  <si>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</si>
  <si>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</si>
  <si>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</si>
  <si>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</si>
  <si>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</si>
  <si>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</si>
  <si>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</si>
  <si>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</si>
  <si>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</si>
  <si>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</si>
  <si>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</si>
  <si>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</si>
  <si>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</si>
  <si>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</si>
  <si>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</si>
  <si>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和歌山県かつらぎ町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</si>
  <si>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</si>
  <si>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</si>
  <si>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</si>
  <si>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</si>
  <si>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</si>
  <si>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</si>
  <si>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</si>
  <si>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</si>
  <si>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</si>
  <si>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</si>
  <si>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</si>
  <si>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</si>
  <si>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</si>
  <si>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</si>
  <si>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</si>
  <si>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</si>
  <si>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</si>
  <si>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</si>
  <si>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</si>
  <si>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</si>
  <si>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</si>
  <si>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</si>
  <si>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</si>
  <si>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</si>
  <si>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</si>
  <si>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</si>
  <si>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</si>
  <si>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</si>
  <si>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</si>
  <si>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</si>
  <si>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</si>
  <si>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</si>
  <si>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</si>
  <si>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</si>
  <si>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</si>
  <si>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</si>
  <si>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</si>
  <si>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</si>
  <si>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</si>
  <si>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</si>
  <si>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</si>
  <si>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</si>
  <si>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</si>
  <si>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</si>
  <si>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</si>
  <si>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</si>
  <si>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</si>
  <si>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</si>
  <si>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</si>
  <si>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</si>
  <si>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</si>
  <si>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</si>
  <si>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</si>
  <si>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</si>
  <si>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</si>
  <si>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</si>
  <si>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</si>
  <si>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</si>
  <si>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</si>
  <si>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</si>
  <si>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</si>
  <si>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</si>
  <si>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</si>
  <si>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</si>
  <si>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</si>
  <si>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</si>
  <si>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</si>
  <si>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</si>
  <si>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</si>
  <si>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</si>
  <si>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</si>
  <si>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</si>
  <si>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</si>
  <si>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</si>
  <si>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</si>
  <si>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</si>
  <si>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</si>
  <si>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</si>
  <si>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</si>
  <si>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</si>
  <si>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</si>
  <si>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</si>
  <si>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</si>
  <si>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</si>
  <si>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</si>
  <si>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</si>
  <si>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</si>
  <si>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</si>
  <si>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</si>
  <si>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</si>
  <si>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</si>
  <si>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</si>
  <si>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</si>
  <si>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</si>
  <si>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</si>
  <si>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</si>
  <si>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</si>
  <si>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</si>
  <si>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</si>
  <si>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</si>
  <si>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</si>
  <si>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</si>
  <si>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</si>
  <si>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</si>
  <si>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</si>
  <si>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</si>
  <si>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</si>
  <si>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</si>
  <si>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</si>
  <si>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</si>
  <si>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</si>
  <si>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</si>
  <si>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</si>
  <si>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</si>
  <si>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</si>
  <si>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</si>
  <si>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</si>
  <si>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</si>
  <si>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</si>
  <si>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</si>
  <si>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</si>
  <si>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</si>
  <si>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</si>
  <si>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</si>
  <si>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</si>
  <si>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</si>
  <si>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</si>
  <si>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</si>
  <si>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</si>
  <si>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</si>
  <si>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</si>
  <si>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</si>
  <si>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</si>
  <si>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</si>
  <si>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</si>
  <si>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</si>
  <si>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</si>
  <si>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</si>
  <si>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</si>
  <si>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</si>
  <si>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</si>
  <si>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</si>
  <si>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</si>
  <si>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</si>
  <si>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</si>
  <si>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</si>
  <si>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</si>
  <si>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</si>
  <si>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</si>
  <si>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</si>
  <si>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</si>
  <si>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</si>
  <si>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</si>
  <si>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</si>
  <si>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和歌山県かつらぎ町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</si>
  <si>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</si>
  <si>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</si>
  <si>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</si>
  <si>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</si>
  <si>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</si>
  <si>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</si>
  <si>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</si>
  <si>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</si>
  <si>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</si>
  <si>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</si>
  <si>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</si>
  <si>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</si>
  <si>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</si>
  <si>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</si>
  <si>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</si>
  <si>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</si>
  <si>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</si>
  <si>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</si>
  <si>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</si>
  <si>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</si>
  <si>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シビックセンター特別会計</t>
    <phoneticPr fontId="5"/>
  </si>
  <si>
    <t>花園地域交流推進施設運営事業特別会計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</si>
  <si>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</si>
  <si>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</si>
  <si>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</si>
  <si>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</si>
  <si>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</si>
  <si>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</si>
  <si>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</si>
  <si>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</si>
  <si>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</si>
  <si>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</si>
  <si>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</si>
  <si>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</si>
  <si>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</si>
  <si>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</si>
  <si>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</si>
  <si>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</si>
  <si>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</si>
  <si>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国民健康保険天野診療所事業特別会計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</si>
  <si>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</si>
  <si>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</si>
  <si>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</si>
  <si>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</si>
  <si>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</si>
  <si>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</si>
  <si>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</si>
  <si>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</si>
  <si>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</si>
  <si>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</si>
  <si>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</si>
  <si>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</si>
  <si>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</si>
  <si>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</si>
  <si>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</si>
  <si>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</si>
  <si>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</si>
  <si>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</si>
  <si>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</si>
  <si>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</si>
  <si>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</si>
  <si>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</si>
  <si>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</si>
  <si>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</si>
  <si>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</si>
  <si>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</si>
  <si>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</si>
  <si>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</si>
  <si>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</si>
  <si>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</si>
  <si>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</si>
  <si>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</si>
  <si>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</si>
  <si>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</si>
  <si>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</si>
  <si>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</si>
  <si>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</si>
  <si>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</si>
  <si>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</si>
  <si>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</si>
  <si>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</si>
  <si>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</si>
  <si>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</si>
  <si>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</si>
  <si>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</si>
  <si>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</si>
  <si>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</si>
  <si>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</si>
  <si>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</si>
  <si>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</si>
  <si>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</si>
  <si>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</si>
  <si>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</si>
  <si>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</si>
  <si>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</si>
  <si>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</si>
  <si>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</si>
  <si>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</si>
  <si>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</si>
  <si>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</si>
  <si>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</si>
  <si>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</si>
  <si>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</si>
  <si>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</si>
  <si>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</si>
  <si>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</si>
  <si>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</si>
  <si>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</si>
  <si>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</si>
  <si>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</si>
  <si>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</si>
  <si>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</si>
  <si>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</si>
  <si>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</si>
  <si>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</si>
  <si>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</si>
  <si>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</si>
  <si>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</si>
  <si>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</si>
  <si>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</si>
  <si>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</si>
  <si>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</si>
  <si>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</si>
  <si>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</si>
  <si>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</si>
  <si>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</si>
  <si>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</si>
  <si>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</si>
  <si>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</si>
  <si>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</si>
  <si>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</si>
  <si>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</si>
  <si>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</si>
  <si>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</si>
  <si>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</si>
  <si>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</si>
  <si>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</si>
  <si>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</si>
  <si>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</si>
  <si>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</si>
  <si>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</si>
  <si>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</si>
  <si>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</si>
  <si>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</si>
  <si>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</si>
  <si>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</si>
  <si>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</si>
  <si>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</si>
  <si>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</si>
  <si>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</si>
  <si>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</si>
  <si>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</si>
  <si>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</si>
  <si>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</si>
  <si>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</si>
  <si>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</si>
  <si>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</si>
  <si>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</si>
  <si>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</si>
  <si>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</si>
  <si>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</si>
  <si>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</si>
  <si>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</si>
  <si>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</si>
  <si>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</si>
  <si>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</si>
  <si>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</si>
  <si>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</si>
  <si>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</si>
  <si>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</si>
  <si>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</si>
  <si>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</si>
  <si>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</si>
  <si>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</si>
  <si>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</si>
  <si>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</si>
  <si>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</si>
  <si>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</si>
  <si>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</si>
  <si>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</si>
  <si>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</si>
  <si>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</si>
  <si>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</si>
  <si>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</si>
  <si>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</si>
  <si>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</si>
  <si>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</si>
  <si>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</si>
  <si>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</si>
  <si>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</si>
  <si>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</si>
  <si>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</si>
  <si>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</si>
  <si>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</si>
  <si>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</si>
  <si>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</si>
  <si>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</si>
  <si>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4.87</t>
  </si>
  <si>
    <t>▲ 2.36</t>
  </si>
  <si>
    <t>▲ 1.09</t>
  </si>
  <si>
    <t>水道事業会計</t>
  </si>
  <si>
    <t>一般会計</t>
  </si>
  <si>
    <t>介護保険事業特別会計</t>
  </si>
  <si>
    <t>下水道事業会計</t>
  </si>
  <si>
    <t>国民健康保険事業特別会計</t>
  </si>
  <si>
    <t>後期高齢者医療事業特別会計</t>
  </si>
  <si>
    <t>国民健康保険天野診療所事業特別会計</t>
  </si>
  <si>
    <t>シビックセンター特別会計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</si>
  <si>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</si>
  <si>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</si>
  <si>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</si>
  <si>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</si>
  <si>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</si>
  <si>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</si>
  <si>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</si>
  <si>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</si>
  <si>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和歌山県市町村総合事務組合</t>
    <rPh sb="0" eb="4">
      <t>ワカヤマケン</t>
    </rPh>
    <rPh sb="4" eb="7">
      <t>シチョウソン</t>
    </rPh>
    <rPh sb="7" eb="9">
      <t>ソウゴウ</t>
    </rPh>
    <rPh sb="9" eb="11">
      <t>ジム</t>
    </rPh>
    <rPh sb="11" eb="13">
      <t>クミアイ</t>
    </rPh>
    <phoneticPr fontId="5"/>
  </si>
  <si>
    <t>橋本伊都衛生施設組合</t>
    <rPh sb="0" eb="2">
      <t>ハシモト</t>
    </rPh>
    <rPh sb="2" eb="4">
      <t>イト</t>
    </rPh>
    <rPh sb="4" eb="6">
      <t>エイセイ</t>
    </rPh>
    <rPh sb="6" eb="8">
      <t>シセツ</t>
    </rPh>
    <rPh sb="8" eb="10">
      <t>クミアイ</t>
    </rPh>
    <phoneticPr fontId="5"/>
  </si>
  <si>
    <t>伊都郡町村及び橋本市老人福祉施設事務組合（普通会計）</t>
    <rPh sb="0" eb="3">
      <t>イトグン</t>
    </rPh>
    <rPh sb="3" eb="5">
      <t>チョウソン</t>
    </rPh>
    <rPh sb="5" eb="6">
      <t>オヨ</t>
    </rPh>
    <rPh sb="7" eb="9">
      <t>ハシモト</t>
    </rPh>
    <rPh sb="9" eb="10">
      <t>シ</t>
    </rPh>
    <rPh sb="10" eb="12">
      <t>ロウジン</t>
    </rPh>
    <rPh sb="12" eb="14">
      <t>フクシ</t>
    </rPh>
    <rPh sb="14" eb="16">
      <t>シセツ</t>
    </rPh>
    <rPh sb="16" eb="18">
      <t>ジム</t>
    </rPh>
    <rPh sb="18" eb="20">
      <t>クミアイ</t>
    </rPh>
    <rPh sb="21" eb="23">
      <t>フツウ</t>
    </rPh>
    <rPh sb="23" eb="25">
      <t>カイケイ</t>
    </rPh>
    <phoneticPr fontId="5"/>
  </si>
  <si>
    <t>伊都郡町村及び橋本市老人福祉施設事務組合（公営企業会計）</t>
    <rPh sb="0" eb="3">
      <t>イトグン</t>
    </rPh>
    <rPh sb="3" eb="5">
      <t>チョウソン</t>
    </rPh>
    <rPh sb="5" eb="6">
      <t>オヨ</t>
    </rPh>
    <rPh sb="7" eb="9">
      <t>ハシモト</t>
    </rPh>
    <rPh sb="9" eb="10">
      <t>シ</t>
    </rPh>
    <rPh sb="10" eb="12">
      <t>ロウジン</t>
    </rPh>
    <rPh sb="12" eb="14">
      <t>フクシ</t>
    </rPh>
    <rPh sb="14" eb="16">
      <t>シセツ</t>
    </rPh>
    <rPh sb="16" eb="18">
      <t>ジム</t>
    </rPh>
    <rPh sb="18" eb="20">
      <t>クミアイ</t>
    </rPh>
    <rPh sb="21" eb="23">
      <t>コウエイ</t>
    </rPh>
    <rPh sb="23" eb="25">
      <t>キギョウ</t>
    </rPh>
    <rPh sb="25" eb="27">
      <t>カイケイ</t>
    </rPh>
    <phoneticPr fontId="5"/>
  </si>
  <si>
    <t>伊都郡町村及び橋本市児童福祉施設事務組合</t>
    <rPh sb="10" eb="12">
      <t>ジドウ</t>
    </rPh>
    <rPh sb="12" eb="14">
      <t>フクシ</t>
    </rPh>
    <rPh sb="14" eb="16">
      <t>シセツ</t>
    </rPh>
    <rPh sb="16" eb="18">
      <t>ジム</t>
    </rPh>
    <rPh sb="18" eb="20">
      <t>クミアイ</t>
    </rPh>
    <phoneticPr fontId="5"/>
  </si>
  <si>
    <t>伊都消防組合</t>
    <rPh sb="0" eb="2">
      <t>イト</t>
    </rPh>
    <rPh sb="2" eb="4">
      <t>ショウボウ</t>
    </rPh>
    <rPh sb="4" eb="6">
      <t>クミアイ</t>
    </rPh>
    <phoneticPr fontId="5"/>
  </si>
  <si>
    <t>橋本周辺広域市町村圏組合</t>
    <rPh sb="0" eb="2">
      <t>ハシモト</t>
    </rPh>
    <rPh sb="2" eb="4">
      <t>シュウヘン</t>
    </rPh>
    <rPh sb="4" eb="6">
      <t>コウイキ</t>
    </rPh>
    <rPh sb="6" eb="9">
      <t>シチョウソン</t>
    </rPh>
    <rPh sb="9" eb="10">
      <t>ケン</t>
    </rPh>
    <rPh sb="10" eb="12">
      <t>クミアイ</t>
    </rPh>
    <phoneticPr fontId="5"/>
  </si>
  <si>
    <t>和歌山地方税回収機構</t>
    <rPh sb="0" eb="3">
      <t>ワカヤマ</t>
    </rPh>
    <rPh sb="3" eb="6">
      <t>チホウゼイ</t>
    </rPh>
    <rPh sb="6" eb="8">
      <t>カイシュウ</t>
    </rPh>
    <rPh sb="8" eb="10">
      <t>キコウ</t>
    </rPh>
    <phoneticPr fontId="5"/>
  </si>
  <si>
    <t>和歌山県後期高齢者医療広域連合（普通会計）</t>
    <rPh sb="0" eb="4">
      <t>ワカヤマケン</t>
    </rPh>
    <rPh sb="4" eb="6">
      <t>コウキ</t>
    </rPh>
    <rPh sb="6" eb="9">
      <t>コウレイシャ</t>
    </rPh>
    <rPh sb="9" eb="11">
      <t>イリョウ</t>
    </rPh>
    <rPh sb="11" eb="13">
      <t>コウイキ</t>
    </rPh>
    <rPh sb="13" eb="15">
      <t>レンゴウ</t>
    </rPh>
    <rPh sb="16" eb="18">
      <t>フツウ</t>
    </rPh>
    <rPh sb="18" eb="20">
      <t>カイケイ</t>
    </rPh>
    <phoneticPr fontId="5"/>
  </si>
  <si>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5"/>
  </si>
  <si>
    <t>-</t>
    <phoneticPr fontId="2"/>
  </si>
  <si>
    <t>ふるさとかつらぎ基金</t>
    <rPh sb="8" eb="10">
      <t>キキン</t>
    </rPh>
    <phoneticPr fontId="5"/>
  </si>
  <si>
    <t>庁舎建設基金</t>
    <rPh sb="0" eb="2">
      <t>チョウシャ</t>
    </rPh>
    <rPh sb="2" eb="4">
      <t>ケンセツ</t>
    </rPh>
    <rPh sb="4" eb="6">
      <t>キキン</t>
    </rPh>
    <phoneticPr fontId="5"/>
  </si>
  <si>
    <t>公立学校施設整備基金</t>
    <phoneticPr fontId="5"/>
  </si>
  <si>
    <t>地域福祉基金</t>
    <phoneticPr fontId="5"/>
  </si>
  <si>
    <t>災害対策基金</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</si>
</sst>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97062</c:v>
                </c:pt>
                <c:pt idx="1">
                  <c:v>106005</c:v>
                </c:pt>
                <c:pt idx="2">
                  <c:v>98507</c:v>
                </c:pt>
                <c:pt idx="3">
                  <c:v>113347</c:v>
                </c:pt>
                <c:pt idx="4">
                  <c:v>125418</c:v>
                </c:pt>
              </c:numCache>
            </c:numRef>
          </c:val>
          <c:smooth val="0"/>
          <c:extLst>
            <c:ext xmlns:c16="http://schemas.microsoft.com/office/drawing/2014/chart" uri="{C3380CC4-5D6E-409C-BE32-E72D297353CC}">
              <c16:uniqueId val="{00000000-20CA-4792-830E-0EE6FDE33D7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116268</c:v>
                </c:pt>
                <c:pt idx="1">
                  <c:v>104098</c:v>
                </c:pt>
                <c:pt idx="2">
                  <c:v>58596</c:v>
                </c:pt>
                <c:pt idx="3">
                  <c:v>58967</c:v>
                </c:pt>
                <c:pt idx="4">
                  <c:v>63961</c:v>
                </c:pt>
              </c:numCache>
            </c:numRef>
          </c:val>
          <c:smooth val="0"/>
          <c:extLst>
            <c:ext xmlns:c16="http://schemas.microsoft.com/office/drawing/2014/chart" uri="{C3380CC4-5D6E-409C-BE32-E72D297353CC}">
              <c16:uniqueId val="{00000001-20CA-4792-830E-0EE6FDE33D7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4.3499999999999996</c:v>
                </c:pt>
                <c:pt idx="1">
                  <c:v>4.33</c:v>
                </c:pt>
                <c:pt idx="2">
                  <c:v>4.01</c:v>
                </c:pt>
                <c:pt idx="3">
                  <c:v>6.5</c:v>
                </c:pt>
                <c:pt idx="4">
                  <c:v>4.63</c:v>
                </c:pt>
              </c:numCache>
            </c:numRef>
          </c:val>
          <c:extLst>
            <c:ext xmlns:c16="http://schemas.microsoft.com/office/drawing/2014/chart" uri="{C3380CC4-5D6E-409C-BE32-E72D297353CC}">
              <c16:uniqueId val="{00000000-BE66-4B9B-B455-BAFC22045ED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18.63</c:v>
                </c:pt>
                <c:pt idx="1">
                  <c:v>14.7</c:v>
                </c:pt>
                <c:pt idx="2">
                  <c:v>13.65</c:v>
                </c:pt>
                <c:pt idx="3">
                  <c:v>10.95</c:v>
                </c:pt>
                <c:pt idx="4">
                  <c:v>13.59</c:v>
                </c:pt>
              </c:numCache>
            </c:numRef>
          </c:val>
          <c:extLst>
            <c:ext xmlns:c16="http://schemas.microsoft.com/office/drawing/2014/chart" uri="{C3380CC4-5D6E-409C-BE32-E72D297353CC}">
              <c16:uniqueId val="{00000001-BE66-4B9B-B455-BAFC22045ED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-4.87</c:v>
                </c:pt>
                <c:pt idx="1">
                  <c:v>-2.36</c:v>
                </c:pt>
                <c:pt idx="2">
                  <c:v>-1.0900000000000001</c:v>
                </c:pt>
                <c:pt idx="3">
                  <c:v>10.08</c:v>
                </c:pt>
                <c:pt idx="4">
                  <c:v>1.53</c:v>
                </c:pt>
              </c:numCache>
            </c:numRef>
          </c:val>
          <c:smooth val="0"/>
          <c:extLst>
            <c:ext xmlns:c16="http://schemas.microsoft.com/office/drawing/2014/chart" uri="{C3380CC4-5D6E-409C-BE32-E72D297353CC}">
              <c16:uniqueId val="{00000002-BE66-4B9B-B455-BAFC22045ED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0.53</c:v>
                </c:pt>
                <c:pt idx="2">
                  <c:v>#N/A</c:v>
                </c:pt>
                <c:pt idx="3">
                  <c:v>0.08</c:v>
                </c:pt>
                <c:pt idx="4">
                  <c:v>#N/A</c:v>
                </c:pt>
                <c:pt idx="5">
                  <c:v>0.31</c:v>
                </c:pt>
                <c:pt idx="6">
                  <c:v>#N/A</c:v>
                </c:pt>
                <c:pt idx="7">
                  <c:v>0</c:v>
                </c:pt>
                <c:pt idx="8">
                  <c:v>#N/A</c:v>
                </c:pt>
                <c:pt idx="9">
                  <c:v>0</c:v>
                </c:pt>
              </c:numCache>
            </c:numRef>
          </c:val>
          <c:extLst>
            <c:ext xmlns:c16="http://schemas.microsoft.com/office/drawing/2014/chart" uri="{C3380CC4-5D6E-409C-BE32-E72D297353CC}">
              <c16:uniqueId val="{00000000-88E4-4FFB-8CF5-E97D347A312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8E4-4FFB-8CF5-E97D347A312B}"/>
            </c:ext>
          </c:extLst>
        </c:ser>
        <c:ser>
          <c:idx val="2"/>
          <c:order val="2"/>
          <c:tx>
            <c:strRef>
              <c:f>データシート!$A$29</c:f>
              <c:strCache>
                <c:ptCount val="1"/>
                <c:pt idx="0">
                  <c:v>シビックセンター特別会計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8E4-4FFB-8CF5-E97D347A312B}"/>
            </c:ext>
          </c:extLst>
        </c:ser>
        <c:ser>
          <c:idx val="3"/>
          <c:order val="3"/>
          <c:tx>
            <c:strRef>
              <c:f>データシート!$A$30</c:f>
              <c:strCache>
                <c:ptCount val="1"/>
                <c:pt idx="0">
                  <c:v>国民健康保険天野診療所事業特別会計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8E4-4FFB-8CF5-E97D347A312B}"/>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0.03</c:v>
                </c:pt>
                <c:pt idx="2">
                  <c:v>#N/A</c:v>
                </c:pt>
                <c:pt idx="3">
                  <c:v>0.06</c:v>
                </c:pt>
                <c:pt idx="4">
                  <c:v>#N/A</c:v>
                </c:pt>
                <c:pt idx="5">
                  <c:v>0.06</c:v>
                </c:pt>
                <c:pt idx="6">
                  <c:v>#N/A</c:v>
                </c:pt>
                <c:pt idx="7">
                  <c:v>7.0000000000000007E-2</c:v>
                </c:pt>
                <c:pt idx="8">
                  <c:v>#N/A</c:v>
                </c:pt>
                <c:pt idx="9">
                  <c:v>0.08</c:v>
                </c:pt>
              </c:numCache>
            </c:numRef>
          </c:val>
          <c:extLst>
            <c:ext xmlns:c16="http://schemas.microsoft.com/office/drawing/2014/chart" uri="{C3380CC4-5D6E-409C-BE32-E72D297353CC}">
              <c16:uniqueId val="{00000004-88E4-4FFB-8CF5-E97D347A312B}"/>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1.24</c:v>
                </c:pt>
                <c:pt idx="2">
                  <c:v>#N/A</c:v>
                </c:pt>
                <c:pt idx="3">
                  <c:v>2.0499999999999998</c:v>
                </c:pt>
                <c:pt idx="4">
                  <c:v>#N/A</c:v>
                </c:pt>
                <c:pt idx="5">
                  <c:v>0.59</c:v>
                </c:pt>
                <c:pt idx="6">
                  <c:v>#N/A</c:v>
                </c:pt>
                <c:pt idx="7">
                  <c:v>0.97</c:v>
                </c:pt>
                <c:pt idx="8">
                  <c:v>#N/A</c:v>
                </c:pt>
                <c:pt idx="9">
                  <c:v>0.93</c:v>
                </c:pt>
              </c:numCache>
            </c:numRef>
          </c:val>
          <c:extLst>
            <c:ext xmlns:c16="http://schemas.microsoft.com/office/drawing/2014/chart" uri="{C3380CC4-5D6E-409C-BE32-E72D297353CC}">
              <c16:uniqueId val="{00000005-88E4-4FFB-8CF5-E97D347A312B}"/>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0.59</c:v>
                </c:pt>
                <c:pt idx="8">
                  <c:v>#N/A</c:v>
                </c:pt>
                <c:pt idx="9">
                  <c:v>1.2</c:v>
                </c:pt>
              </c:numCache>
            </c:numRef>
          </c:val>
          <c:extLst>
            <c:ext xmlns:c16="http://schemas.microsoft.com/office/drawing/2014/chart" uri="{C3380CC4-5D6E-409C-BE32-E72D297353CC}">
              <c16:uniqueId val="{00000006-88E4-4FFB-8CF5-E97D347A312B}"/>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1.2</c:v>
                </c:pt>
                <c:pt idx="2">
                  <c:v>#N/A</c:v>
                </c:pt>
                <c:pt idx="3">
                  <c:v>1.08</c:v>
                </c:pt>
                <c:pt idx="4">
                  <c:v>#N/A</c:v>
                </c:pt>
                <c:pt idx="5">
                  <c:v>1.52</c:v>
                </c:pt>
                <c:pt idx="6">
                  <c:v>#N/A</c:v>
                </c:pt>
                <c:pt idx="7">
                  <c:v>2.0699999999999998</c:v>
                </c:pt>
                <c:pt idx="8">
                  <c:v>#N/A</c:v>
                </c:pt>
                <c:pt idx="9">
                  <c:v>2.72</c:v>
                </c:pt>
              </c:numCache>
            </c:numRef>
          </c:val>
          <c:extLst>
            <c:ext xmlns:c16="http://schemas.microsoft.com/office/drawing/2014/chart" uri="{C3380CC4-5D6E-409C-BE32-E72D297353CC}">
              <c16:uniqueId val="{00000007-88E4-4FFB-8CF5-E97D347A312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3.83</c:v>
                </c:pt>
                <c:pt idx="2">
                  <c:v>#N/A</c:v>
                </c:pt>
                <c:pt idx="3">
                  <c:v>4.32</c:v>
                </c:pt>
                <c:pt idx="4">
                  <c:v>#N/A</c:v>
                </c:pt>
                <c:pt idx="5">
                  <c:v>4.01</c:v>
                </c:pt>
                <c:pt idx="6">
                  <c:v>#N/A</c:v>
                </c:pt>
                <c:pt idx="7">
                  <c:v>6.5</c:v>
                </c:pt>
                <c:pt idx="8">
                  <c:v>#N/A</c:v>
                </c:pt>
                <c:pt idx="9">
                  <c:v>4.62</c:v>
                </c:pt>
              </c:numCache>
            </c:numRef>
          </c:val>
          <c:extLst>
            <c:ext xmlns:c16="http://schemas.microsoft.com/office/drawing/2014/chart" uri="{C3380CC4-5D6E-409C-BE32-E72D297353CC}">
              <c16:uniqueId val="{00000008-88E4-4FFB-8CF5-E97D347A312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13.32</c:v>
                </c:pt>
                <c:pt idx="2">
                  <c:v>#N/A</c:v>
                </c:pt>
                <c:pt idx="3">
                  <c:v>14.66</c:v>
                </c:pt>
                <c:pt idx="4">
                  <c:v>#N/A</c:v>
                </c:pt>
                <c:pt idx="5">
                  <c:v>14.86</c:v>
                </c:pt>
                <c:pt idx="6">
                  <c:v>#N/A</c:v>
                </c:pt>
                <c:pt idx="7">
                  <c:v>14.63</c:v>
                </c:pt>
                <c:pt idx="8">
                  <c:v>#N/A</c:v>
                </c:pt>
                <c:pt idx="9">
                  <c:v>14.38</c:v>
                </c:pt>
              </c:numCache>
            </c:numRef>
          </c:val>
          <c:extLst>
            <c:ext xmlns:c16="http://schemas.microsoft.com/office/drawing/2014/chart" uri="{C3380CC4-5D6E-409C-BE32-E72D297353CC}">
              <c16:uniqueId val="{00000009-88E4-4FFB-8CF5-E97D347A312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1189</c:v>
                </c:pt>
                <c:pt idx="5">
                  <c:v>1227</c:v>
                </c:pt>
                <c:pt idx="8">
                  <c:v>1254</c:v>
                </c:pt>
                <c:pt idx="11">
                  <c:v>1263</c:v>
                </c:pt>
                <c:pt idx="14">
                  <c:v>1285</c:v>
                </c:pt>
              </c:numCache>
            </c:numRef>
          </c:val>
          <c:extLst>
            <c:ext xmlns:c16="http://schemas.microsoft.com/office/drawing/2014/chart" uri="{C3380CC4-5D6E-409C-BE32-E72D297353CC}">
              <c16:uniqueId val="{00000000-5E37-4E9D-ABFC-056A498D697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E37-4E9D-ABFC-056A498D697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E37-4E9D-ABFC-056A498D697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62</c:v>
                </c:pt>
                <c:pt idx="3">
                  <c:v>71</c:v>
                </c:pt>
                <c:pt idx="6">
                  <c:v>76</c:v>
                </c:pt>
                <c:pt idx="9">
                  <c:v>76</c:v>
                </c:pt>
                <c:pt idx="12">
                  <c:v>67</c:v>
                </c:pt>
              </c:numCache>
            </c:numRef>
          </c:val>
          <c:extLst>
            <c:ext xmlns:c16="http://schemas.microsoft.com/office/drawing/2014/chart" uri="{C3380CC4-5D6E-409C-BE32-E72D297353CC}">
              <c16:uniqueId val="{00000003-5E37-4E9D-ABFC-056A498D697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189</c:v>
                </c:pt>
                <c:pt idx="3">
                  <c:v>258</c:v>
                </c:pt>
                <c:pt idx="6">
                  <c:v>263</c:v>
                </c:pt>
                <c:pt idx="9">
                  <c:v>230</c:v>
                </c:pt>
                <c:pt idx="12">
                  <c:v>216</c:v>
                </c:pt>
              </c:numCache>
            </c:numRef>
          </c:val>
          <c:extLst>
            <c:ext xmlns:c16="http://schemas.microsoft.com/office/drawing/2014/chart" uri="{C3380CC4-5D6E-409C-BE32-E72D297353CC}">
              <c16:uniqueId val="{00000004-5E37-4E9D-ABFC-056A498D697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E37-4E9D-ABFC-056A498D697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E37-4E9D-ABFC-056A498D697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1520</c:v>
                </c:pt>
                <c:pt idx="3">
                  <c:v>1511</c:v>
                </c:pt>
                <c:pt idx="6">
                  <c:v>1517</c:v>
                </c:pt>
                <c:pt idx="9">
                  <c:v>1409</c:v>
                </c:pt>
                <c:pt idx="12">
                  <c:v>1459</c:v>
                </c:pt>
              </c:numCache>
            </c:numRef>
          </c:val>
          <c:extLst>
            <c:ext xmlns:c16="http://schemas.microsoft.com/office/drawing/2014/chart" uri="{C3380CC4-5D6E-409C-BE32-E72D297353CC}">
              <c16:uniqueId val="{00000007-5E37-4E9D-ABFC-056A498D697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582</c:v>
                </c:pt>
                <c:pt idx="2">
                  <c:v>#N/A</c:v>
                </c:pt>
                <c:pt idx="3">
                  <c:v>#N/A</c:v>
                </c:pt>
                <c:pt idx="4">
                  <c:v>613</c:v>
                </c:pt>
                <c:pt idx="5">
                  <c:v>#N/A</c:v>
                </c:pt>
                <c:pt idx="6">
                  <c:v>#N/A</c:v>
                </c:pt>
                <c:pt idx="7">
                  <c:v>602</c:v>
                </c:pt>
                <c:pt idx="8">
                  <c:v>#N/A</c:v>
                </c:pt>
                <c:pt idx="9">
                  <c:v>#N/A</c:v>
                </c:pt>
                <c:pt idx="10">
                  <c:v>452</c:v>
                </c:pt>
                <c:pt idx="11">
                  <c:v>#N/A</c:v>
                </c:pt>
                <c:pt idx="12">
                  <c:v>#N/A</c:v>
                </c:pt>
                <c:pt idx="13">
                  <c:v>457</c:v>
                </c:pt>
                <c:pt idx="14">
                  <c:v>#N/A</c:v>
                </c:pt>
              </c:numCache>
            </c:numRef>
          </c:val>
          <c:smooth val="0"/>
          <c:extLst>
            <c:ext xmlns:c16="http://schemas.microsoft.com/office/drawing/2014/chart" uri="{C3380CC4-5D6E-409C-BE32-E72D297353CC}">
              <c16:uniqueId val="{00000008-5E37-4E9D-ABFC-056A498D697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13146</c:v>
                </c:pt>
                <c:pt idx="5">
                  <c:v>13060</c:v>
                </c:pt>
                <c:pt idx="8">
                  <c:v>12880</c:v>
                </c:pt>
                <c:pt idx="11">
                  <c:v>12599</c:v>
                </c:pt>
                <c:pt idx="14">
                  <c:v>12441</c:v>
                </c:pt>
              </c:numCache>
            </c:numRef>
          </c:val>
          <c:extLst>
            <c:ext xmlns:c16="http://schemas.microsoft.com/office/drawing/2014/chart" uri="{C3380CC4-5D6E-409C-BE32-E72D297353CC}">
              <c16:uniqueId val="{00000000-36F4-4168-957B-A4AE4E29274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1145</c:v>
                </c:pt>
                <c:pt idx="5">
                  <c:v>1279</c:v>
                </c:pt>
                <c:pt idx="8">
                  <c:v>1225</c:v>
                </c:pt>
                <c:pt idx="11">
                  <c:v>1222</c:v>
                </c:pt>
                <c:pt idx="14">
                  <c:v>1219</c:v>
                </c:pt>
              </c:numCache>
            </c:numRef>
          </c:val>
          <c:extLst>
            <c:ext xmlns:c16="http://schemas.microsoft.com/office/drawing/2014/chart" uri="{C3380CC4-5D6E-409C-BE32-E72D297353CC}">
              <c16:uniqueId val="{00000001-36F4-4168-957B-A4AE4E29274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2168</c:v>
                </c:pt>
                <c:pt idx="5">
                  <c:v>1950</c:v>
                </c:pt>
                <c:pt idx="8">
                  <c:v>2042</c:v>
                </c:pt>
                <c:pt idx="11">
                  <c:v>1940</c:v>
                </c:pt>
                <c:pt idx="14">
                  <c:v>2255</c:v>
                </c:pt>
              </c:numCache>
            </c:numRef>
          </c:val>
          <c:extLst>
            <c:ext xmlns:c16="http://schemas.microsoft.com/office/drawing/2014/chart" uri="{C3380CC4-5D6E-409C-BE32-E72D297353CC}">
              <c16:uniqueId val="{00000002-36F4-4168-957B-A4AE4E29274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6F4-4168-957B-A4AE4E29274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6F4-4168-957B-A4AE4E29274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6F4-4168-957B-A4AE4E29274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1821</c:v>
                </c:pt>
                <c:pt idx="3">
                  <c:v>1677</c:v>
                </c:pt>
                <c:pt idx="6">
                  <c:v>1683</c:v>
                </c:pt>
                <c:pt idx="9">
                  <c:v>1649</c:v>
                </c:pt>
                <c:pt idx="12">
                  <c:v>1618</c:v>
                </c:pt>
              </c:numCache>
            </c:numRef>
          </c:val>
          <c:extLst>
            <c:ext xmlns:c16="http://schemas.microsoft.com/office/drawing/2014/chart" uri="{C3380CC4-5D6E-409C-BE32-E72D297353CC}">
              <c16:uniqueId val="{00000006-36F4-4168-957B-A4AE4E29274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504</c:v>
                </c:pt>
                <c:pt idx="3">
                  <c:v>443</c:v>
                </c:pt>
                <c:pt idx="6">
                  <c:v>374</c:v>
                </c:pt>
                <c:pt idx="9">
                  <c:v>304</c:v>
                </c:pt>
                <c:pt idx="12">
                  <c:v>237</c:v>
                </c:pt>
              </c:numCache>
            </c:numRef>
          </c:val>
          <c:extLst>
            <c:ext xmlns:c16="http://schemas.microsoft.com/office/drawing/2014/chart" uri="{C3380CC4-5D6E-409C-BE32-E72D297353CC}">
              <c16:uniqueId val="{00000007-36F4-4168-957B-A4AE4E29274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2907</c:v>
                </c:pt>
                <c:pt idx="3">
                  <c:v>3285</c:v>
                </c:pt>
                <c:pt idx="6">
                  <c:v>3604</c:v>
                </c:pt>
                <c:pt idx="9">
                  <c:v>3444</c:v>
                </c:pt>
                <c:pt idx="12">
                  <c:v>2911</c:v>
                </c:pt>
              </c:numCache>
            </c:numRef>
          </c:val>
          <c:extLst>
            <c:ext xmlns:c16="http://schemas.microsoft.com/office/drawing/2014/chart" uri="{C3380CC4-5D6E-409C-BE32-E72D297353CC}">
              <c16:uniqueId val="{00000008-36F4-4168-957B-A4AE4E29274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6F4-4168-957B-A4AE4E29274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16367</c:v>
                </c:pt>
                <c:pt idx="3">
                  <c:v>16177</c:v>
                </c:pt>
                <c:pt idx="6">
                  <c:v>15776</c:v>
                </c:pt>
                <c:pt idx="9">
                  <c:v>14735</c:v>
                </c:pt>
                <c:pt idx="12">
                  <c:v>14249</c:v>
                </c:pt>
              </c:numCache>
            </c:numRef>
          </c:val>
          <c:extLst>
            <c:ext xmlns:c16="http://schemas.microsoft.com/office/drawing/2014/chart" uri="{C3380CC4-5D6E-409C-BE32-E72D297353CC}">
              <c16:uniqueId val="{0000000A-36F4-4168-957B-A4AE4E29274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5139</c:v>
                </c:pt>
                <c:pt idx="2">
                  <c:v>#N/A</c:v>
                </c:pt>
                <c:pt idx="3">
                  <c:v>#N/A</c:v>
                </c:pt>
                <c:pt idx="4">
                  <c:v>5293</c:v>
                </c:pt>
                <c:pt idx="5">
                  <c:v>#N/A</c:v>
                </c:pt>
                <c:pt idx="6">
                  <c:v>#N/A</c:v>
                </c:pt>
                <c:pt idx="7">
                  <c:v>5289</c:v>
                </c:pt>
                <c:pt idx="8">
                  <c:v>#N/A</c:v>
                </c:pt>
                <c:pt idx="9">
                  <c:v>#N/A</c:v>
                </c:pt>
                <c:pt idx="10">
                  <c:v>4373</c:v>
                </c:pt>
                <c:pt idx="11">
                  <c:v>#N/A</c:v>
                </c:pt>
                <c:pt idx="12">
                  <c:v>#N/A</c:v>
                </c:pt>
                <c:pt idx="13">
                  <c:v>3099</c:v>
                </c:pt>
                <c:pt idx="14">
                  <c:v>#N/A</c:v>
                </c:pt>
              </c:numCache>
            </c:numRef>
          </c:val>
          <c:smooth val="0"/>
          <c:extLst>
            <c:ext xmlns:c16="http://schemas.microsoft.com/office/drawing/2014/chart" uri="{C3380CC4-5D6E-409C-BE32-E72D297353CC}">
              <c16:uniqueId val="{0000000B-36F4-4168-957B-A4AE4E29274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801</c:v>
                </c:pt>
                <c:pt idx="1">
                  <c:v>643</c:v>
                </c:pt>
                <c:pt idx="2">
                  <c:v>834</c:v>
                </c:pt>
              </c:numCache>
            </c:numRef>
          </c:val>
          <c:extLst>
            <c:ext xmlns:c16="http://schemas.microsoft.com/office/drawing/2014/chart" uri="{C3380CC4-5D6E-409C-BE32-E72D297353CC}">
              <c16:uniqueId val="{00000000-4022-4453-9654-CE3E952D09B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33</c:v>
                </c:pt>
                <c:pt idx="1">
                  <c:v>23</c:v>
                </c:pt>
                <c:pt idx="2">
                  <c:v>45</c:v>
                </c:pt>
              </c:numCache>
            </c:numRef>
          </c:val>
          <c:extLst>
            <c:ext xmlns:c16="http://schemas.microsoft.com/office/drawing/2014/chart" uri="{C3380CC4-5D6E-409C-BE32-E72D297353CC}">
              <c16:uniqueId val="{00000001-4022-4453-9654-CE3E952D09B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1549</c:v>
                </c:pt>
                <c:pt idx="1">
                  <c:v>1050</c:v>
                </c:pt>
                <c:pt idx="2">
                  <c:v>1142</c:v>
                </c:pt>
              </c:numCache>
            </c:numRef>
          </c:val>
          <c:extLst>
            <c:ext xmlns:c16="http://schemas.microsoft.com/office/drawing/2014/chart" uri="{C3380CC4-5D6E-409C-BE32-E72D297353CC}">
              <c16:uniqueId val="{00000002-4022-4453-9654-CE3E952D09B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和歌山県かつらぎ町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実質公債費比率の分子について、</a:t>
          </a:r>
          <a:r>
            <a:rPr kumimoji="1" lang="en-US" altLang="ja-JP" sz="1100">
              <a:solidFill>
                <a:sysClr val="windowText" lastClr="000000"/>
              </a:solidFill>
              <a:effectLst/>
              <a:latin typeface="+mn-lt"/>
              <a:ea typeface="+mn-ea"/>
              <a:cs typeface="+mn-cs"/>
            </a:rPr>
            <a:t>H28</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H29</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H30</a:t>
          </a:r>
          <a:r>
            <a:rPr kumimoji="1" lang="ja-JP" altLang="en-US" sz="1100">
              <a:solidFill>
                <a:sysClr val="windowText" lastClr="000000"/>
              </a:solidFill>
              <a:effectLst/>
              <a:latin typeface="+mn-lt"/>
              <a:ea typeface="+mn-ea"/>
              <a:cs typeface="+mn-cs"/>
            </a:rPr>
            <a:t>と</a:t>
          </a:r>
          <a:r>
            <a:rPr kumimoji="1" lang="ja-JP" altLang="ja-JP" sz="1100" b="0" i="0" baseline="0">
              <a:solidFill>
                <a:sysClr val="windowText" lastClr="000000"/>
              </a:solidFill>
              <a:effectLst/>
              <a:latin typeface="+mn-lt"/>
              <a:ea typeface="+mn-ea"/>
              <a:cs typeface="+mn-cs"/>
            </a:rPr>
            <a:t>増加傾向</a:t>
          </a:r>
          <a:r>
            <a:rPr kumimoji="1" lang="ja-JP" altLang="en-US" sz="1100" b="0" i="0" baseline="0">
              <a:solidFill>
                <a:sysClr val="windowText" lastClr="000000"/>
              </a:solidFill>
              <a:effectLst/>
              <a:latin typeface="+mn-lt"/>
              <a:ea typeface="+mn-ea"/>
              <a:cs typeface="+mn-cs"/>
            </a:rPr>
            <a:t>に</a:t>
          </a:r>
          <a:r>
            <a:rPr kumimoji="1" lang="ja-JP" altLang="ja-JP" sz="1100" b="0" i="0" baseline="0">
              <a:solidFill>
                <a:sysClr val="windowText" lastClr="000000"/>
              </a:solidFill>
              <a:effectLst/>
              <a:latin typeface="+mn-lt"/>
              <a:ea typeface="+mn-ea"/>
              <a:cs typeface="+mn-cs"/>
            </a:rPr>
            <a:t>あ</a:t>
          </a:r>
          <a:r>
            <a:rPr kumimoji="1" lang="ja-JP" altLang="en-US" sz="1100" b="0" i="0" baseline="0">
              <a:solidFill>
                <a:sysClr val="windowText" lastClr="000000"/>
              </a:solidFill>
              <a:effectLst/>
              <a:latin typeface="+mn-lt"/>
              <a:ea typeface="+mn-ea"/>
              <a:cs typeface="+mn-cs"/>
            </a:rPr>
            <a:t>ったが、</a:t>
          </a:r>
          <a:r>
            <a:rPr kumimoji="1" lang="en-US" altLang="ja-JP" sz="1100" b="0" i="0" baseline="0">
              <a:solidFill>
                <a:sysClr val="windowText" lastClr="000000"/>
              </a:solidFill>
              <a:effectLst/>
              <a:latin typeface="+mn-lt"/>
              <a:ea typeface="+mn-ea"/>
              <a:cs typeface="+mn-cs"/>
            </a:rPr>
            <a:t>R01</a:t>
          </a:r>
          <a:r>
            <a:rPr kumimoji="1" lang="ja-JP" altLang="en-US" sz="1100" b="0" i="0" baseline="0">
              <a:solidFill>
                <a:sysClr val="windowText" lastClr="000000"/>
              </a:solidFill>
              <a:effectLst/>
              <a:latin typeface="+mn-lt"/>
              <a:ea typeface="+mn-ea"/>
              <a:cs typeface="+mn-cs"/>
            </a:rPr>
            <a:t>において繰上償還を行ったことで大きく減少している。</a:t>
          </a:r>
          <a:endParaRPr lang="ja-JP" altLang="ja-JP" sz="1400">
            <a:solidFill>
              <a:sysClr val="windowText" lastClr="000000"/>
            </a:solidFill>
            <a:effectLst/>
          </a:endParaRPr>
        </a:p>
        <a:p>
          <a:r>
            <a:rPr kumimoji="1" lang="ja-JP" altLang="ja-JP" sz="1100" b="0" i="0" baseline="0">
              <a:solidFill>
                <a:sysClr val="windowText" lastClr="000000"/>
              </a:solidFill>
              <a:effectLst/>
              <a:latin typeface="+mn-lt"/>
              <a:ea typeface="+mn-ea"/>
              <a:cs typeface="+mn-cs"/>
            </a:rPr>
            <a:t>　</a:t>
          </a:r>
          <a:r>
            <a:rPr kumimoji="1" lang="en-US" altLang="ja-JP" sz="1100" b="0" i="0" baseline="0">
              <a:solidFill>
                <a:sysClr val="windowText" lastClr="000000"/>
              </a:solidFill>
              <a:effectLst/>
              <a:latin typeface="+mn-lt"/>
              <a:ea typeface="+mn-ea"/>
              <a:cs typeface="+mn-cs"/>
            </a:rPr>
            <a:t>R02</a:t>
          </a:r>
          <a:r>
            <a:rPr kumimoji="1" lang="ja-JP" altLang="ja-JP" sz="1100" b="0" i="0" baseline="0">
              <a:solidFill>
                <a:sysClr val="windowText" lastClr="000000"/>
              </a:solidFill>
              <a:effectLst/>
              <a:latin typeface="+mn-lt"/>
              <a:ea typeface="+mn-ea"/>
              <a:cs typeface="+mn-cs"/>
            </a:rPr>
            <a:t>においては、</a:t>
          </a:r>
          <a:r>
            <a:rPr kumimoji="1" lang="ja-JP" altLang="en-US" sz="1100" b="0" i="0" baseline="0">
              <a:solidFill>
                <a:sysClr val="windowText" lastClr="000000"/>
              </a:solidFill>
              <a:effectLst/>
              <a:latin typeface="+mn-lt"/>
              <a:ea typeface="+mn-ea"/>
              <a:cs typeface="+mn-cs"/>
            </a:rPr>
            <a:t>過疎対策事業債の通常償還額が増加</a:t>
          </a:r>
          <a:r>
            <a:rPr kumimoji="1" lang="ja-JP" altLang="en-US" sz="1100" b="0" i="0" baseline="0">
              <a:solidFill>
                <a:schemeClr val="dk1"/>
              </a:solidFill>
              <a:effectLst/>
              <a:latin typeface="+mn-lt"/>
              <a:ea typeface="+mn-ea"/>
              <a:cs typeface="+mn-cs"/>
            </a:rPr>
            <a:t>したことで実質公債費比率の分子が増加している</a:t>
          </a:r>
          <a:r>
            <a:rPr kumimoji="1" lang="ja-JP" altLang="ja-JP" sz="1100" b="0" i="0" baseline="0">
              <a:solidFill>
                <a:schemeClr val="dk1"/>
              </a:solidFill>
              <a:effectLst/>
              <a:latin typeface="+mn-lt"/>
              <a:ea typeface="+mn-ea"/>
              <a:cs typeface="+mn-cs"/>
            </a:rPr>
            <a:t>。</a:t>
          </a:r>
          <a:endParaRPr lang="ja-JP" altLang="ja-JP" sz="1400">
            <a:effectLst/>
          </a:endParaRPr>
        </a:p>
        <a:p>
          <a:r>
            <a:rPr kumimoji="1" lang="ja-JP" altLang="ja-JP" sz="1100" b="0" i="0" baseline="0">
              <a:solidFill>
                <a:schemeClr val="dk1"/>
              </a:solidFill>
              <a:effectLst/>
              <a:latin typeface="+mn-lt"/>
              <a:ea typeface="+mn-ea"/>
              <a:cs typeface="+mn-cs"/>
            </a:rPr>
            <a:t>　今後、人口減少による普通交付税の減少などにより標準財政規模は縮小するものの、元利償還金額の実質負担額の減少により、実質公債費比率は減少する見込みとなっている。</a:t>
          </a:r>
          <a:endParaRPr kumimoji="1" lang="en-US" altLang="ja-JP" sz="1100" b="0" i="0" baseline="0">
            <a:solidFill>
              <a:schemeClr val="dk1"/>
            </a:solidFill>
            <a:effectLst/>
            <a:latin typeface="+mn-lt"/>
            <a:ea typeface="+mn-ea"/>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満期一括償還地方債の利用をしていない。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和歌山県かつらぎ町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将来負担比率の分子について、</a:t>
          </a:r>
          <a:r>
            <a:rPr lang="ja-JP" altLang="ja-JP" sz="1100" b="0" i="0" baseline="0">
              <a:solidFill>
                <a:schemeClr val="dk1"/>
              </a:solidFill>
              <a:effectLst/>
              <a:latin typeface="+mn-lt"/>
              <a:ea typeface="+mn-ea"/>
              <a:cs typeface="+mn-cs"/>
            </a:rPr>
            <a:t>新規事業の抑制による地方債現在高の減少や下水道事業の法適用化による公営企業債等繰入見込額が減少したことで</a:t>
          </a:r>
          <a:r>
            <a:rPr lang="ja-JP" altLang="en-US" sz="1100" b="0" i="0" baseline="0">
              <a:solidFill>
                <a:schemeClr val="dk1"/>
              </a:solidFill>
              <a:effectLst/>
              <a:latin typeface="+mn-lt"/>
              <a:ea typeface="+mn-ea"/>
              <a:cs typeface="+mn-cs"/>
            </a:rPr>
            <a:t>大きく減少している。</a:t>
          </a:r>
          <a:endParaRPr lang="ja-JP" altLang="ja-JP" sz="1400">
            <a:effectLst/>
          </a:endParaRPr>
        </a:p>
        <a:p>
          <a:r>
            <a:rPr kumimoji="1" lang="ja-JP" altLang="ja-JP" sz="1100" b="0" i="0" baseline="0">
              <a:solidFill>
                <a:schemeClr val="dk1"/>
              </a:solidFill>
              <a:effectLst/>
              <a:latin typeface="+mn-lt"/>
              <a:ea typeface="+mn-ea"/>
              <a:cs typeface="+mn-cs"/>
            </a:rPr>
            <a:t>　充当可能基金については、地方交付税や一般財源収入の減少に対応するため、今後も減少する見込みとなっており、引き続き財政の健全化を推進する必要がある。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和歌山県かつらぎ町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（増減理由）</a:t>
          </a:r>
          <a:endParaRPr lang="ja-JP" altLang="ja-JP" sz="1200">
            <a:effectLst/>
          </a:endParaRPr>
        </a:p>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普通交付税や地方消費税交付金の増加による財政調整基金の残高増加、ふるさと寄附金の好調に伴うふるさとかつらぎ基金の増加により、基金全体で</a:t>
          </a:r>
          <a:r>
            <a:rPr kumimoji="1" lang="en-US" altLang="ja-JP" sz="1200">
              <a:solidFill>
                <a:schemeClr val="dk1"/>
              </a:solidFill>
              <a:effectLst/>
              <a:latin typeface="+mn-lt"/>
              <a:ea typeface="+mn-ea"/>
              <a:cs typeface="+mn-cs"/>
            </a:rPr>
            <a:t>305</a:t>
          </a:r>
          <a:r>
            <a:rPr kumimoji="1" lang="ja-JP" altLang="en-US" sz="1200">
              <a:solidFill>
                <a:schemeClr val="dk1"/>
              </a:solidFill>
              <a:effectLst/>
              <a:latin typeface="+mn-lt"/>
              <a:ea typeface="+mn-ea"/>
              <a:cs typeface="+mn-cs"/>
            </a:rPr>
            <a:t>百万円の増。</a:t>
          </a:r>
          <a:endParaRPr lang="ja-JP" altLang="ja-JP" sz="1200">
            <a:effectLst/>
          </a:endParaRPr>
        </a:p>
        <a:p>
          <a:r>
            <a:rPr kumimoji="1" lang="ja-JP" altLang="ja-JP" sz="1200">
              <a:solidFill>
                <a:schemeClr val="dk1"/>
              </a:solidFill>
              <a:effectLst/>
              <a:latin typeface="+mn-lt"/>
              <a:ea typeface="+mn-ea"/>
              <a:cs typeface="+mn-cs"/>
            </a:rPr>
            <a:t>（今後の方針）</a:t>
          </a:r>
          <a:endParaRPr lang="ja-JP" altLang="ja-JP" sz="1200">
            <a:effectLst/>
          </a:endParaRPr>
        </a:p>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　普通交付税の増加に伴い、</a:t>
          </a:r>
          <a:r>
            <a:rPr kumimoji="1" lang="en-US" altLang="ja-JP" sz="1200">
              <a:solidFill>
                <a:schemeClr val="dk1"/>
              </a:solidFill>
              <a:effectLst/>
              <a:latin typeface="+mn-lt"/>
              <a:ea typeface="+mn-ea"/>
              <a:cs typeface="+mn-cs"/>
            </a:rPr>
            <a:t>H28</a:t>
          </a:r>
          <a:r>
            <a:rPr kumimoji="1" lang="ja-JP" altLang="en-US" sz="1200">
              <a:solidFill>
                <a:schemeClr val="dk1"/>
              </a:solidFill>
              <a:effectLst/>
              <a:latin typeface="+mn-lt"/>
              <a:ea typeface="+mn-ea"/>
              <a:cs typeface="+mn-cs"/>
            </a:rPr>
            <a:t>以降減少傾向にあった財政調整基金現在高が増加に転じた。</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引き続き収支の改善を行い、積立額の増加に努める。</a:t>
          </a:r>
          <a:endParaRPr lang="ja-JP" altLang="ja-JP" sz="1200">
            <a:effectLst/>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（基金の使途）</a:t>
          </a:r>
          <a:endParaRPr lang="ja-JP" altLang="ja-JP" sz="1200">
            <a:effectLst/>
          </a:endParaRPr>
        </a:p>
        <a:p>
          <a:r>
            <a:rPr kumimoji="1" lang="ja-JP" altLang="ja-JP" sz="1200">
              <a:solidFill>
                <a:schemeClr val="dk1"/>
              </a:solidFill>
              <a:effectLst/>
              <a:latin typeface="+mn-lt"/>
              <a:ea typeface="+mn-ea"/>
              <a:cs typeface="+mn-cs"/>
            </a:rPr>
            <a:t>　</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ふるさとかつらぎ基金</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施策に取り組むため寄附金を募り、環境保全・高齢者福祉の増進・教育の振興など必要な施策に充当。</a:t>
          </a:r>
          <a:endParaRPr lang="ja-JP" altLang="ja-JP" sz="1200">
            <a:effectLst/>
          </a:endParaRPr>
        </a:p>
        <a:p>
          <a:r>
            <a:rPr kumimoji="1" lang="ja-JP" altLang="ja-JP" sz="1200">
              <a:solidFill>
                <a:schemeClr val="dk1"/>
              </a:solidFill>
              <a:effectLst/>
              <a:latin typeface="+mn-lt"/>
              <a:ea typeface="+mn-ea"/>
              <a:cs typeface="+mn-cs"/>
            </a:rPr>
            <a:t>　</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庁舎建設基金</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庁舎等の建設。</a:t>
          </a:r>
          <a:endParaRPr lang="ja-JP" altLang="ja-JP" sz="1200">
            <a:effectLst/>
          </a:endParaRPr>
        </a:p>
        <a:p>
          <a:r>
            <a:rPr kumimoji="1" lang="en-US" altLang="ja-JP" sz="1200">
              <a:solidFill>
                <a:schemeClr val="dk1"/>
              </a:solidFill>
              <a:effectLst/>
              <a:latin typeface="+mn-lt"/>
              <a:ea typeface="+mn-ea"/>
              <a:cs typeface="+mn-cs"/>
            </a:rPr>
            <a:t>  </a:t>
          </a:r>
          <a:r>
            <a:rPr kumimoji="1" lang="en-US" altLang="ja-JP" sz="1200" baseline="0">
              <a:solidFill>
                <a:schemeClr val="dk1"/>
              </a:solidFill>
              <a:effectLst/>
              <a:latin typeface="+mn-lt"/>
              <a:ea typeface="+mn-ea"/>
              <a:cs typeface="+mn-cs"/>
            </a:rPr>
            <a:t>  </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公立学校施設整備基金</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学校の新築、改築など、公立学校施設の計画的な整備に充当。</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　</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地域福祉基金</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在宅福祉の向上、健康づくり等の地域の実情に応じたきめ細かい福祉社会の促進。</a:t>
          </a:r>
          <a:endParaRPr lang="ja-JP" altLang="ja-JP" sz="1200">
            <a:effectLst/>
          </a:endParaRPr>
        </a:p>
        <a:p>
          <a:r>
            <a:rPr lang="ja-JP" altLang="ja-JP" sz="1200">
              <a:solidFill>
                <a:schemeClr val="dk1"/>
              </a:solidFill>
              <a:effectLst/>
              <a:latin typeface="+mn-lt"/>
              <a:ea typeface="+mn-ea"/>
              <a:cs typeface="+mn-cs"/>
            </a:rPr>
            <a:t>　</a:t>
          </a:r>
          <a:r>
            <a:rPr lang="en-US" altLang="ja-JP" sz="1200">
              <a:solidFill>
                <a:schemeClr val="dk1"/>
              </a:solidFill>
              <a:effectLst/>
              <a:latin typeface="+mn-lt"/>
              <a:ea typeface="+mn-ea"/>
              <a:cs typeface="+mn-cs"/>
            </a:rPr>
            <a:t>【</a:t>
          </a:r>
          <a:r>
            <a:rPr lang="ja-JP" altLang="ja-JP" sz="1200">
              <a:solidFill>
                <a:schemeClr val="dk1"/>
              </a:solidFill>
              <a:effectLst/>
              <a:latin typeface="+mn-lt"/>
              <a:ea typeface="+mn-ea"/>
              <a:cs typeface="+mn-cs"/>
            </a:rPr>
            <a:t>災害対策基金</a:t>
          </a:r>
          <a:r>
            <a:rPr lang="en-US" altLang="ja-JP" sz="1200">
              <a:solidFill>
                <a:schemeClr val="dk1"/>
              </a:solidFill>
              <a:effectLst/>
              <a:latin typeface="+mn-lt"/>
              <a:ea typeface="+mn-ea"/>
              <a:cs typeface="+mn-cs"/>
            </a:rPr>
            <a:t>】</a:t>
          </a:r>
          <a:r>
            <a:rPr lang="ja-JP" altLang="ja-JP" sz="1200">
              <a:solidFill>
                <a:schemeClr val="dk1"/>
              </a:solidFill>
              <a:effectLst/>
              <a:latin typeface="+mn-lt"/>
              <a:ea typeface="+mn-ea"/>
              <a:cs typeface="+mn-cs"/>
            </a:rPr>
            <a:t>地震、風水害その他の自然災害又は人為的災害の予防対策、復旧対策、復興対策、被災者支援及び庁舎等防災拠点施設の計画的な整備に充当。</a:t>
          </a:r>
          <a:endParaRPr lang="ja-JP" altLang="ja-JP" sz="1200">
            <a:effectLst/>
          </a:endParaRPr>
        </a:p>
        <a:p>
          <a:r>
            <a:rPr lang="ja-JP" altLang="ja-JP"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（増減理由）</a:t>
          </a:r>
          <a:endParaRPr lang="ja-JP" altLang="ja-JP" sz="12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ふるさとかつらぎ基金</a:t>
          </a:r>
          <a:r>
            <a:rPr kumimoji="1" lang="en-US" altLang="ja-JP" sz="1200">
              <a:solidFill>
                <a:schemeClr val="dk1"/>
              </a:solidFill>
              <a:effectLst/>
              <a:latin typeface="+mn-lt"/>
              <a:ea typeface="+mn-ea"/>
              <a:cs typeface="+mn-cs"/>
            </a:rPr>
            <a:t>】R02</a:t>
          </a:r>
          <a:r>
            <a:rPr kumimoji="1" lang="ja-JP" altLang="ja-JP" sz="1200">
              <a:solidFill>
                <a:schemeClr val="dk1"/>
              </a:solidFill>
              <a:effectLst/>
              <a:latin typeface="+mn-lt"/>
              <a:ea typeface="+mn-ea"/>
              <a:cs typeface="+mn-cs"/>
            </a:rPr>
            <a:t>寄附額分積立による増。</a:t>
          </a:r>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　</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庁舎建設基金</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利子積立分の増。</a:t>
          </a:r>
          <a:endParaRPr lang="ja-JP" altLang="ja-JP" sz="1200">
            <a:effectLst/>
          </a:endParaRPr>
        </a:p>
        <a:p>
          <a:r>
            <a:rPr kumimoji="1" lang="en-US" altLang="ja-JP" sz="1200">
              <a:solidFill>
                <a:schemeClr val="dk1"/>
              </a:solidFill>
              <a:effectLst/>
              <a:latin typeface="+mn-lt"/>
              <a:ea typeface="+mn-ea"/>
              <a:cs typeface="+mn-cs"/>
            </a:rPr>
            <a:t>  </a:t>
          </a:r>
          <a:r>
            <a:rPr kumimoji="1" lang="ja-JP" altLang="ja-JP" sz="1200" baseline="0">
              <a:solidFill>
                <a:schemeClr val="dk1"/>
              </a:solidFill>
              <a:effectLst/>
              <a:latin typeface="+mn-lt"/>
              <a:ea typeface="+mn-ea"/>
              <a:cs typeface="+mn-cs"/>
            </a:rPr>
            <a:t>  </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公立学校施設整備基金</a:t>
          </a:r>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教育</a:t>
          </a:r>
          <a:r>
            <a:rPr kumimoji="1" lang="en-US" altLang="ja-JP" sz="1200">
              <a:solidFill>
                <a:schemeClr val="dk1"/>
              </a:solidFill>
              <a:effectLst/>
              <a:latin typeface="+mn-lt"/>
              <a:ea typeface="+mn-ea"/>
              <a:cs typeface="+mn-cs"/>
            </a:rPr>
            <a:t>ICT</a:t>
          </a:r>
          <a:r>
            <a:rPr kumimoji="1" lang="ja-JP" altLang="en-US" sz="1200">
              <a:solidFill>
                <a:schemeClr val="dk1"/>
              </a:solidFill>
              <a:effectLst/>
              <a:latin typeface="+mn-lt"/>
              <a:ea typeface="+mn-ea"/>
              <a:cs typeface="+mn-cs"/>
            </a:rPr>
            <a:t>環境整備事業</a:t>
          </a:r>
          <a:r>
            <a:rPr kumimoji="1" lang="ja-JP" altLang="ja-JP" sz="1200">
              <a:solidFill>
                <a:schemeClr val="dk1"/>
              </a:solidFill>
              <a:effectLst/>
              <a:latin typeface="+mn-lt"/>
              <a:ea typeface="+mn-ea"/>
              <a:cs typeface="+mn-cs"/>
            </a:rPr>
            <a:t>への充当のため減少。</a:t>
          </a:r>
          <a:endParaRPr lang="ja-JP" altLang="ja-JP" sz="1200">
            <a:effectLst/>
          </a:endParaRPr>
        </a:p>
        <a:p>
          <a:r>
            <a:rPr kumimoji="1" lang="ja-JP" altLang="ja-JP" sz="1200">
              <a:solidFill>
                <a:schemeClr val="dk1"/>
              </a:solidFill>
              <a:effectLst/>
              <a:latin typeface="+mn-lt"/>
              <a:ea typeface="+mn-ea"/>
              <a:cs typeface="+mn-cs"/>
            </a:rPr>
            <a:t>　</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地域福祉基金</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増減なし。　 </a:t>
          </a:r>
          <a:endParaRPr lang="ja-JP" altLang="ja-JP" sz="1200">
            <a:effectLst/>
          </a:endParaRPr>
        </a:p>
        <a:p>
          <a:pPr eaLnBrk="1" fontAlgn="auto" latinLnBrk="0" hangingPunct="1"/>
          <a:r>
            <a:rPr lang="ja-JP" altLang="ja-JP" sz="1200">
              <a:solidFill>
                <a:schemeClr val="dk1"/>
              </a:solidFill>
              <a:effectLst/>
              <a:latin typeface="+mn-lt"/>
              <a:ea typeface="+mn-ea"/>
              <a:cs typeface="+mn-cs"/>
            </a:rPr>
            <a:t>　</a:t>
          </a:r>
          <a:r>
            <a:rPr lang="en-US" altLang="ja-JP" sz="1200">
              <a:solidFill>
                <a:schemeClr val="dk1"/>
              </a:solidFill>
              <a:effectLst/>
              <a:latin typeface="+mn-lt"/>
              <a:ea typeface="+mn-ea"/>
              <a:cs typeface="+mn-cs"/>
            </a:rPr>
            <a:t>【</a:t>
          </a:r>
          <a:r>
            <a:rPr lang="ja-JP" altLang="ja-JP" sz="1200">
              <a:solidFill>
                <a:schemeClr val="dk1"/>
              </a:solidFill>
              <a:effectLst/>
              <a:latin typeface="+mn-lt"/>
              <a:ea typeface="+mn-ea"/>
              <a:cs typeface="+mn-cs"/>
            </a:rPr>
            <a:t>災害対策基金</a:t>
          </a:r>
          <a:r>
            <a:rPr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新型コロナウイルス感染症対策事業への充当のため減少</a:t>
          </a:r>
          <a:r>
            <a:rPr kumimoji="1" lang="ja-JP" altLang="ja-JP" sz="1200">
              <a:solidFill>
                <a:schemeClr val="dk1"/>
              </a:solidFill>
              <a:effectLst/>
              <a:latin typeface="+mn-lt"/>
              <a:ea typeface="+mn-ea"/>
              <a:cs typeface="+mn-cs"/>
            </a:rPr>
            <a:t>。　</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（今後の方針）</a:t>
          </a:r>
          <a:endParaRPr lang="ja-JP" altLang="ja-JP" sz="1200">
            <a:effectLst/>
          </a:endParaRPr>
        </a:p>
        <a:p>
          <a:r>
            <a:rPr kumimoji="1" lang="ja-JP" altLang="ja-JP" sz="1200">
              <a:solidFill>
                <a:schemeClr val="dk1"/>
              </a:solidFill>
              <a:effectLst/>
              <a:latin typeface="+mn-lt"/>
              <a:ea typeface="+mn-ea"/>
              <a:cs typeface="+mn-cs"/>
            </a:rPr>
            <a:t>　　各基金の目的に沿った事業の財源として充当を行う予定。</a:t>
          </a:r>
          <a:endParaRPr lang="ja-JP" altLang="ja-JP" sz="1200">
            <a:effectLst/>
          </a:endParaRPr>
        </a:p>
        <a:p>
          <a:r>
            <a:rPr kumimoji="1" lang="ja-JP" altLang="ja-JP" sz="1100">
              <a:solidFill>
                <a:schemeClr val="dk1"/>
              </a:solidFill>
              <a:effectLst/>
              <a:latin typeface="+mn-lt"/>
              <a:ea typeface="+mn-ea"/>
              <a:cs typeface="+mn-cs"/>
            </a:rPr>
            <a:t>　</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（増減理由）</a:t>
          </a:r>
          <a:endParaRPr lang="ja-JP" altLang="ja-JP" sz="1200">
            <a:effectLst/>
          </a:endParaRPr>
        </a:p>
        <a:p>
          <a:r>
            <a:rPr kumimoji="1" lang="ja-JP" altLang="ja-JP" sz="1200">
              <a:solidFill>
                <a:schemeClr val="dk1"/>
              </a:solidFill>
              <a:effectLst/>
              <a:latin typeface="+mn-lt"/>
              <a:ea typeface="+mn-ea"/>
              <a:cs typeface="+mn-cs"/>
            </a:rPr>
            <a:t>　　普通交付税や地方消費税交付金の増加によ</a:t>
          </a:r>
          <a:r>
            <a:rPr kumimoji="1" lang="ja-JP" altLang="en-US" sz="1200">
              <a:solidFill>
                <a:schemeClr val="dk1"/>
              </a:solidFill>
              <a:effectLst/>
              <a:latin typeface="+mn-lt"/>
              <a:ea typeface="+mn-ea"/>
              <a:cs typeface="+mn-cs"/>
            </a:rPr>
            <a:t>り増</a:t>
          </a:r>
          <a:r>
            <a:rPr kumimoji="1" lang="ja-JP" altLang="ja-JP" sz="1200">
              <a:solidFill>
                <a:schemeClr val="dk1"/>
              </a:solidFill>
              <a:effectLst/>
              <a:latin typeface="+mn-lt"/>
              <a:ea typeface="+mn-ea"/>
              <a:cs typeface="+mn-cs"/>
            </a:rPr>
            <a:t>。</a:t>
          </a:r>
          <a:endParaRPr lang="ja-JP" altLang="ja-JP" sz="1200">
            <a:effectLst/>
          </a:endParaRPr>
        </a:p>
        <a:p>
          <a:r>
            <a:rPr kumimoji="1" lang="ja-JP" altLang="ja-JP" sz="1200">
              <a:solidFill>
                <a:schemeClr val="dk1"/>
              </a:solidFill>
              <a:effectLst/>
              <a:latin typeface="+mn-lt"/>
              <a:ea typeface="+mn-ea"/>
              <a:cs typeface="+mn-cs"/>
            </a:rPr>
            <a:t>（今後の方針）</a:t>
          </a:r>
          <a:endParaRPr lang="ja-JP" altLang="ja-JP" sz="1200">
            <a:effectLst/>
          </a:endParaRPr>
        </a:p>
        <a:p>
          <a:r>
            <a:rPr kumimoji="1" lang="ja-JP" altLang="ja-JP" sz="1200">
              <a:solidFill>
                <a:schemeClr val="dk1"/>
              </a:solidFill>
              <a:effectLst/>
              <a:latin typeface="+mn-lt"/>
              <a:ea typeface="+mn-ea"/>
              <a:cs typeface="+mn-cs"/>
            </a:rPr>
            <a:t>　　</a:t>
          </a:r>
          <a:r>
            <a:rPr kumimoji="1" lang="en-US" altLang="ja-JP" sz="1200">
              <a:solidFill>
                <a:schemeClr val="dk1"/>
              </a:solidFill>
              <a:effectLst/>
              <a:latin typeface="+mn-lt"/>
              <a:ea typeface="+mn-ea"/>
              <a:cs typeface="+mn-cs"/>
            </a:rPr>
            <a:t>H27</a:t>
          </a:r>
          <a:r>
            <a:rPr kumimoji="1" lang="ja-JP" altLang="en-US" sz="1200">
              <a:solidFill>
                <a:schemeClr val="dk1"/>
              </a:solidFill>
              <a:effectLst/>
              <a:latin typeface="+mn-lt"/>
              <a:ea typeface="+mn-ea"/>
              <a:cs typeface="+mn-cs"/>
            </a:rPr>
            <a:t>以前の財政調整基金現在高</a:t>
          </a:r>
          <a:r>
            <a:rPr kumimoji="1" lang="en-US" altLang="ja-JP" sz="1200">
              <a:solidFill>
                <a:schemeClr val="dk1"/>
              </a:solidFill>
              <a:effectLst/>
              <a:latin typeface="+mn-lt"/>
              <a:ea typeface="+mn-ea"/>
              <a:cs typeface="+mn-cs"/>
            </a:rPr>
            <a:t>1,300</a:t>
          </a:r>
          <a:r>
            <a:rPr kumimoji="1" lang="ja-JP" altLang="en-US" sz="1200">
              <a:solidFill>
                <a:schemeClr val="dk1"/>
              </a:solidFill>
              <a:effectLst/>
              <a:latin typeface="+mn-lt"/>
              <a:ea typeface="+mn-ea"/>
              <a:cs typeface="+mn-cs"/>
            </a:rPr>
            <a:t>百万円を目標に引き続き収支の改善を行う</a:t>
          </a:r>
          <a:r>
            <a:rPr kumimoji="1" lang="ja-JP" altLang="ja-JP" sz="1200">
              <a:solidFill>
                <a:schemeClr val="dk1"/>
              </a:solidFill>
              <a:effectLst/>
              <a:latin typeface="+mn-lt"/>
              <a:ea typeface="+mn-ea"/>
              <a:cs typeface="+mn-cs"/>
            </a:rPr>
            <a:t>。</a:t>
          </a:r>
          <a:endParaRPr lang="ja-JP" altLang="ja-JP" sz="1200">
            <a:effectLst/>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（増減理由）</a:t>
          </a:r>
          <a:endParaRPr lang="ja-JP" altLang="ja-JP" sz="1200">
            <a:effectLst/>
          </a:endParaRPr>
        </a:p>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臨時財政対策債発行額の</a:t>
          </a:r>
          <a:r>
            <a:rPr kumimoji="1" lang="en-US" altLang="ja-JP" sz="1200">
              <a:solidFill>
                <a:schemeClr val="dk1"/>
              </a:solidFill>
              <a:effectLst/>
              <a:latin typeface="+mn-lt"/>
              <a:ea typeface="+mn-ea"/>
              <a:cs typeface="+mn-cs"/>
            </a:rPr>
            <a:t>10%</a:t>
          </a:r>
          <a:r>
            <a:rPr kumimoji="1" lang="ja-JP" altLang="en-US" sz="1200">
              <a:solidFill>
                <a:schemeClr val="dk1"/>
              </a:solidFill>
              <a:effectLst/>
              <a:latin typeface="+mn-lt"/>
              <a:ea typeface="+mn-ea"/>
              <a:cs typeface="+mn-cs"/>
            </a:rPr>
            <a:t>を積み立てたことにより増</a:t>
          </a:r>
          <a:r>
            <a:rPr kumimoji="1" lang="ja-JP" altLang="ja-JP" sz="1200">
              <a:solidFill>
                <a:schemeClr val="dk1"/>
              </a:solidFill>
              <a:effectLst/>
              <a:latin typeface="+mn-lt"/>
              <a:ea typeface="+mn-ea"/>
              <a:cs typeface="+mn-cs"/>
            </a:rPr>
            <a:t>。</a:t>
          </a:r>
          <a:endParaRPr lang="ja-JP" altLang="ja-JP" sz="1200">
            <a:effectLst/>
          </a:endParaRPr>
        </a:p>
        <a:p>
          <a:r>
            <a:rPr kumimoji="1" lang="ja-JP" altLang="ja-JP" sz="1200">
              <a:solidFill>
                <a:schemeClr val="dk1"/>
              </a:solidFill>
              <a:effectLst/>
              <a:latin typeface="+mn-lt"/>
              <a:ea typeface="+mn-ea"/>
              <a:cs typeface="+mn-cs"/>
            </a:rPr>
            <a:t>（今後の方針）</a:t>
          </a:r>
          <a:endParaRPr lang="ja-JP" altLang="ja-JP" sz="1200">
            <a:effectLst/>
          </a:endParaRPr>
        </a:p>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引続き</a:t>
          </a:r>
          <a:r>
            <a:rPr kumimoji="1" lang="ja-JP" altLang="ja-JP" sz="1200">
              <a:solidFill>
                <a:schemeClr val="dk1"/>
              </a:solidFill>
              <a:effectLst/>
              <a:latin typeface="+mn-lt"/>
              <a:ea typeface="+mn-ea"/>
              <a:cs typeface="+mn-cs"/>
            </a:rPr>
            <a:t>臨時財政対策債発行額の</a:t>
          </a:r>
          <a:r>
            <a:rPr kumimoji="1" lang="en-US" altLang="ja-JP" sz="1200">
              <a:solidFill>
                <a:schemeClr val="dk1"/>
              </a:solidFill>
              <a:effectLst/>
              <a:latin typeface="+mn-lt"/>
              <a:ea typeface="+mn-ea"/>
              <a:cs typeface="+mn-cs"/>
            </a:rPr>
            <a:t>10</a:t>
          </a:r>
          <a:r>
            <a:rPr kumimoji="1" lang="ja-JP" altLang="ja-JP" sz="1200">
              <a:solidFill>
                <a:schemeClr val="dk1"/>
              </a:solidFill>
              <a:effectLst/>
              <a:latin typeface="+mn-lt"/>
              <a:ea typeface="+mn-ea"/>
              <a:cs typeface="+mn-cs"/>
            </a:rPr>
            <a:t>％を積立。</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和歌山県かつらぎ町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16,399
16,310
151.69
12,566,206
12,263,439
284,137
6,137,823
13,961,638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a:t>
          </a:r>
          <a:r>
            <a:rPr kumimoji="1" lang="en-US" altLang="ja-JP" sz="1000">
              <a:solidFill>
                <a:schemeClr val="dk1"/>
              </a:solidFill>
              <a:effectLst/>
              <a:latin typeface="+mn-lt"/>
              <a:ea typeface="+mn-ea"/>
              <a:cs typeface="+mn-cs"/>
            </a:rPr>
            <a:t>H28</a:t>
          </a:r>
          <a:r>
            <a:rPr kumimoji="1" lang="ja-JP" altLang="en-US" sz="1000">
              <a:solidFill>
                <a:schemeClr val="dk1"/>
              </a:solidFill>
              <a:effectLst/>
              <a:latin typeface="+mn-lt"/>
              <a:ea typeface="+mn-ea"/>
              <a:cs typeface="+mn-cs"/>
            </a:rPr>
            <a:t>以降</a:t>
          </a:r>
          <a:r>
            <a:rPr kumimoji="1" lang="ja-JP" altLang="ja-JP" sz="1000">
              <a:solidFill>
                <a:schemeClr val="dk1"/>
              </a:solidFill>
              <a:effectLst/>
              <a:latin typeface="+mn-lt"/>
              <a:ea typeface="+mn-ea"/>
              <a:cs typeface="+mn-cs"/>
            </a:rPr>
            <a:t>横ばいで推移しているが、全国平均と比較して低指数となっている。</a:t>
          </a:r>
          <a:endParaRPr lang="ja-JP" altLang="ja-JP" sz="1000">
            <a:effectLst/>
          </a:endParaRPr>
        </a:p>
        <a:p>
          <a:r>
            <a:rPr kumimoji="1" lang="ja-JP" altLang="ja-JP" sz="1000">
              <a:solidFill>
                <a:schemeClr val="dk1"/>
              </a:solidFill>
              <a:effectLst/>
              <a:latin typeface="+mn-lt"/>
              <a:ea typeface="+mn-ea"/>
              <a:cs typeface="+mn-cs"/>
            </a:rPr>
            <a:t>　その要因として、人口減少や税収が少ないことなどがあげられる。今後も固定資産税償却資産減少の影響や町税の減少が見込まれることから、指数の低下が予想される。</a:t>
          </a:r>
          <a:endParaRPr lang="ja-JP" altLang="ja-JP" sz="1000">
            <a:effectLst/>
          </a:endParaRPr>
        </a:p>
        <a:p>
          <a:r>
            <a:rPr kumimoji="1" lang="ja-JP" altLang="ja-JP" sz="1000" baseline="0">
              <a:solidFill>
                <a:schemeClr val="dk1"/>
              </a:solidFill>
              <a:effectLst/>
              <a:latin typeface="+mn-lt"/>
              <a:ea typeface="+mn-ea"/>
              <a:cs typeface="+mn-cs"/>
            </a:rPr>
            <a:t>　</a:t>
          </a:r>
          <a:r>
            <a:rPr kumimoji="1" lang="ja-JP" altLang="ja-JP" sz="1000">
              <a:solidFill>
                <a:schemeClr val="dk1"/>
              </a:solidFill>
              <a:effectLst/>
              <a:latin typeface="+mn-lt"/>
              <a:ea typeface="+mn-ea"/>
              <a:cs typeface="+mn-cs"/>
            </a:rPr>
            <a:t>これらの現状に対し、町税の適正課税などによる財政基盤の強化に努める。</a:t>
          </a:r>
          <a:endParaRPr kumimoji="1" lang="en-US" altLang="ja-JP" sz="1000">
            <a:solidFill>
              <a:schemeClr val="dk1"/>
            </a:solidFill>
            <a:effectLst/>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68580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1632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30480</xdr:rowOff>
    </xdr:from>
    <xdr:to>
      <xdr:col>23</xdr:col>
      <xdr:colOff>133350</xdr:colOff>
      <xdr:row>40</xdr:row>
      <xdr:rowOff>78740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688848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96537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30480</xdr:rowOff>
    </xdr:from>
    <xdr:to>
      <xdr:col>19</xdr:col>
      <xdr:colOff>133350</xdr:colOff>
      <xdr:row>40</xdr:row>
      <xdr:rowOff>30480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688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27940</xdr:rowOff>
    </xdr:from>
    <xdr:to>
      <xdr:col>19</xdr:col>
      <xdr:colOff>184150</xdr:colOff>
      <xdr:row>40</xdr:row>
      <xdr:rowOff>129540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114317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30480</xdr:rowOff>
    </xdr:from>
    <xdr:to>
      <xdr:col>15</xdr:col>
      <xdr:colOff>82550</xdr:colOff>
      <xdr:row>40</xdr:row>
      <xdr:rowOff>30480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688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27940</xdr:rowOff>
    </xdr:from>
    <xdr:to>
      <xdr:col>15</xdr:col>
      <xdr:colOff>133350</xdr:colOff>
      <xdr:row>40</xdr:row>
      <xdr:rowOff>129540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114317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30480</xdr:rowOff>
    </xdr:from>
    <xdr:to>
      <xdr:col>11</xdr:col>
      <xdr:colOff>31750</xdr:colOff>
      <xdr:row>40</xdr:row>
      <xdr:rowOff>30480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688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27940</xdr:rowOff>
    </xdr:from>
    <xdr:to>
      <xdr:col>11</xdr:col>
      <xdr:colOff>82550</xdr:colOff>
      <xdr:row>40</xdr:row>
      <xdr:rowOff>129540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114317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27940</xdr:rowOff>
    </xdr:from>
    <xdr:to>
      <xdr:col>23</xdr:col>
      <xdr:colOff>184150</xdr:colOff>
      <xdr:row>40</xdr:row>
      <xdr:rowOff>129540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44467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151130</xdr:rowOff>
    </xdr:from>
    <xdr:to>
      <xdr:col>19</xdr:col>
      <xdr:colOff>184150</xdr:colOff>
      <xdr:row>40</xdr:row>
      <xdr:rowOff>81280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91457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151130</xdr:rowOff>
    </xdr:from>
    <xdr:to>
      <xdr:col>15</xdr:col>
      <xdr:colOff>133350</xdr:colOff>
      <xdr:row>40</xdr:row>
      <xdr:rowOff>81280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91457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151130</xdr:rowOff>
    </xdr:from>
    <xdr:to>
      <xdr:col>11</xdr:col>
      <xdr:colOff>82550</xdr:colOff>
      <xdr:row>40</xdr:row>
      <xdr:rowOff>81280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91457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151130</xdr:rowOff>
    </xdr:from>
    <xdr:to>
      <xdr:col>7</xdr:col>
      <xdr:colOff>31750</xdr:colOff>
      <xdr:row>40</xdr:row>
      <xdr:rowOff>81280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91457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平成</a:t>
          </a:r>
          <a:r>
            <a:rPr kumimoji="1" lang="en-US" altLang="ja-JP" sz="1000" b="0" i="0" baseline="0">
              <a:solidFill>
                <a:schemeClr val="dk1"/>
              </a:solidFill>
              <a:effectLst/>
              <a:latin typeface="+mn-lt"/>
              <a:ea typeface="+mn-ea"/>
              <a:cs typeface="+mn-cs"/>
            </a:rPr>
            <a:t>27</a:t>
          </a:r>
          <a:r>
            <a:rPr kumimoji="1" lang="ja-JP" altLang="ja-JP" sz="1000" b="0" i="0" baseline="0">
              <a:solidFill>
                <a:schemeClr val="dk1"/>
              </a:solidFill>
              <a:effectLst/>
              <a:latin typeface="+mn-lt"/>
              <a:ea typeface="+mn-ea"/>
              <a:cs typeface="+mn-cs"/>
            </a:rPr>
            <a:t>年国勢調査による人口減少の反映及び合併算定替の段階的縮減の開始に伴う普通地方交付税減少などが要因となり、</a:t>
          </a:r>
          <a:r>
            <a:rPr kumimoji="1" lang="en-US" altLang="ja-JP" sz="1000" b="0" i="0" baseline="0">
              <a:solidFill>
                <a:schemeClr val="dk1"/>
              </a:solidFill>
              <a:effectLst/>
              <a:latin typeface="+mn-lt"/>
              <a:ea typeface="+mn-ea"/>
              <a:cs typeface="+mn-cs"/>
            </a:rPr>
            <a:t>H29</a:t>
          </a:r>
          <a:r>
            <a:rPr kumimoji="1" lang="ja-JP" altLang="ja-JP" sz="1000" b="0" i="0" baseline="0">
              <a:solidFill>
                <a:schemeClr val="dk1"/>
              </a:solidFill>
              <a:effectLst/>
              <a:latin typeface="+mn-lt"/>
              <a:ea typeface="+mn-ea"/>
              <a:cs typeface="+mn-cs"/>
            </a:rPr>
            <a:t>、</a:t>
          </a:r>
          <a:r>
            <a:rPr kumimoji="1" lang="en-US" altLang="ja-JP" sz="1000" b="0" i="0" baseline="0">
              <a:solidFill>
                <a:schemeClr val="dk1"/>
              </a:solidFill>
              <a:effectLst/>
              <a:latin typeface="+mn-lt"/>
              <a:ea typeface="+mn-ea"/>
              <a:cs typeface="+mn-cs"/>
            </a:rPr>
            <a:t>H30</a:t>
          </a:r>
          <a:r>
            <a:rPr kumimoji="1" lang="ja-JP" altLang="ja-JP" sz="1000" b="0" i="0" baseline="0">
              <a:solidFill>
                <a:schemeClr val="dk1"/>
              </a:solidFill>
              <a:effectLst/>
              <a:latin typeface="+mn-lt"/>
              <a:ea typeface="+mn-ea"/>
              <a:cs typeface="+mn-cs"/>
            </a:rPr>
            <a:t>は</a:t>
          </a:r>
          <a:r>
            <a:rPr kumimoji="1" lang="en-US" altLang="ja-JP" sz="1000" b="0" i="0" baseline="0">
              <a:solidFill>
                <a:schemeClr val="dk1"/>
              </a:solidFill>
              <a:effectLst/>
              <a:latin typeface="+mn-lt"/>
              <a:ea typeface="+mn-ea"/>
              <a:cs typeface="+mn-cs"/>
            </a:rPr>
            <a:t>100</a:t>
          </a:r>
          <a:r>
            <a:rPr kumimoji="1" lang="ja-JP" altLang="ja-JP" sz="1000" b="0" i="0" baseline="0">
              <a:solidFill>
                <a:schemeClr val="dk1"/>
              </a:solidFill>
              <a:effectLst/>
              <a:latin typeface="+mn-lt"/>
              <a:ea typeface="+mn-ea"/>
              <a:cs typeface="+mn-cs"/>
            </a:rPr>
            <a:t>％を超え非常に硬直した</a:t>
          </a:r>
          <a:r>
            <a:rPr kumimoji="1" lang="ja-JP" altLang="en-US" sz="1000" b="0" i="0" baseline="0">
              <a:solidFill>
                <a:schemeClr val="dk1"/>
              </a:solidFill>
              <a:effectLst/>
              <a:latin typeface="+mn-lt"/>
              <a:ea typeface="+mn-ea"/>
              <a:cs typeface="+mn-cs"/>
            </a:rPr>
            <a:t>財政</a:t>
          </a:r>
          <a:r>
            <a:rPr kumimoji="1" lang="ja-JP" altLang="ja-JP" sz="1000" b="0" i="0" baseline="0">
              <a:solidFill>
                <a:schemeClr val="dk1"/>
              </a:solidFill>
              <a:effectLst/>
              <a:latin typeface="+mn-lt"/>
              <a:ea typeface="+mn-ea"/>
              <a:cs typeface="+mn-cs"/>
            </a:rPr>
            <a:t>状況となった。</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a:t>
          </a:r>
          <a:r>
            <a:rPr kumimoji="1" lang="en-US" altLang="ja-JP" sz="1000" b="0" i="0" baseline="0">
              <a:solidFill>
                <a:schemeClr val="dk1"/>
              </a:solidFill>
              <a:effectLst/>
              <a:latin typeface="+mn-lt"/>
              <a:ea typeface="+mn-ea"/>
              <a:cs typeface="+mn-cs"/>
            </a:rPr>
            <a:t>R02</a:t>
          </a:r>
          <a:r>
            <a:rPr kumimoji="1" lang="ja-JP" altLang="en-US" sz="1000" b="0" i="0" baseline="0">
              <a:solidFill>
                <a:schemeClr val="dk1"/>
              </a:solidFill>
              <a:effectLst/>
              <a:latin typeface="+mn-lt"/>
              <a:ea typeface="+mn-ea"/>
              <a:cs typeface="+mn-cs"/>
            </a:rPr>
            <a:t>は地域社会再生事業費の増加等により普通地方交付税が増加し、</a:t>
          </a:r>
          <a:r>
            <a:rPr kumimoji="1" lang="ja-JP" altLang="ja-JP" sz="1000" b="0" i="0" baseline="0">
              <a:solidFill>
                <a:schemeClr val="dk1"/>
              </a:solidFill>
              <a:effectLst/>
              <a:latin typeface="+mn-lt"/>
              <a:ea typeface="+mn-ea"/>
              <a:cs typeface="+mn-cs"/>
            </a:rPr>
            <a:t>前年度</a:t>
          </a:r>
          <a:r>
            <a:rPr kumimoji="1" lang="ja-JP" altLang="en-US" sz="1000" b="0" i="0" baseline="0">
              <a:solidFill>
                <a:schemeClr val="dk1"/>
              </a:solidFill>
              <a:effectLst/>
              <a:latin typeface="+mn-lt"/>
              <a:ea typeface="+mn-ea"/>
              <a:cs typeface="+mn-cs"/>
            </a:rPr>
            <a:t>から</a:t>
          </a:r>
          <a:r>
            <a:rPr kumimoji="1" lang="ja-JP" altLang="ja-JP" sz="1000" b="0" i="0" baseline="0">
              <a:solidFill>
                <a:schemeClr val="dk1"/>
              </a:solidFill>
              <a:effectLst/>
              <a:latin typeface="+mn-lt"/>
              <a:ea typeface="+mn-ea"/>
              <a:cs typeface="+mn-cs"/>
            </a:rPr>
            <a:t>「－</a:t>
          </a:r>
          <a:r>
            <a:rPr kumimoji="1" lang="en-US" altLang="ja-JP" sz="1000" b="0" i="0" baseline="0">
              <a:solidFill>
                <a:schemeClr val="dk1"/>
              </a:solidFill>
              <a:effectLst/>
              <a:latin typeface="+mn-lt"/>
              <a:ea typeface="+mn-ea"/>
              <a:cs typeface="+mn-cs"/>
            </a:rPr>
            <a:t>1.8</a:t>
          </a:r>
          <a:r>
            <a:rPr kumimoji="1" lang="ja-JP" altLang="ja-JP" sz="1000" b="0" i="0" baseline="0">
              <a:solidFill>
                <a:schemeClr val="dk1"/>
              </a:solidFill>
              <a:effectLst/>
              <a:latin typeface="+mn-lt"/>
              <a:ea typeface="+mn-ea"/>
              <a:cs typeface="+mn-cs"/>
            </a:rPr>
            <a:t>」</a:t>
          </a:r>
          <a:r>
            <a:rPr kumimoji="1" lang="ja-JP" altLang="en-US" sz="1000" b="0" i="0" baseline="0">
              <a:solidFill>
                <a:schemeClr val="dk1"/>
              </a:solidFill>
              <a:effectLst/>
              <a:latin typeface="+mn-lt"/>
              <a:ea typeface="+mn-ea"/>
              <a:cs typeface="+mn-cs"/>
            </a:rPr>
            <a:t>改善した。</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全国平均と比較すると、依然硬直した状態が続いている</a:t>
          </a:r>
          <a:r>
            <a:rPr lang="ja-JP" altLang="ja-JP" sz="1000" b="0" i="0" baseline="0">
              <a:solidFill>
                <a:schemeClr val="dk1"/>
              </a:solidFill>
              <a:effectLst/>
              <a:latin typeface="+mn-lt"/>
              <a:ea typeface="+mn-ea"/>
              <a:cs typeface="+mn-cs"/>
            </a:rPr>
            <a:t>ため、財源の確保と徹底した歳出改革を進めることにより、収支が均衡した持続可能な財政構造に転換していく必要がある。</a:t>
          </a:r>
          <a:endParaRPr lang="ja-JP" altLang="ja-JP" sz="1000">
            <a:effectLst/>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64</xdr:row>
      <xdr:rowOff>39370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109708"/>
          <a:ext cx="0" cy="9024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11447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098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64</xdr:row>
      <xdr:rowOff>39370</xdr:rowOff>
    </xdr:from>
    <xdr:to>
      <xdr:col>24</xdr:col>
      <xdr:colOff>12700</xdr:colOff>
      <xdr:row>64</xdr:row>
      <xdr:rowOff>39370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01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85344</xdr:rowOff>
    </xdr:from>
    <xdr:to>
      <xdr:col>23</xdr:col>
      <xdr:colOff>133350</xdr:colOff>
      <xdr:row>64</xdr:row>
      <xdr:rowOff>762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88669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70629</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357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54102</xdr:rowOff>
    </xdr:from>
    <xdr:to>
      <xdr:col>23</xdr:col>
      <xdr:colOff>184150</xdr:colOff>
      <xdr:row>61</xdr:row>
      <xdr:rowOff>155702</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762</xdr:rowOff>
    </xdr:from>
    <xdr:to>
      <xdr:col>19</xdr:col>
      <xdr:colOff>133350</xdr:colOff>
      <xdr:row>64</xdr:row>
      <xdr:rowOff>87630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97356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49276</xdr:rowOff>
    </xdr:from>
    <xdr:to>
      <xdr:col>19</xdr:col>
      <xdr:colOff>184150</xdr:colOff>
      <xdr:row>61</xdr:row>
      <xdr:rowOff>150876</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161053</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27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87630</xdr:rowOff>
    </xdr:from>
    <xdr:to>
      <xdr:col>15</xdr:col>
      <xdr:colOff>82550</xdr:colOff>
      <xdr:row>65</xdr:row>
      <xdr:rowOff>46482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1060430"/>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54102</xdr:rowOff>
    </xdr:from>
    <xdr:to>
      <xdr:col>15</xdr:col>
      <xdr:colOff>133350</xdr:colOff>
      <xdr:row>61</xdr:row>
      <xdr:rowOff>155702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165879</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20066</xdr:rowOff>
    </xdr:from>
    <xdr:to>
      <xdr:col>11</xdr:col>
      <xdr:colOff>31750</xdr:colOff>
      <xdr:row>65</xdr:row>
      <xdr:rowOff>46482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992866"/>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29972</xdr:rowOff>
    </xdr:from>
    <xdr:to>
      <xdr:col>11</xdr:col>
      <xdr:colOff>82550</xdr:colOff>
      <xdr:row>61</xdr:row>
      <xdr:rowOff>131572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48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141749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25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133858</xdr:rowOff>
    </xdr:from>
    <xdr:to>
      <xdr:col>7</xdr:col>
      <xdr:colOff>31750</xdr:colOff>
      <xdr:row>61</xdr:row>
      <xdr:rowOff>64008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74185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101871</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7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121412</xdr:rowOff>
    </xdr:from>
    <xdr:to>
      <xdr:col>19</xdr:col>
      <xdr:colOff>184150</xdr:colOff>
      <xdr:row>64</xdr:row>
      <xdr:rowOff>51562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36830</xdr:rowOff>
    </xdr:from>
    <xdr:to>
      <xdr:col>15</xdr:col>
      <xdr:colOff>133350</xdr:colOff>
      <xdr:row>64</xdr:row>
      <xdr:rowOff>138430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123207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167132</xdr:rowOff>
    </xdr:from>
    <xdr:to>
      <xdr:col>11</xdr:col>
      <xdr:colOff>82550</xdr:colOff>
      <xdr:row>65</xdr:row>
      <xdr:rowOff>97282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82059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2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140716</xdr:rowOff>
    </xdr:from>
    <xdr:to>
      <xdr:col>7</xdr:col>
      <xdr:colOff>31750</xdr:colOff>
      <xdr:row>64</xdr:row>
      <xdr:rowOff>70866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55643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0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[230,447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本町は、面積</a:t>
          </a:r>
          <a:r>
            <a:rPr kumimoji="1" lang="en-US" altLang="ja-JP" sz="1000" b="0" i="0" baseline="0">
              <a:solidFill>
                <a:schemeClr val="dk1"/>
              </a:solidFill>
              <a:effectLst/>
              <a:latin typeface="+mn-lt"/>
              <a:ea typeface="+mn-ea"/>
              <a:cs typeface="+mn-cs"/>
            </a:rPr>
            <a:t>151.69k㎡</a:t>
          </a:r>
          <a:r>
            <a:rPr kumimoji="1" lang="ja-JP" altLang="ja-JP" sz="1000" b="0" i="0" baseline="0">
              <a:solidFill>
                <a:schemeClr val="dk1"/>
              </a:solidFill>
              <a:effectLst/>
              <a:latin typeface="+mn-lt"/>
              <a:ea typeface="+mn-ea"/>
              <a:cs typeface="+mn-cs"/>
            </a:rPr>
            <a:t>、東西</a:t>
          </a:r>
          <a:r>
            <a:rPr kumimoji="1" lang="en-US" altLang="ja-JP" sz="1000" b="0" i="0" baseline="0">
              <a:solidFill>
                <a:schemeClr val="dk1"/>
              </a:solidFill>
              <a:effectLst/>
              <a:latin typeface="+mn-lt"/>
              <a:ea typeface="+mn-ea"/>
              <a:cs typeface="+mn-cs"/>
            </a:rPr>
            <a:t>14.7km</a:t>
          </a:r>
          <a:r>
            <a:rPr kumimoji="1" lang="ja-JP" altLang="ja-JP" sz="1000" b="0" i="0" baseline="0">
              <a:solidFill>
                <a:schemeClr val="dk1"/>
              </a:solidFill>
              <a:effectLst/>
              <a:latin typeface="+mn-lt"/>
              <a:ea typeface="+mn-ea"/>
              <a:cs typeface="+mn-cs"/>
            </a:rPr>
            <a:t>、南北</a:t>
          </a:r>
          <a:r>
            <a:rPr kumimoji="1" lang="en-US" altLang="ja-JP" sz="1000" b="0" i="0" baseline="0">
              <a:solidFill>
                <a:schemeClr val="dk1"/>
              </a:solidFill>
              <a:effectLst/>
              <a:latin typeface="+mn-lt"/>
              <a:ea typeface="+mn-ea"/>
              <a:cs typeface="+mn-cs"/>
            </a:rPr>
            <a:t>29.3km</a:t>
          </a:r>
          <a:r>
            <a:rPr kumimoji="1" lang="ja-JP" altLang="ja-JP" sz="1000" b="0" i="0" baseline="0">
              <a:solidFill>
                <a:schemeClr val="dk1"/>
              </a:solidFill>
              <a:effectLst/>
              <a:latin typeface="+mn-lt"/>
              <a:ea typeface="+mn-ea"/>
              <a:cs typeface="+mn-cs"/>
            </a:rPr>
            <a:t>と南北に長い山間へき地であり、またこども園</a:t>
          </a:r>
          <a:r>
            <a:rPr kumimoji="1" lang="en-US" altLang="ja-JP" sz="1000" b="0" i="0" baseline="0">
              <a:solidFill>
                <a:schemeClr val="dk1"/>
              </a:solidFill>
              <a:effectLst/>
              <a:latin typeface="+mn-lt"/>
              <a:ea typeface="+mn-ea"/>
              <a:cs typeface="+mn-cs"/>
            </a:rPr>
            <a:t>2</a:t>
          </a:r>
          <a:r>
            <a:rPr kumimoji="1" lang="ja-JP" altLang="ja-JP" sz="1000" b="0" i="0" baseline="0">
              <a:solidFill>
                <a:schemeClr val="dk1"/>
              </a:solidFill>
              <a:effectLst/>
              <a:latin typeface="+mn-lt"/>
              <a:ea typeface="+mn-ea"/>
              <a:cs typeface="+mn-cs"/>
            </a:rPr>
            <a:t>園、幼稚園１園、小学校</a:t>
          </a:r>
          <a:r>
            <a:rPr kumimoji="1" lang="en-US" altLang="ja-JP" sz="1000" b="0" i="0" baseline="0">
              <a:solidFill>
                <a:schemeClr val="dk1"/>
              </a:solidFill>
              <a:effectLst/>
              <a:latin typeface="+mn-lt"/>
              <a:ea typeface="+mn-ea"/>
              <a:cs typeface="+mn-cs"/>
            </a:rPr>
            <a:t>5</a:t>
          </a:r>
          <a:r>
            <a:rPr kumimoji="1" lang="ja-JP" altLang="ja-JP" sz="1000" b="0" i="0" baseline="0">
              <a:solidFill>
                <a:schemeClr val="dk1"/>
              </a:solidFill>
              <a:effectLst/>
              <a:latin typeface="+mn-lt"/>
              <a:ea typeface="+mn-ea"/>
              <a:cs typeface="+mn-cs"/>
            </a:rPr>
            <a:t>校、中学校</a:t>
          </a:r>
          <a:r>
            <a:rPr kumimoji="1" lang="en-US" altLang="ja-JP" sz="1000" b="0" i="0" baseline="0">
              <a:solidFill>
                <a:schemeClr val="dk1"/>
              </a:solidFill>
              <a:effectLst/>
              <a:latin typeface="+mn-lt"/>
              <a:ea typeface="+mn-ea"/>
              <a:cs typeface="+mn-cs"/>
            </a:rPr>
            <a:t>2</a:t>
          </a:r>
          <a:r>
            <a:rPr kumimoji="1" lang="ja-JP" altLang="ja-JP" sz="1000" b="0" i="0" baseline="0">
              <a:solidFill>
                <a:schemeClr val="dk1"/>
              </a:solidFill>
              <a:effectLst/>
              <a:latin typeface="+mn-lt"/>
              <a:ea typeface="+mn-ea"/>
              <a:cs typeface="+mn-cs"/>
            </a:rPr>
            <a:t>校、公民館</a:t>
          </a:r>
          <a:r>
            <a:rPr kumimoji="1" lang="en-US" altLang="ja-JP" sz="1000" b="0" i="0" baseline="0">
              <a:solidFill>
                <a:schemeClr val="dk1"/>
              </a:solidFill>
              <a:effectLst/>
              <a:latin typeface="+mn-lt"/>
              <a:ea typeface="+mn-ea"/>
              <a:cs typeface="+mn-cs"/>
            </a:rPr>
            <a:t>8</a:t>
          </a:r>
          <a:r>
            <a:rPr kumimoji="1" lang="ja-JP" altLang="ja-JP" sz="1000" b="0" i="0" baseline="0">
              <a:solidFill>
                <a:schemeClr val="dk1"/>
              </a:solidFill>
              <a:effectLst/>
              <a:latin typeface="+mn-lt"/>
              <a:ea typeface="+mn-ea"/>
              <a:cs typeface="+mn-cs"/>
            </a:rPr>
            <a:t>館、児童館</a:t>
          </a:r>
          <a:r>
            <a:rPr kumimoji="1" lang="en-US" altLang="ja-JP" sz="1000" b="0" i="0" baseline="0">
              <a:solidFill>
                <a:schemeClr val="dk1"/>
              </a:solidFill>
              <a:effectLst/>
              <a:latin typeface="+mn-lt"/>
              <a:ea typeface="+mn-ea"/>
              <a:cs typeface="+mn-cs"/>
            </a:rPr>
            <a:t>8</a:t>
          </a:r>
          <a:r>
            <a:rPr kumimoji="1" lang="ja-JP" altLang="ja-JP" sz="1000" b="0" i="0" baseline="0">
              <a:solidFill>
                <a:schemeClr val="dk1"/>
              </a:solidFill>
              <a:effectLst/>
              <a:latin typeface="+mn-lt"/>
              <a:ea typeface="+mn-ea"/>
              <a:cs typeface="+mn-cs"/>
            </a:rPr>
            <a:t>館と町としては極めて多くの施設があり、これら施設の管理運営に多額の経費を要している。</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a:t>
          </a:r>
          <a:r>
            <a:rPr kumimoji="1" lang="en-US" altLang="ja-JP" sz="1000" b="0" i="0" baseline="0">
              <a:solidFill>
                <a:schemeClr val="dk1"/>
              </a:solidFill>
              <a:effectLst/>
              <a:latin typeface="+mn-lt"/>
              <a:ea typeface="+mn-ea"/>
              <a:cs typeface="+mn-cs"/>
            </a:rPr>
            <a:t>R02</a:t>
          </a:r>
          <a:r>
            <a:rPr kumimoji="1" lang="ja-JP" altLang="ja-JP" sz="1000" b="0" i="0" baseline="0">
              <a:solidFill>
                <a:schemeClr val="dk1"/>
              </a:solidFill>
              <a:effectLst/>
              <a:latin typeface="+mn-lt"/>
              <a:ea typeface="+mn-ea"/>
              <a:cs typeface="+mn-cs"/>
            </a:rPr>
            <a:t>は</a:t>
          </a:r>
          <a:r>
            <a:rPr kumimoji="1" lang="ja-JP" altLang="en-US" sz="1000" b="0" i="0" baseline="0">
              <a:solidFill>
                <a:schemeClr val="dk1"/>
              </a:solidFill>
              <a:effectLst/>
              <a:latin typeface="+mn-lt"/>
              <a:ea typeface="+mn-ea"/>
              <a:cs typeface="+mn-cs"/>
            </a:rPr>
            <a:t>地域経済活性化クーポン発行事業や新型コロナウイルス感染症対策物品の購入等により</a:t>
          </a:r>
          <a:r>
            <a:rPr kumimoji="1" lang="ja-JP" altLang="ja-JP" sz="1000" b="0" i="0" baseline="0">
              <a:solidFill>
                <a:schemeClr val="dk1"/>
              </a:solidFill>
              <a:effectLst/>
              <a:latin typeface="+mn-lt"/>
              <a:ea typeface="+mn-ea"/>
              <a:cs typeface="+mn-cs"/>
            </a:rPr>
            <a:t>全体として増加し</a:t>
          </a:r>
          <a:r>
            <a:rPr kumimoji="1" lang="ja-JP" altLang="en-US" sz="1000" b="0" i="0" baseline="0">
              <a:solidFill>
                <a:schemeClr val="dk1"/>
              </a:solidFill>
              <a:effectLst/>
              <a:latin typeface="+mn-lt"/>
              <a:ea typeface="+mn-ea"/>
              <a:cs typeface="+mn-cs"/>
            </a:rPr>
            <a:t>ている</a:t>
          </a:r>
          <a:r>
            <a:rPr kumimoji="1" lang="ja-JP" altLang="ja-JP" sz="1000" b="0" i="0" baseline="0">
              <a:solidFill>
                <a:schemeClr val="dk1"/>
              </a:solidFill>
              <a:effectLst/>
              <a:latin typeface="+mn-lt"/>
              <a:ea typeface="+mn-ea"/>
              <a:cs typeface="+mn-cs"/>
            </a:rPr>
            <a:t>。</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今後も一般職員適正化計画に基づく職員数の削減や廃止も含めた公共施設の管理運営について取り組みを推進していく。</a:t>
          </a:r>
          <a:endParaRPr lang="ja-JP" altLang="ja-JP" sz="10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71355</xdr:rowOff>
    </xdr:from>
    <xdr:to>
      <xdr:col>23</xdr:col>
      <xdr:colOff>133350</xdr:colOff>
      <xdr:row>89</xdr:row>
      <xdr:rowOff>14174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87355"/>
          <a:ext cx="0" cy="14858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157701</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45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14174</xdr:rowOff>
    </xdr:from>
    <xdr:to>
      <xdr:col>24</xdr:col>
      <xdr:colOff>12700</xdr:colOff>
      <xdr:row>89</xdr:row>
      <xdr:rowOff>14174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7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157732</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3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71355</xdr:rowOff>
    </xdr:from>
    <xdr:to>
      <xdr:col>24</xdr:col>
      <xdr:colOff>12700</xdr:colOff>
      <xdr:row>80</xdr:row>
      <xdr:rowOff>71355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87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159747</xdr:rowOff>
    </xdr:from>
    <xdr:to>
      <xdr:col>23</xdr:col>
      <xdr:colOff>133350</xdr:colOff>
      <xdr:row>84</xdr:row>
      <xdr:rowOff>45929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218647"/>
          <a:ext cx="838200" cy="22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80255</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39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63728</xdr:rowOff>
    </xdr:from>
    <xdr:to>
      <xdr:col>23</xdr:col>
      <xdr:colOff>184150</xdr:colOff>
      <xdr:row>83</xdr:row>
      <xdr:rowOff>165328</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9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114463</xdr:rowOff>
    </xdr:from>
    <xdr:to>
      <xdr:col>19</xdr:col>
      <xdr:colOff>133350</xdr:colOff>
      <xdr:row>82</xdr:row>
      <xdr:rowOff>159747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173363"/>
          <a:ext cx="889000" cy="4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110973</xdr:rowOff>
    </xdr:from>
    <xdr:to>
      <xdr:col>19</xdr:col>
      <xdr:colOff>184150</xdr:colOff>
      <xdr:row>83</xdr:row>
      <xdr:rowOff>41123</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6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25900</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256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41774</xdr:rowOff>
    </xdr:from>
    <xdr:to>
      <xdr:col>15</xdr:col>
      <xdr:colOff>82550</xdr:colOff>
      <xdr:row>82</xdr:row>
      <xdr:rowOff>114463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100674"/>
          <a:ext cx="889000" cy="7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107426</xdr:rowOff>
    </xdr:from>
    <xdr:to>
      <xdr:col>15</xdr:col>
      <xdr:colOff>133350</xdr:colOff>
      <xdr:row>83</xdr:row>
      <xdr:rowOff>37576</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6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22353</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25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41774</xdr:rowOff>
    </xdr:from>
    <xdr:to>
      <xdr:col>11</xdr:col>
      <xdr:colOff>31750</xdr:colOff>
      <xdr:row>82</xdr:row>
      <xdr:rowOff>50333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100674"/>
          <a:ext cx="889000" cy="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6998</xdr:rowOff>
    </xdr:from>
    <xdr:to>
      <xdr:col>11</xdr:col>
      <xdr:colOff>82550</xdr:colOff>
      <xdr:row>82</xdr:row>
      <xdr:rowOff>108598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6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93375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152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147272</xdr:rowOff>
    </xdr:from>
    <xdr:to>
      <xdr:col>7</xdr:col>
      <xdr:colOff>31750</xdr:colOff>
      <xdr:row>82</xdr:row>
      <xdr:rowOff>77422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3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87599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803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166579</xdr:rowOff>
    </xdr:from>
    <xdr:to>
      <xdr:col>23</xdr:col>
      <xdr:colOff>184150</xdr:colOff>
      <xdr:row>84</xdr:row>
      <xdr:rowOff>96729</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39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138656</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36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108947</xdr:rowOff>
    </xdr:from>
    <xdr:to>
      <xdr:col>19</xdr:col>
      <xdr:colOff>184150</xdr:colOff>
      <xdr:row>83</xdr:row>
      <xdr:rowOff>39097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16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49274</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936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63663</xdr:rowOff>
    </xdr:from>
    <xdr:to>
      <xdr:col>15</xdr:col>
      <xdr:colOff>133350</xdr:colOff>
      <xdr:row>82</xdr:row>
      <xdr:rowOff>165263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12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3990</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891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162424</xdr:rowOff>
    </xdr:from>
    <xdr:to>
      <xdr:col>11</xdr:col>
      <xdr:colOff>82550</xdr:colOff>
      <xdr:row>82</xdr:row>
      <xdr:rowOff>92574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4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102751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818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170983</xdr:rowOff>
    </xdr:from>
    <xdr:to>
      <xdr:col>7</xdr:col>
      <xdr:colOff>31750</xdr:colOff>
      <xdr:row>82</xdr:row>
      <xdr:rowOff>101133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05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85910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14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当町は職員の平均年齢が高く、人件費の抑制などの取組を行っているが、数値になかなか反映されず、若干の上下はあるものの高い水準となっている。</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一般職員適正化計画とも連動しながら、今後も給与水準の適正化に努める。</a:t>
          </a:r>
          <a:endParaRPr lang="ja-JP" altLang="ja-JP" sz="10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39159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961534"/>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80434</xdr:rowOff>
    </xdr:from>
    <xdr:to>
      <xdr:col>81</xdr:col>
      <xdr:colOff>44450</xdr:colOff>
      <xdr:row>89</xdr:row>
      <xdr:rowOff>49741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5168034"/>
          <a:ext cx="838200" cy="14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7002</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58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161925</xdr:rowOff>
    </xdr:from>
    <xdr:to>
      <xdr:col>81</xdr:col>
      <xdr:colOff>95250</xdr:colOff>
      <xdr:row>86</xdr:row>
      <xdr:rowOff>92075</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120650</xdr:rowOff>
    </xdr:from>
    <xdr:to>
      <xdr:col>77</xdr:col>
      <xdr:colOff>44450</xdr:colOff>
      <xdr:row>89</xdr:row>
      <xdr:rowOff>49741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5208250"/>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91016</xdr:rowOff>
    </xdr:from>
    <xdr:to>
      <xdr:col>77</xdr:col>
      <xdr:colOff>95250</xdr:colOff>
      <xdr:row>87</xdr:row>
      <xdr:rowOff>21166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31343</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604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120650</xdr:rowOff>
    </xdr:from>
    <xdr:to>
      <xdr:col>72</xdr:col>
      <xdr:colOff>203200</xdr:colOff>
      <xdr:row>90</xdr:row>
      <xdr:rowOff>19050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520825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29634</xdr:rowOff>
    </xdr:from>
    <xdr:to>
      <xdr:col>68</xdr:col>
      <xdr:colOff>152400</xdr:colOff>
      <xdr:row>90</xdr:row>
      <xdr:rowOff>19050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528868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0</xdr:rowOff>
    </xdr:from>
    <xdr:to>
      <xdr:col>68</xdr:col>
      <xdr:colOff>203200</xdr:colOff>
      <xdr:row>87</xdr:row>
      <xdr:rowOff>101600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111777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20109</xdr:rowOff>
    </xdr:from>
    <xdr:to>
      <xdr:col>64</xdr:col>
      <xdr:colOff>152400</xdr:colOff>
      <xdr:row>87</xdr:row>
      <xdr:rowOff>121709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131886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70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29634</xdr:rowOff>
    </xdr:from>
    <xdr:to>
      <xdr:col>81</xdr:col>
      <xdr:colOff>95250</xdr:colOff>
      <xdr:row>88</xdr:row>
      <xdr:rowOff>131234</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1711</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508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170391</xdr:rowOff>
    </xdr:from>
    <xdr:to>
      <xdr:col>77</xdr:col>
      <xdr:colOff>95250</xdr:colOff>
      <xdr:row>89</xdr:row>
      <xdr:rowOff>100541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525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85318</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5344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69850</xdr:rowOff>
    </xdr:from>
    <xdr:to>
      <xdr:col>73</xdr:col>
      <xdr:colOff>44450</xdr:colOff>
      <xdr:row>89</xdr:row>
      <xdr:rowOff>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156227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139700</xdr:rowOff>
    </xdr:from>
    <xdr:to>
      <xdr:col>68</xdr:col>
      <xdr:colOff>203200</xdr:colOff>
      <xdr:row>90</xdr:row>
      <xdr:rowOff>69850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54627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150284</xdr:rowOff>
    </xdr:from>
    <xdr:to>
      <xdr:col>64</xdr:col>
      <xdr:colOff>152400</xdr:colOff>
      <xdr:row>89</xdr:row>
      <xdr:rowOff>80434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65211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本町は、</a:t>
          </a:r>
          <a:r>
            <a:rPr kumimoji="1" lang="en-US" altLang="ja-JP" sz="1000" b="0" i="0" baseline="0">
              <a:solidFill>
                <a:schemeClr val="dk1"/>
              </a:solidFill>
              <a:effectLst/>
              <a:latin typeface="+mn-lt"/>
              <a:ea typeface="+mn-ea"/>
              <a:cs typeface="+mn-cs"/>
            </a:rPr>
            <a:t>H17.10</a:t>
          </a:r>
          <a:r>
            <a:rPr kumimoji="1" lang="ja-JP" altLang="ja-JP" sz="1000" b="0" i="0" baseline="0">
              <a:solidFill>
                <a:schemeClr val="dk1"/>
              </a:solidFill>
              <a:effectLst/>
              <a:latin typeface="+mn-lt"/>
              <a:ea typeface="+mn-ea"/>
              <a:cs typeface="+mn-cs"/>
            </a:rPr>
            <a:t>に花園村と合併したことにより、</a:t>
          </a:r>
          <a:r>
            <a:rPr kumimoji="1" lang="en-US" altLang="ja-JP" sz="1000" b="0" i="0" baseline="0">
              <a:solidFill>
                <a:schemeClr val="dk1"/>
              </a:solidFill>
              <a:effectLst/>
              <a:latin typeface="+mn-lt"/>
              <a:ea typeface="+mn-ea"/>
              <a:cs typeface="+mn-cs"/>
            </a:rPr>
            <a:t>151.69k㎡</a:t>
          </a:r>
          <a:r>
            <a:rPr kumimoji="1" lang="ja-JP" altLang="ja-JP" sz="1000" b="0" i="0" baseline="0">
              <a:solidFill>
                <a:schemeClr val="dk1"/>
              </a:solidFill>
              <a:effectLst/>
              <a:latin typeface="+mn-lt"/>
              <a:ea typeface="+mn-ea"/>
              <a:cs typeface="+mn-cs"/>
            </a:rPr>
            <a:t>という広大な面積を有し、山間へき地が多く、その複雑な地形に伴い多数の施設を要する。これら施設の管理運営に職員を要するため、これまで類似団体内平均値を上回ってきたが、一般職員適正化計画に基づく職員数削減を行ってきた結果、職員数も年々減少し、</a:t>
          </a:r>
          <a:r>
            <a:rPr kumimoji="1" lang="en-US" altLang="ja-JP" sz="1000" b="0" i="0" baseline="0">
              <a:solidFill>
                <a:schemeClr val="dk1"/>
              </a:solidFill>
              <a:effectLst/>
              <a:latin typeface="+mn-lt"/>
              <a:ea typeface="+mn-ea"/>
              <a:cs typeface="+mn-cs"/>
            </a:rPr>
            <a:t>H26</a:t>
          </a:r>
          <a:r>
            <a:rPr kumimoji="1" lang="ja-JP" altLang="ja-JP" sz="1000" b="0" i="0" baseline="0">
              <a:solidFill>
                <a:schemeClr val="dk1"/>
              </a:solidFill>
              <a:effectLst/>
              <a:latin typeface="+mn-lt"/>
              <a:ea typeface="+mn-ea"/>
              <a:cs typeface="+mn-cs"/>
            </a:rPr>
            <a:t>以降類似団体内平均値を下回り改善傾向にある。</a:t>
          </a:r>
          <a:endParaRPr lang="ja-JP" altLang="ja-JP" sz="1000">
            <a:effectLst/>
          </a:endParaRPr>
        </a:p>
        <a:p>
          <a:r>
            <a:rPr kumimoji="1" lang="ja-JP" altLang="ja-JP" sz="1000" b="0" i="0" baseline="0">
              <a:solidFill>
                <a:schemeClr val="dk1"/>
              </a:solidFill>
              <a:effectLst/>
              <a:latin typeface="+mn-lt"/>
              <a:ea typeface="+mn-ea"/>
              <a:cs typeface="+mn-cs"/>
            </a:rPr>
            <a:t>　現在も公共施設の統廃合や一般職員適正化計画に基づいた機構改革及び事務事業見直しを進めており、退職勧奨、退職者不補充などによる適正化に努めている</a:t>
          </a:r>
          <a:r>
            <a:rPr kumimoji="1" lang="en-US" altLang="ja-JP" sz="1000" b="0" i="0" baseline="0">
              <a:solidFill>
                <a:schemeClr val="dk1"/>
              </a:solidFill>
              <a:effectLst/>
              <a:latin typeface="+mn-lt"/>
              <a:ea typeface="+mn-ea"/>
              <a:cs typeface="+mn-cs"/>
            </a:rPr>
            <a:t>.</a:t>
          </a:r>
          <a:endParaRPr lang="ja-JP" altLang="ja-JP" sz="10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141746</xdr:rowOff>
    </xdr:from>
    <xdr:to>
      <xdr:col>81</xdr:col>
      <xdr:colOff>44450</xdr:colOff>
      <xdr:row>66</xdr:row>
      <xdr:rowOff>140194</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085846"/>
          <a:ext cx="0" cy="13700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112271</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2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140194</xdr:rowOff>
    </xdr:from>
    <xdr:to>
      <xdr:col>81</xdr:col>
      <xdr:colOff>133350</xdr:colOff>
      <xdr:row>66</xdr:row>
      <xdr:rowOff>140194</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55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56673</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2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141746</xdr:rowOff>
    </xdr:from>
    <xdr:to>
      <xdr:col>81</xdr:col>
      <xdr:colOff>133350</xdr:colOff>
      <xdr:row>58</xdr:row>
      <xdr:rowOff>141746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085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104634</xdr:rowOff>
    </xdr:from>
    <xdr:to>
      <xdr:col>81</xdr:col>
      <xdr:colOff>44450</xdr:colOff>
      <xdr:row>61</xdr:row>
      <xdr:rowOff>134126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563084"/>
          <a:ext cx="838200" cy="2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158626</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617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15099</xdr:rowOff>
    </xdr:from>
    <xdr:to>
      <xdr:col>81</xdr:col>
      <xdr:colOff>95250</xdr:colOff>
      <xdr:row>62</xdr:row>
      <xdr:rowOff>116699</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6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71120</xdr:rowOff>
    </xdr:from>
    <xdr:to>
      <xdr:col>77</xdr:col>
      <xdr:colOff>44450</xdr:colOff>
      <xdr:row>61</xdr:row>
      <xdr:rowOff>104634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529570"/>
          <a:ext cx="889000" cy="3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11077</xdr:rowOff>
    </xdr:from>
    <xdr:to>
      <xdr:col>77</xdr:col>
      <xdr:colOff>95250</xdr:colOff>
      <xdr:row>62</xdr:row>
      <xdr:rowOff>112677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4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97454</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727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61736</xdr:rowOff>
    </xdr:from>
    <xdr:to>
      <xdr:col>72</xdr:col>
      <xdr:colOff>203200</xdr:colOff>
      <xdr:row>61</xdr:row>
      <xdr:rowOff>71120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520186"/>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136948</xdr:rowOff>
    </xdr:from>
    <xdr:to>
      <xdr:col>73</xdr:col>
      <xdr:colOff>44450</xdr:colOff>
      <xdr:row>62</xdr:row>
      <xdr:rowOff>67098</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59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51875</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68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61736</xdr:rowOff>
    </xdr:from>
    <xdr:to>
      <xdr:col>68</xdr:col>
      <xdr:colOff>152400</xdr:colOff>
      <xdr:row>61</xdr:row>
      <xdr:rowOff>81845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3512800" y="1052018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94051</xdr:rowOff>
    </xdr:from>
    <xdr:to>
      <xdr:col>68</xdr:col>
      <xdr:colOff>203200</xdr:colOff>
      <xdr:row>62</xdr:row>
      <xdr:rowOff>24201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55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8978</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63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96731</xdr:rowOff>
    </xdr:from>
    <xdr:to>
      <xdr:col>64</xdr:col>
      <xdr:colOff>152400</xdr:colOff>
      <xdr:row>62</xdr:row>
      <xdr:rowOff>26881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11658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64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83326</xdr:rowOff>
    </xdr:from>
    <xdr:to>
      <xdr:col>81</xdr:col>
      <xdr:colOff>95250</xdr:colOff>
      <xdr:row>62</xdr:row>
      <xdr:rowOff>13476</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54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99853</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386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53834</xdr:rowOff>
    </xdr:from>
    <xdr:to>
      <xdr:col>77</xdr:col>
      <xdr:colOff>95250</xdr:colOff>
      <xdr:row>61</xdr:row>
      <xdr:rowOff>155434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51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165611</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281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20320</xdr:rowOff>
    </xdr:from>
    <xdr:to>
      <xdr:col>73</xdr:col>
      <xdr:colOff>44450</xdr:colOff>
      <xdr:row>61</xdr:row>
      <xdr:rowOff>121920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132097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10936</xdr:rowOff>
    </xdr:from>
    <xdr:to>
      <xdr:col>68</xdr:col>
      <xdr:colOff>203200</xdr:colOff>
      <xdr:row>61</xdr:row>
      <xdr:rowOff>112536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46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122713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238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31045</xdr:rowOff>
    </xdr:from>
    <xdr:to>
      <xdr:col>64</xdr:col>
      <xdr:colOff>152400</xdr:colOff>
      <xdr:row>61</xdr:row>
      <xdr:rowOff>132645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48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142822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25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b="0" i="0" baseline="0">
              <a:solidFill>
                <a:schemeClr val="dk1"/>
              </a:solidFill>
              <a:effectLst/>
              <a:latin typeface="+mn-lt"/>
              <a:ea typeface="+mn-ea"/>
              <a:cs typeface="+mn-cs"/>
            </a:rPr>
            <a:t>　公債費が</a:t>
          </a:r>
          <a:r>
            <a:rPr kumimoji="1" lang="en-US" altLang="ja-JP" sz="1000" b="0" i="0" baseline="0">
              <a:solidFill>
                <a:schemeClr val="dk1"/>
              </a:solidFill>
              <a:effectLst/>
              <a:latin typeface="+mn-lt"/>
              <a:ea typeface="+mn-ea"/>
              <a:cs typeface="+mn-cs"/>
            </a:rPr>
            <a:t>H28</a:t>
          </a:r>
          <a:r>
            <a:rPr kumimoji="1" lang="ja-JP" altLang="ja-JP" sz="1000" b="0" i="0" baseline="0">
              <a:solidFill>
                <a:schemeClr val="dk1"/>
              </a:solidFill>
              <a:effectLst/>
              <a:latin typeface="+mn-lt"/>
              <a:ea typeface="+mn-ea"/>
              <a:cs typeface="+mn-cs"/>
            </a:rPr>
            <a:t>以降増加傾向</a:t>
          </a:r>
          <a:r>
            <a:rPr kumimoji="1" lang="ja-JP" altLang="en-US" sz="1000" b="0" i="0" baseline="0">
              <a:solidFill>
                <a:schemeClr val="dk1"/>
              </a:solidFill>
              <a:effectLst/>
              <a:latin typeface="+mn-lt"/>
              <a:ea typeface="+mn-ea"/>
              <a:cs typeface="+mn-cs"/>
            </a:rPr>
            <a:t>であったが、</a:t>
          </a:r>
          <a:r>
            <a:rPr kumimoji="1" lang="en-US" altLang="ja-JP" sz="1000" b="0" i="0" baseline="0">
              <a:solidFill>
                <a:schemeClr val="dk1"/>
              </a:solidFill>
              <a:effectLst/>
              <a:latin typeface="+mn-lt"/>
              <a:ea typeface="+mn-ea"/>
              <a:cs typeface="+mn-cs"/>
            </a:rPr>
            <a:t>H30</a:t>
          </a:r>
          <a:r>
            <a:rPr kumimoji="1" lang="ja-JP" altLang="en-US" sz="1000" b="0" i="0" baseline="0">
              <a:solidFill>
                <a:schemeClr val="dk1"/>
              </a:solidFill>
              <a:effectLst/>
              <a:latin typeface="+mn-lt"/>
              <a:ea typeface="+mn-ea"/>
              <a:cs typeface="+mn-cs"/>
            </a:rPr>
            <a:t>以降は減少傾向</a:t>
          </a:r>
          <a:r>
            <a:rPr kumimoji="1" lang="ja-JP" altLang="ja-JP" sz="1000" b="0" i="0" baseline="0">
              <a:solidFill>
                <a:schemeClr val="dk1"/>
              </a:solidFill>
              <a:effectLst/>
              <a:latin typeface="+mn-lt"/>
              <a:ea typeface="+mn-ea"/>
              <a:cs typeface="+mn-cs"/>
            </a:rPr>
            <a:t>となっている。</a:t>
          </a:r>
          <a:endParaRPr lang="ja-JP" altLang="ja-JP" sz="1000">
            <a:effectLst/>
          </a:endParaRPr>
        </a:p>
        <a:p>
          <a:r>
            <a:rPr kumimoji="1" lang="ja-JP" altLang="ja-JP" sz="1000" b="0" i="0" baseline="0">
              <a:solidFill>
                <a:schemeClr val="dk1"/>
              </a:solidFill>
              <a:effectLst/>
              <a:latin typeface="+mn-lt"/>
              <a:ea typeface="+mn-ea"/>
              <a:cs typeface="+mn-cs"/>
            </a:rPr>
            <a:t>　</a:t>
          </a:r>
          <a:r>
            <a:rPr kumimoji="1" lang="en-US" altLang="ja-JP" sz="1000" b="0" i="0" baseline="0">
              <a:solidFill>
                <a:schemeClr val="dk1"/>
              </a:solidFill>
              <a:effectLst/>
              <a:latin typeface="+mn-lt"/>
              <a:ea typeface="+mn-ea"/>
              <a:cs typeface="+mn-cs"/>
            </a:rPr>
            <a:t>R02</a:t>
          </a:r>
          <a:r>
            <a:rPr kumimoji="1" lang="ja-JP" altLang="ja-JP" sz="1000" b="0" i="0" baseline="0">
              <a:solidFill>
                <a:schemeClr val="dk1"/>
              </a:solidFill>
              <a:effectLst/>
              <a:latin typeface="+mn-lt"/>
              <a:ea typeface="+mn-ea"/>
              <a:cs typeface="+mn-cs"/>
            </a:rPr>
            <a:t>においては、</a:t>
          </a:r>
          <a:r>
            <a:rPr kumimoji="1" lang="ja-JP" altLang="en-US" sz="1000" b="0" i="0" baseline="0">
              <a:solidFill>
                <a:schemeClr val="dk1"/>
              </a:solidFill>
              <a:effectLst/>
              <a:latin typeface="+mn-lt"/>
              <a:ea typeface="+mn-ea"/>
              <a:cs typeface="+mn-cs"/>
            </a:rPr>
            <a:t>地方債発行の抑制により元利償還金が減少したことや普通交付税等の増加により標準財政規模が増加したことで、</a:t>
          </a:r>
          <a:r>
            <a:rPr kumimoji="1" lang="ja-JP" altLang="ja-JP" sz="1000">
              <a:solidFill>
                <a:schemeClr val="dk1"/>
              </a:solidFill>
              <a:effectLst/>
              <a:latin typeface="+mn-lt"/>
              <a:ea typeface="+mn-ea"/>
              <a:cs typeface="+mn-cs"/>
            </a:rPr>
            <a:t>前年度に</a:t>
          </a:r>
          <a:r>
            <a:rPr kumimoji="1" lang="ja-JP" altLang="ja-JP" sz="1000" b="0" i="0" baseline="0">
              <a:solidFill>
                <a:schemeClr val="dk1"/>
              </a:solidFill>
              <a:effectLst/>
              <a:latin typeface="+mn-lt"/>
              <a:ea typeface="+mn-ea"/>
              <a:cs typeface="+mn-cs"/>
            </a:rPr>
            <a:t>比べ「</a:t>
          </a:r>
          <a:r>
            <a:rPr kumimoji="1" lang="en-US" altLang="ja-JP" sz="1000" b="0" i="0" baseline="0">
              <a:solidFill>
                <a:schemeClr val="dk1"/>
              </a:solidFill>
              <a:effectLst/>
              <a:latin typeface="+mn-lt"/>
              <a:ea typeface="+mn-ea"/>
              <a:cs typeface="+mn-cs"/>
            </a:rPr>
            <a:t>-1.3</a:t>
          </a:r>
          <a:r>
            <a:rPr kumimoji="1" lang="ja-JP" altLang="ja-JP" sz="1000" b="0" i="0" baseline="0">
              <a:solidFill>
                <a:schemeClr val="dk1"/>
              </a:solidFill>
              <a:effectLst/>
              <a:latin typeface="+mn-lt"/>
              <a:ea typeface="+mn-ea"/>
              <a:cs typeface="+mn-cs"/>
            </a:rPr>
            <a:t>」改善している。</a:t>
          </a:r>
          <a:endParaRPr lang="ja-JP" altLang="ja-JP" sz="1000">
            <a:effectLst/>
          </a:endParaRPr>
        </a:p>
        <a:p>
          <a:r>
            <a:rPr kumimoji="1" lang="ja-JP" altLang="ja-JP" sz="1000" b="0" i="0" baseline="0">
              <a:solidFill>
                <a:schemeClr val="dk1"/>
              </a:solidFill>
              <a:effectLst/>
              <a:latin typeface="+mn-lt"/>
              <a:ea typeface="+mn-ea"/>
              <a:cs typeface="+mn-cs"/>
            </a:rPr>
            <a:t>　事業の延伸や、一時中止、後ろ倒し等による新規発行の抑制、財政健全化に向けた取り組みが必要である。</a:t>
          </a:r>
          <a:endParaRPr lang="ja-JP" altLang="ja-JP" sz="1000">
            <a:effectLst/>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157843</xdr:rowOff>
    </xdr:from>
    <xdr:to>
      <xdr:col>81</xdr:col>
      <xdr:colOff>44450</xdr:colOff>
      <xdr:row>45</xdr:row>
      <xdr:rowOff>51102</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30043"/>
          <a:ext cx="0" cy="1436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72770</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157843</xdr:rowOff>
    </xdr:from>
    <xdr:to>
      <xdr:col>81</xdr:col>
      <xdr:colOff>133350</xdr:colOff>
      <xdr:row>36</xdr:row>
      <xdr:rowOff>157843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117324</xdr:rowOff>
    </xdr:from>
    <xdr:to>
      <xdr:col>81</xdr:col>
      <xdr:colOff>44450</xdr:colOff>
      <xdr:row>43</xdr:row>
      <xdr:rowOff>95250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318224"/>
          <a:ext cx="8382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59162</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42635</xdr:rowOff>
    </xdr:from>
    <xdr:to>
      <xdr:col>81</xdr:col>
      <xdr:colOff>95250</xdr:colOff>
      <xdr:row>41</xdr:row>
      <xdr:rowOff>144235</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95250</xdr:rowOff>
    </xdr:from>
    <xdr:to>
      <xdr:col>77</xdr:col>
      <xdr:colOff>44450</xdr:colOff>
      <xdr:row>44</xdr:row>
      <xdr:rowOff>27215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467600"/>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65617</xdr:rowOff>
    </xdr:from>
    <xdr:to>
      <xdr:col>77</xdr:col>
      <xdr:colOff>95250</xdr:colOff>
      <xdr:row>41</xdr:row>
      <xdr:rowOff>167217</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5944</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83759</xdr:rowOff>
    </xdr:from>
    <xdr:to>
      <xdr:col>72</xdr:col>
      <xdr:colOff>203200</xdr:colOff>
      <xdr:row>44</xdr:row>
      <xdr:rowOff>27215</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456109"/>
          <a:ext cx="889000" cy="11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54126</xdr:rowOff>
    </xdr:from>
    <xdr:to>
      <xdr:col>73</xdr:col>
      <xdr:colOff>44450</xdr:colOff>
      <xdr:row>41</xdr:row>
      <xdr:rowOff>155726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8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165903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5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163285</xdr:rowOff>
    </xdr:from>
    <xdr:to>
      <xdr:col>68</xdr:col>
      <xdr:colOff>152400</xdr:colOff>
      <xdr:row>43</xdr:row>
      <xdr:rowOff>83759</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364185"/>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65617</xdr:rowOff>
    </xdr:from>
    <xdr:to>
      <xdr:col>68</xdr:col>
      <xdr:colOff>203200</xdr:colOff>
      <xdr:row>41</xdr:row>
      <xdr:rowOff>167217</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5944</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88598</xdr:rowOff>
    </xdr:from>
    <xdr:to>
      <xdr:col>64</xdr:col>
      <xdr:colOff>152400</xdr:colOff>
      <xdr:row>42</xdr:row>
      <xdr:rowOff>18748</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28925</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66524</xdr:rowOff>
    </xdr:from>
    <xdr:to>
      <xdr:col>81</xdr:col>
      <xdr:colOff>95250</xdr:colOff>
      <xdr:row>42</xdr:row>
      <xdr:rowOff>168124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38601</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239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44450</xdr:rowOff>
    </xdr:from>
    <xdr:to>
      <xdr:col>77</xdr:col>
      <xdr:colOff>95250</xdr:colOff>
      <xdr:row>43</xdr:row>
      <xdr:rowOff>146050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130827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147865</xdr:rowOff>
    </xdr:from>
    <xdr:to>
      <xdr:col>73</xdr:col>
      <xdr:colOff>44450</xdr:colOff>
      <xdr:row>44</xdr:row>
      <xdr:rowOff>78015</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62792</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32959</xdr:rowOff>
    </xdr:from>
    <xdr:to>
      <xdr:col>68</xdr:col>
      <xdr:colOff>203200</xdr:colOff>
      <xdr:row>43</xdr:row>
      <xdr:rowOff>134559</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119336</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112485</xdr:rowOff>
    </xdr:from>
    <xdr:to>
      <xdr:col>64</xdr:col>
      <xdr:colOff>152400</xdr:colOff>
      <xdr:row>43</xdr:row>
      <xdr:rowOff>42635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27412</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a:t>
          </a:r>
          <a:r>
            <a:rPr kumimoji="1" lang="en-US" altLang="ja-JP" sz="1000" b="0" i="0" baseline="0">
              <a:solidFill>
                <a:schemeClr val="dk1"/>
              </a:solidFill>
              <a:effectLst/>
              <a:latin typeface="+mn-lt"/>
              <a:ea typeface="+mn-ea"/>
              <a:cs typeface="+mn-cs"/>
            </a:rPr>
            <a:t>R01</a:t>
          </a:r>
          <a:r>
            <a:rPr kumimoji="1" lang="ja-JP" altLang="ja-JP" sz="1000" b="0" i="0" baseline="0">
              <a:solidFill>
                <a:schemeClr val="dk1"/>
              </a:solidFill>
              <a:effectLst/>
              <a:latin typeface="+mn-lt"/>
              <a:ea typeface="+mn-ea"/>
              <a:cs typeface="+mn-cs"/>
            </a:rPr>
            <a:t>においては、</a:t>
          </a:r>
          <a:r>
            <a:rPr lang="ja-JP" altLang="ja-JP" sz="1000" b="0" i="0" baseline="0">
              <a:solidFill>
                <a:schemeClr val="dk1"/>
              </a:solidFill>
              <a:effectLst/>
              <a:latin typeface="+mn-lt"/>
              <a:ea typeface="+mn-ea"/>
              <a:cs typeface="+mn-cs"/>
            </a:rPr>
            <a:t>第三セクター等改革推進債の繰上償還の実施により地方債現在高が大きく減少したことで「</a:t>
          </a:r>
          <a:r>
            <a:rPr lang="en-US" altLang="ja-JP" sz="1000" b="0" i="0" baseline="0">
              <a:solidFill>
                <a:schemeClr val="dk1"/>
              </a:solidFill>
              <a:effectLst/>
              <a:latin typeface="+mn-lt"/>
              <a:ea typeface="+mn-ea"/>
              <a:cs typeface="+mn-cs"/>
            </a:rPr>
            <a:t>-19.0</a:t>
          </a:r>
          <a:r>
            <a:rPr lang="ja-JP" altLang="ja-JP" sz="1000" b="0" i="0" baseline="0">
              <a:solidFill>
                <a:schemeClr val="dk1"/>
              </a:solidFill>
              <a:effectLst/>
              <a:latin typeface="+mn-lt"/>
              <a:ea typeface="+mn-ea"/>
              <a:cs typeface="+mn-cs"/>
            </a:rPr>
            <a:t>」と改善し</a:t>
          </a:r>
          <a:r>
            <a:rPr lang="ja-JP" altLang="en-US" sz="1000" b="0" i="0" baseline="0">
              <a:solidFill>
                <a:schemeClr val="dk1"/>
              </a:solidFill>
              <a:effectLst/>
              <a:latin typeface="+mn-lt"/>
              <a:ea typeface="+mn-ea"/>
              <a:cs typeface="+mn-cs"/>
            </a:rPr>
            <a:t>ている</a:t>
          </a:r>
          <a:r>
            <a:rPr lang="ja-JP" altLang="ja-JP" sz="1000" b="0" i="0" baseline="0">
              <a:solidFill>
                <a:schemeClr val="dk1"/>
              </a:solidFill>
              <a:effectLst/>
              <a:latin typeface="+mn-lt"/>
              <a:ea typeface="+mn-ea"/>
              <a:cs typeface="+mn-cs"/>
            </a:rPr>
            <a:t>。</a:t>
          </a:r>
          <a:endParaRPr lang="en-US" altLang="ja-JP" sz="1000" b="0" i="0" baseline="0">
            <a:solidFill>
              <a:schemeClr val="dk1"/>
            </a:solidFill>
            <a:effectLst/>
            <a:latin typeface="+mn-lt"/>
            <a:ea typeface="+mn-ea"/>
            <a:cs typeface="+mn-cs"/>
          </a:endParaRPr>
        </a:p>
        <a:p>
          <a:pPr eaLnBrk="1" fontAlgn="auto" latinLnBrk="0" hangingPunct="1"/>
          <a:r>
            <a:rPr lang="ja-JP" altLang="en-US" sz="1000" b="0" i="0" baseline="0">
              <a:solidFill>
                <a:schemeClr val="dk1"/>
              </a:solidFill>
              <a:effectLst/>
              <a:latin typeface="+mn-lt"/>
              <a:ea typeface="+mn-ea"/>
              <a:cs typeface="+mn-cs"/>
            </a:rPr>
            <a:t>　</a:t>
          </a:r>
          <a:r>
            <a:rPr lang="en-US" altLang="ja-JP" sz="1000" b="0" i="0" baseline="0">
              <a:solidFill>
                <a:schemeClr val="dk1"/>
              </a:solidFill>
              <a:effectLst/>
              <a:latin typeface="+mn-lt"/>
              <a:ea typeface="+mn-ea"/>
              <a:cs typeface="+mn-cs"/>
            </a:rPr>
            <a:t>R02</a:t>
          </a:r>
          <a:r>
            <a:rPr lang="ja-JP" altLang="en-US" sz="1000" b="0" i="0" baseline="0">
              <a:solidFill>
                <a:schemeClr val="dk1"/>
              </a:solidFill>
              <a:effectLst/>
              <a:latin typeface="+mn-lt"/>
              <a:ea typeface="+mn-ea"/>
              <a:cs typeface="+mn-cs"/>
            </a:rPr>
            <a:t>では、新規事業の抑制による地方債現在高の減少や下水道事業の法適用化による公営企業債等繰入見込額が減少したことで「</a:t>
          </a:r>
          <a:r>
            <a:rPr lang="en-US" altLang="ja-JP" sz="1000" b="0" i="0" baseline="0">
              <a:solidFill>
                <a:schemeClr val="dk1"/>
              </a:solidFill>
              <a:effectLst/>
              <a:latin typeface="+mn-lt"/>
              <a:ea typeface="+mn-ea"/>
              <a:cs typeface="+mn-cs"/>
            </a:rPr>
            <a:t>-30.2</a:t>
          </a:r>
          <a:r>
            <a:rPr lang="ja-JP" altLang="en-US" sz="1000" b="0" i="0" baseline="0">
              <a:solidFill>
                <a:schemeClr val="dk1"/>
              </a:solidFill>
              <a:effectLst/>
              <a:latin typeface="+mn-lt"/>
              <a:ea typeface="+mn-ea"/>
              <a:cs typeface="+mn-cs"/>
            </a:rPr>
            <a:t>」と大きく改善した。</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しかし、依然として</a:t>
          </a:r>
          <a:r>
            <a:rPr kumimoji="1" lang="ja-JP" altLang="en-US" sz="1000" b="0" i="0" baseline="0">
              <a:solidFill>
                <a:schemeClr val="dk1"/>
              </a:solidFill>
              <a:effectLst/>
              <a:latin typeface="+mn-lt"/>
              <a:ea typeface="+mn-ea"/>
              <a:cs typeface="+mn-cs"/>
            </a:rPr>
            <a:t>全国平均と比較して高い数値であるため</a:t>
          </a:r>
          <a:r>
            <a:rPr kumimoji="1" lang="ja-JP" altLang="ja-JP" sz="1000" b="0" i="0" baseline="0">
              <a:solidFill>
                <a:schemeClr val="dk1"/>
              </a:solidFill>
              <a:effectLst/>
              <a:latin typeface="+mn-lt"/>
              <a:ea typeface="+mn-ea"/>
              <a:cs typeface="+mn-cs"/>
            </a:rPr>
            <a:t>、今後も財政の健全化を推進する必要がある。</a:t>
          </a:r>
          <a:endParaRPr lang="ja-JP" altLang="ja-JP" sz="10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85443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4866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57520</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82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85443</xdr:rowOff>
    </xdr:from>
    <xdr:to>
      <xdr:col>81</xdr:col>
      <xdr:colOff>133350</xdr:colOff>
      <xdr:row>22</xdr:row>
      <xdr:rowOff>85443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85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122414</xdr:rowOff>
    </xdr:from>
    <xdr:to>
      <xdr:col>81</xdr:col>
      <xdr:colOff>44450</xdr:colOff>
      <xdr:row>21</xdr:row>
      <xdr:rowOff>12912</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3208514"/>
          <a:ext cx="838200" cy="40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72830</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301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56303</xdr:rowOff>
    </xdr:from>
    <xdr:to>
      <xdr:col>81</xdr:col>
      <xdr:colOff>95250</xdr:colOff>
      <xdr:row>14</xdr:row>
      <xdr:rowOff>157903</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45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12912</xdr:rowOff>
    </xdr:from>
    <xdr:to>
      <xdr:col>77</xdr:col>
      <xdr:colOff>44450</xdr:colOff>
      <xdr:row>22</xdr:row>
      <xdr:rowOff>96167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3613362"/>
          <a:ext cx="889000" cy="25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16228</xdr:rowOff>
    </xdr:from>
    <xdr:to>
      <xdr:col>77</xdr:col>
      <xdr:colOff>95250</xdr:colOff>
      <xdr:row>15</xdr:row>
      <xdr:rowOff>117828</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128005</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356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96167</xdr:rowOff>
    </xdr:from>
    <xdr:to>
      <xdr:col>72</xdr:col>
      <xdr:colOff>203200</xdr:colOff>
      <xdr:row>22</xdr:row>
      <xdr:rowOff>114935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3868067"/>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13547</xdr:rowOff>
    </xdr:from>
    <xdr:to>
      <xdr:col>73</xdr:col>
      <xdr:colOff>44450</xdr:colOff>
      <xdr:row>15</xdr:row>
      <xdr:rowOff>115147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125324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37183</xdr:rowOff>
    </xdr:from>
    <xdr:to>
      <xdr:col>68</xdr:col>
      <xdr:colOff>152400</xdr:colOff>
      <xdr:row>22</xdr:row>
      <xdr:rowOff>114935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3512800" y="3809083"/>
          <a:ext cx="889000" cy="7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13547</xdr:rowOff>
    </xdr:from>
    <xdr:to>
      <xdr:col>68</xdr:col>
      <xdr:colOff>203200</xdr:colOff>
      <xdr:row>15</xdr:row>
      <xdr:rowOff>115147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125324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69850</xdr:rowOff>
    </xdr:from>
    <xdr:to>
      <xdr:col>64</xdr:col>
      <xdr:colOff>152400</xdr:colOff>
      <xdr:row>16</xdr:row>
      <xdr:rowOff>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71614</xdr:rowOff>
    </xdr:from>
    <xdr:to>
      <xdr:col>81</xdr:col>
      <xdr:colOff>95250</xdr:colOff>
      <xdr:row>19</xdr:row>
      <xdr:rowOff>1764</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315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43691</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312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133562</xdr:rowOff>
    </xdr:from>
    <xdr:to>
      <xdr:col>77</xdr:col>
      <xdr:colOff>95250</xdr:colOff>
      <xdr:row>21</xdr:row>
      <xdr:rowOff>63712</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356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48489</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3648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45367</xdr:rowOff>
    </xdr:from>
    <xdr:to>
      <xdr:col>73</xdr:col>
      <xdr:colOff>44450</xdr:colOff>
      <xdr:row>22</xdr:row>
      <xdr:rowOff>146967</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381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131744</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390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64135</xdr:rowOff>
    </xdr:from>
    <xdr:to>
      <xdr:col>68</xdr:col>
      <xdr:colOff>203200</xdr:colOff>
      <xdr:row>22</xdr:row>
      <xdr:rowOff>165735</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383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150512</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3922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157833</xdr:rowOff>
    </xdr:from>
    <xdr:to>
      <xdr:col>64</xdr:col>
      <xdr:colOff>152400</xdr:colOff>
      <xdr:row>22</xdr:row>
      <xdr:rowOff>87983</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375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72760</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3844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和歌山県かつらぎ町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16,399
16,310
151.69
12,566,206
12,263,439
284,137
6,137,823
13,961,638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a:t>
          </a:r>
          <a:r>
            <a:rPr kumimoji="1" lang="en-US" altLang="ja-JP" sz="1000" b="0" i="0" baseline="0">
              <a:solidFill>
                <a:schemeClr val="dk1"/>
              </a:solidFill>
              <a:effectLst/>
              <a:latin typeface="+mn-lt"/>
              <a:ea typeface="+mn-ea"/>
              <a:cs typeface="+mn-cs"/>
            </a:rPr>
            <a:t>R02</a:t>
          </a:r>
          <a:r>
            <a:rPr kumimoji="1" lang="ja-JP" altLang="ja-JP" sz="1000" b="0" i="0" baseline="0">
              <a:solidFill>
                <a:schemeClr val="dk1"/>
              </a:solidFill>
              <a:effectLst/>
              <a:latin typeface="+mn-lt"/>
              <a:ea typeface="+mn-ea"/>
              <a:cs typeface="+mn-cs"/>
            </a:rPr>
            <a:t>は</a:t>
          </a:r>
          <a:r>
            <a:rPr kumimoji="1" lang="ja-JP" altLang="en-US" sz="1000">
              <a:solidFill>
                <a:schemeClr val="dk1"/>
              </a:solidFill>
              <a:effectLst/>
              <a:latin typeface="+mn-lt"/>
              <a:ea typeface="+mn-ea"/>
              <a:cs typeface="+mn-cs"/>
            </a:rPr>
            <a:t>新型コロナウイルス感染症の流行に伴う特別職の給料カットを行ったが、</a:t>
          </a:r>
          <a:r>
            <a:rPr kumimoji="1" lang="ja-JP" altLang="ja-JP" sz="1000">
              <a:solidFill>
                <a:schemeClr val="dk1"/>
              </a:solidFill>
              <a:effectLst/>
              <a:latin typeface="+mn-lt"/>
              <a:ea typeface="+mn-ea"/>
              <a:cs typeface="+mn-cs"/>
            </a:rPr>
            <a:t>会計年度任用職員に係る報酬が</a:t>
          </a:r>
          <a:r>
            <a:rPr kumimoji="1" lang="ja-JP" altLang="en-US" sz="1000">
              <a:solidFill>
                <a:schemeClr val="dk1"/>
              </a:solidFill>
              <a:effectLst/>
              <a:latin typeface="+mn-lt"/>
              <a:ea typeface="+mn-ea"/>
              <a:cs typeface="+mn-cs"/>
            </a:rPr>
            <a:t>人件費に計上されたことによる増加が大きく、前年度から「</a:t>
          </a:r>
          <a:r>
            <a:rPr kumimoji="1" lang="en-US" altLang="ja-JP" sz="1000">
              <a:solidFill>
                <a:schemeClr val="dk1"/>
              </a:solidFill>
              <a:effectLst/>
              <a:latin typeface="+mn-lt"/>
              <a:ea typeface="+mn-ea"/>
              <a:cs typeface="+mn-cs"/>
            </a:rPr>
            <a:t>+1.2</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となった。</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本町は、地理的に多数の施設を有していることから職員数が多く、また、職員の年齢層が高いため、今後も、一般職員適正化計画に基づいた人件費の縮減及び財政健全化に向けた取り組みを進める。</a:t>
          </a:r>
          <a:endParaRPr lang="ja-JP" altLang="ja-JP" sz="10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41</xdr:row>
      <xdr:rowOff>80735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75300"/>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52812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80735</xdr:rowOff>
    </xdr:from>
    <xdr:to>
      <xdr:col>24</xdr:col>
      <xdr:colOff>114300</xdr:colOff>
      <xdr:row>41</xdr:row>
      <xdr:rowOff>80735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64407</xdr:rowOff>
    </xdr:from>
    <xdr:to>
      <xdr:col>24</xdr:col>
      <xdr:colOff>25400</xdr:colOff>
      <xdr:row>36</xdr:row>
      <xdr:rowOff>23586</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065157"/>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170741</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27214</xdr:rowOff>
    </xdr:from>
    <xdr:to>
      <xdr:col>24</xdr:col>
      <xdr:colOff>76200</xdr:colOff>
      <xdr:row>36</xdr:row>
      <xdr:rowOff>128814</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64407</xdr:rowOff>
    </xdr:from>
    <xdr:to>
      <xdr:col>19</xdr:col>
      <xdr:colOff>187325</xdr:colOff>
      <xdr:row>35</xdr:row>
      <xdr:rowOff>64407</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065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24493</xdr:rowOff>
    </xdr:from>
    <xdr:to>
      <xdr:col>20</xdr:col>
      <xdr:colOff>38100</xdr:colOff>
      <xdr:row>35</xdr:row>
      <xdr:rowOff>126093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110870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11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64407</xdr:rowOff>
    </xdr:from>
    <xdr:to>
      <xdr:col>15</xdr:col>
      <xdr:colOff>98425</xdr:colOff>
      <xdr:row>35</xdr:row>
      <xdr:rowOff>107950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065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163286</xdr:rowOff>
    </xdr:from>
    <xdr:to>
      <xdr:col>15</xdr:col>
      <xdr:colOff>149225</xdr:colOff>
      <xdr:row>35</xdr:row>
      <xdr:rowOff>93436</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103613</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86178</xdr:rowOff>
    </xdr:from>
    <xdr:to>
      <xdr:col>11</xdr:col>
      <xdr:colOff>9525</xdr:colOff>
      <xdr:row>35</xdr:row>
      <xdr:rowOff>107950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0869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108857</xdr:rowOff>
    </xdr:from>
    <xdr:to>
      <xdr:col>11</xdr:col>
      <xdr:colOff>60325</xdr:colOff>
      <xdr:row>35</xdr:row>
      <xdr:rowOff>39007</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593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49184</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108857</xdr:rowOff>
    </xdr:from>
    <xdr:to>
      <xdr:col>6</xdr:col>
      <xdr:colOff>171450</xdr:colOff>
      <xdr:row>35</xdr:row>
      <xdr:rowOff>39007</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593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49184</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144236</xdr:rowOff>
    </xdr:from>
    <xdr:to>
      <xdr:col>24</xdr:col>
      <xdr:colOff>76200</xdr:colOff>
      <xdr:row>36</xdr:row>
      <xdr:rowOff>74386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1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160763</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13607</xdr:rowOff>
    </xdr:from>
    <xdr:to>
      <xdr:col>20</xdr:col>
      <xdr:colOff>38100</xdr:colOff>
      <xdr:row>35</xdr:row>
      <xdr:rowOff>115207</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125384</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78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13607</xdr:rowOff>
    </xdr:from>
    <xdr:to>
      <xdr:col>15</xdr:col>
      <xdr:colOff>149225</xdr:colOff>
      <xdr:row>35</xdr:row>
      <xdr:rowOff>115207</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99984</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10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57150</xdr:rowOff>
    </xdr:from>
    <xdr:to>
      <xdr:col>11</xdr:col>
      <xdr:colOff>60325</xdr:colOff>
      <xdr:row>35</xdr:row>
      <xdr:rowOff>158750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143527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35378</xdr:rowOff>
    </xdr:from>
    <xdr:to>
      <xdr:col>6</xdr:col>
      <xdr:colOff>171450</xdr:colOff>
      <xdr:row>35</xdr:row>
      <xdr:rowOff>136978</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121755</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12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ysClr val="windowText" lastClr="000000"/>
              </a:solidFill>
              <a:effectLst/>
              <a:latin typeface="+mn-lt"/>
              <a:ea typeface="+mn-ea"/>
              <a:cs typeface="+mn-cs"/>
            </a:rPr>
            <a:t>　</a:t>
          </a:r>
          <a:r>
            <a:rPr kumimoji="1" lang="en-US" altLang="ja-JP" sz="1000">
              <a:solidFill>
                <a:sysClr val="windowText" lastClr="000000"/>
              </a:solidFill>
              <a:effectLst/>
              <a:latin typeface="+mn-lt"/>
              <a:ea typeface="+mn-ea"/>
              <a:cs typeface="+mn-cs"/>
            </a:rPr>
            <a:t>H29</a:t>
          </a:r>
          <a:r>
            <a:rPr kumimoji="1" lang="ja-JP" altLang="ja-JP" sz="1000">
              <a:solidFill>
                <a:sysClr val="windowText" lastClr="000000"/>
              </a:solidFill>
              <a:effectLst/>
              <a:latin typeface="+mn-lt"/>
              <a:ea typeface="+mn-ea"/>
              <a:cs typeface="+mn-cs"/>
            </a:rPr>
            <a:t>年から比較すると</a:t>
          </a:r>
          <a:r>
            <a:rPr kumimoji="1" lang="ja-JP" altLang="en-US" sz="1000">
              <a:solidFill>
                <a:sysClr val="windowText" lastClr="000000"/>
              </a:solidFill>
              <a:effectLst/>
              <a:latin typeface="+mn-lt"/>
              <a:ea typeface="+mn-ea"/>
              <a:cs typeface="+mn-cs"/>
            </a:rPr>
            <a:t>減少傾向にあるが</a:t>
          </a:r>
          <a:r>
            <a:rPr kumimoji="1" lang="ja-JP" altLang="ja-JP" sz="1000">
              <a:solidFill>
                <a:sysClr val="windowText" lastClr="000000"/>
              </a:solidFill>
              <a:effectLst/>
              <a:latin typeface="+mn-lt"/>
              <a:ea typeface="+mn-ea"/>
              <a:cs typeface="+mn-cs"/>
            </a:rPr>
            <a:t>、類似団体と比較して大きく上回っている。</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　本町は、</a:t>
          </a:r>
          <a:r>
            <a:rPr kumimoji="1" lang="en-US" altLang="ja-JP" sz="1000">
              <a:solidFill>
                <a:sysClr val="windowText" lastClr="000000"/>
              </a:solidFill>
              <a:effectLst/>
              <a:latin typeface="+mn-lt"/>
              <a:ea typeface="+mn-ea"/>
              <a:cs typeface="+mn-cs"/>
            </a:rPr>
            <a:t>151.69k㎡</a:t>
          </a:r>
          <a:r>
            <a:rPr kumimoji="1" lang="ja-JP" altLang="ja-JP" sz="1000">
              <a:solidFill>
                <a:sysClr val="windowText" lastClr="000000"/>
              </a:solidFill>
              <a:effectLst/>
              <a:latin typeface="+mn-lt"/>
              <a:ea typeface="+mn-ea"/>
              <a:cs typeface="+mn-cs"/>
            </a:rPr>
            <a:t>という広大な面積を有し、山間へき地が多く、その複雑な地形に伴い多数の施設を有しており、こらら施設の管理運営に多額の経費を要していることが主な要因となっている。</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　</a:t>
          </a:r>
          <a:r>
            <a:rPr kumimoji="1" lang="en-US" altLang="ja-JP" sz="1000">
              <a:solidFill>
                <a:sysClr val="windowText" lastClr="000000"/>
              </a:solidFill>
              <a:effectLst/>
              <a:latin typeface="+mn-lt"/>
              <a:ea typeface="+mn-ea"/>
              <a:cs typeface="+mn-cs"/>
            </a:rPr>
            <a:t>R02</a:t>
          </a:r>
          <a:r>
            <a:rPr kumimoji="1" lang="ja-JP" altLang="ja-JP" sz="1000">
              <a:solidFill>
                <a:sysClr val="windowText" lastClr="000000"/>
              </a:solidFill>
              <a:effectLst/>
              <a:latin typeface="+mn-lt"/>
              <a:ea typeface="+mn-ea"/>
              <a:cs typeface="+mn-cs"/>
            </a:rPr>
            <a:t>は、</a:t>
          </a:r>
          <a:r>
            <a:rPr kumimoji="1" lang="ja-JP" altLang="en-US" sz="1000">
              <a:solidFill>
                <a:sysClr val="windowText" lastClr="000000"/>
              </a:solidFill>
              <a:effectLst/>
              <a:latin typeface="+mn-lt"/>
              <a:ea typeface="+mn-ea"/>
              <a:cs typeface="+mn-cs"/>
            </a:rPr>
            <a:t>会計年度任用職員に係る報酬が人件費に計上されたことで、前年度から「</a:t>
          </a:r>
          <a:r>
            <a:rPr kumimoji="1" lang="en-US" altLang="ja-JP" sz="1000">
              <a:solidFill>
                <a:sysClr val="windowText" lastClr="000000"/>
              </a:solidFill>
              <a:effectLst/>
              <a:latin typeface="+mn-lt"/>
              <a:ea typeface="+mn-ea"/>
              <a:cs typeface="+mn-cs"/>
            </a:rPr>
            <a:t>-2.1</a:t>
          </a:r>
          <a:r>
            <a:rPr kumimoji="1" lang="ja-JP" altLang="en-US"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と</a:t>
          </a:r>
          <a:r>
            <a:rPr kumimoji="1" lang="ja-JP" altLang="en-US" sz="1000">
              <a:solidFill>
                <a:sysClr val="windowText" lastClr="000000"/>
              </a:solidFill>
              <a:effectLst/>
              <a:latin typeface="+mn-lt"/>
              <a:ea typeface="+mn-ea"/>
              <a:cs typeface="+mn-cs"/>
            </a:rPr>
            <a:t>大きく減少した。</a:t>
          </a:r>
          <a:endParaRPr kumimoji="1" lang="en-US" altLang="ja-JP" sz="1000">
            <a:solidFill>
              <a:sysClr val="windowText" lastClr="000000"/>
            </a:solidFill>
            <a:effectLst/>
            <a:latin typeface="+mn-lt"/>
            <a:ea typeface="+mn-ea"/>
            <a:cs typeface="+mn-cs"/>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19</xdr:row>
      <xdr:rowOff>86178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184400"/>
          <a:ext cx="0" cy="115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58255</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31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86178</xdr:rowOff>
    </xdr:from>
    <xdr:to>
      <xdr:col>82</xdr:col>
      <xdr:colOff>196850</xdr:colOff>
      <xdr:row>19</xdr:row>
      <xdr:rowOff>86178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34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86178</xdr:rowOff>
    </xdr:from>
    <xdr:to>
      <xdr:col>82</xdr:col>
      <xdr:colOff>107950</xdr:colOff>
      <xdr:row>21</xdr:row>
      <xdr:rowOff>86178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3343728"/>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166206</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5665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149679</xdr:rowOff>
    </xdr:from>
    <xdr:to>
      <xdr:col>82</xdr:col>
      <xdr:colOff>158750</xdr:colOff>
      <xdr:row>16</xdr:row>
      <xdr:rowOff>79829</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7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21</xdr:row>
      <xdr:rowOff>20864</xdr:rowOff>
    </xdr:from>
    <xdr:to>
      <xdr:col>78</xdr:col>
      <xdr:colOff>69850</xdr:colOff>
      <xdr:row>21</xdr:row>
      <xdr:rowOff>86178</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362131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84364</xdr:rowOff>
    </xdr:from>
    <xdr:to>
      <xdr:col>78</xdr:col>
      <xdr:colOff>120650</xdr:colOff>
      <xdr:row>18</xdr:row>
      <xdr:rowOff>14514</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24691</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767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21</xdr:row>
      <xdr:rowOff>20864</xdr:rowOff>
    </xdr:from>
    <xdr:to>
      <xdr:col>73</xdr:col>
      <xdr:colOff>180975</xdr:colOff>
      <xdr:row>22</xdr:row>
      <xdr:rowOff>12700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3621314"/>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68036</xdr:rowOff>
    </xdr:from>
    <xdr:to>
      <xdr:col>74</xdr:col>
      <xdr:colOff>31750</xdr:colOff>
      <xdr:row>17</xdr:row>
      <xdr:rowOff>169636</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8363</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75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21</xdr:row>
      <xdr:rowOff>102507</xdr:rowOff>
    </xdr:from>
    <xdr:to>
      <xdr:col>69</xdr:col>
      <xdr:colOff>92075</xdr:colOff>
      <xdr:row>22</xdr:row>
      <xdr:rowOff>12700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37029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125186</xdr:rowOff>
    </xdr:from>
    <xdr:to>
      <xdr:col>69</xdr:col>
      <xdr:colOff>142875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65513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198</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35378</xdr:rowOff>
    </xdr:from>
    <xdr:to>
      <xdr:col>82</xdr:col>
      <xdr:colOff>158750</xdr:colOff>
      <xdr:row>19</xdr:row>
      <xdr:rowOff>136978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115405</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320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35378</xdr:rowOff>
    </xdr:from>
    <xdr:to>
      <xdr:col>78</xdr:col>
      <xdr:colOff>120650</xdr:colOff>
      <xdr:row>21</xdr:row>
      <xdr:rowOff>136978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363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121755</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722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141514</xdr:rowOff>
    </xdr:from>
    <xdr:to>
      <xdr:col>74</xdr:col>
      <xdr:colOff>31750</xdr:colOff>
      <xdr:row>21</xdr:row>
      <xdr:rowOff>71664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357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56441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65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133350</xdr:rowOff>
    </xdr:from>
    <xdr:to>
      <xdr:col>69</xdr:col>
      <xdr:colOff>142875</xdr:colOff>
      <xdr:row>22</xdr:row>
      <xdr:rowOff>63500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373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22</xdr:row>
      <xdr:rowOff>48277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82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21</xdr:row>
      <xdr:rowOff>51707</xdr:rowOff>
    </xdr:from>
    <xdr:to>
      <xdr:col>65</xdr:col>
      <xdr:colOff>53975</xdr:colOff>
      <xdr:row>21</xdr:row>
      <xdr:rowOff>153307</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365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138084</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73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類似団体内平均</a:t>
          </a:r>
          <a:r>
            <a:rPr kumimoji="1" lang="ja-JP" altLang="en-US" sz="1000" b="0" i="0" baseline="0">
              <a:solidFill>
                <a:schemeClr val="dk1"/>
              </a:solidFill>
              <a:effectLst/>
              <a:latin typeface="+mn-lt"/>
              <a:ea typeface="+mn-ea"/>
              <a:cs typeface="+mn-cs"/>
            </a:rPr>
            <a:t>を</a:t>
          </a:r>
          <a:r>
            <a:rPr kumimoji="1" lang="ja-JP" altLang="ja-JP" sz="1000" b="0" i="0" baseline="0">
              <a:solidFill>
                <a:schemeClr val="dk1"/>
              </a:solidFill>
              <a:effectLst/>
              <a:latin typeface="+mn-lt"/>
              <a:ea typeface="+mn-ea"/>
              <a:cs typeface="+mn-cs"/>
            </a:rPr>
            <a:t>大きく下回っ</a:t>
          </a:r>
          <a:r>
            <a:rPr kumimoji="1" lang="ja-JP" altLang="en-US" sz="1000" b="0" i="0" baseline="0">
              <a:solidFill>
                <a:schemeClr val="dk1"/>
              </a:solidFill>
              <a:effectLst/>
              <a:latin typeface="+mn-lt"/>
              <a:ea typeface="+mn-ea"/>
              <a:cs typeface="+mn-cs"/>
            </a:rPr>
            <a:t>ているものの、</a:t>
          </a:r>
          <a:r>
            <a:rPr kumimoji="1" lang="en-US" altLang="ja-JP" sz="1000" b="0" i="0" baseline="0">
              <a:solidFill>
                <a:schemeClr val="dk1"/>
              </a:solidFill>
              <a:effectLst/>
              <a:latin typeface="+mn-lt"/>
              <a:ea typeface="+mn-ea"/>
              <a:cs typeface="+mn-cs"/>
            </a:rPr>
            <a:t>R02</a:t>
          </a:r>
          <a:r>
            <a:rPr kumimoji="1" lang="ja-JP" altLang="ja-JP" sz="1000" b="0" i="0" baseline="0">
              <a:solidFill>
                <a:schemeClr val="dk1"/>
              </a:solidFill>
              <a:effectLst/>
              <a:latin typeface="+mn-lt"/>
              <a:ea typeface="+mn-ea"/>
              <a:cs typeface="+mn-cs"/>
            </a:rPr>
            <a:t>においては</a:t>
          </a:r>
          <a:r>
            <a:rPr kumimoji="1" lang="ja-JP" altLang="en-US" sz="1000" b="0" i="0" baseline="0">
              <a:solidFill>
                <a:schemeClr val="dk1"/>
              </a:solidFill>
              <a:effectLst/>
              <a:latin typeface="+mn-lt"/>
              <a:ea typeface="+mn-ea"/>
              <a:cs typeface="+mn-cs"/>
            </a:rPr>
            <a:t>更生医療給付事業費や障害福祉サービス費の増加により「</a:t>
          </a:r>
          <a:r>
            <a:rPr kumimoji="1" lang="en-US" altLang="ja-JP" sz="1000" b="0" i="0" baseline="0">
              <a:solidFill>
                <a:schemeClr val="dk1"/>
              </a:solidFill>
              <a:effectLst/>
              <a:latin typeface="+mn-lt"/>
              <a:ea typeface="+mn-ea"/>
              <a:cs typeface="+mn-cs"/>
            </a:rPr>
            <a:t>+0.2</a:t>
          </a:r>
          <a:r>
            <a:rPr kumimoji="1" lang="ja-JP" altLang="en-US" sz="1000" b="0" i="0" baseline="0">
              <a:solidFill>
                <a:schemeClr val="dk1"/>
              </a:solidFill>
              <a:effectLst/>
              <a:latin typeface="+mn-lt"/>
              <a:ea typeface="+mn-ea"/>
              <a:cs typeface="+mn-cs"/>
            </a:rPr>
            <a:t>」</a:t>
          </a:r>
          <a:r>
            <a:rPr kumimoji="1" lang="ja-JP" altLang="ja-JP" sz="1000" b="0" i="0" baseline="0">
              <a:solidFill>
                <a:schemeClr val="dk1"/>
              </a:solidFill>
              <a:effectLst/>
              <a:latin typeface="+mn-lt"/>
              <a:ea typeface="+mn-ea"/>
              <a:cs typeface="+mn-cs"/>
            </a:rPr>
            <a:t>となった。</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全国的に少子高齢化が急速に進行しており、本町においても同様に高齢化が進む見込みであることから、扶助費は増加を続けるものと推測される。</a:t>
          </a:r>
          <a:endParaRPr lang="ja-JP" altLang="ja-JP" sz="1000">
            <a:effectLst/>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20865</xdr:rowOff>
    </xdr:from>
    <xdr:to>
      <xdr:col>24</xdr:col>
      <xdr:colOff>25400</xdr:colOff>
      <xdr:row>61</xdr:row>
      <xdr:rowOff>102507</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107715"/>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107242</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20865</xdr:rowOff>
    </xdr:from>
    <xdr:to>
      <xdr:col>24</xdr:col>
      <xdr:colOff>114300</xdr:colOff>
      <xdr:row>53</xdr:row>
      <xdr:rowOff>20865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45357</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3987800" y="92710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138084</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94343</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3098800" y="92710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80934</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61685</xdr:rowOff>
    </xdr:from>
    <xdr:to>
      <xdr:col>15</xdr:col>
      <xdr:colOff>98425</xdr:colOff>
      <xdr:row>54</xdr:row>
      <xdr:rowOff>94343</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9319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xdr:rowOff>
    </xdr:from>
    <xdr:to>
      <xdr:col>15</xdr:col>
      <xdr:colOff>149225</xdr:colOff>
      <xdr:row>56</xdr:row>
      <xdr:rowOff>112485</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97262</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61685</xdr:rowOff>
    </xdr:from>
    <xdr:to>
      <xdr:col>11</xdr:col>
      <xdr:colOff>9525</xdr:colOff>
      <xdr:row>54</xdr:row>
      <xdr:rowOff>61685</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93199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149678</xdr:rowOff>
    </xdr:from>
    <xdr:to>
      <xdr:col>11</xdr:col>
      <xdr:colOff>60325</xdr:colOff>
      <xdr:row>56</xdr:row>
      <xdr:rowOff>79828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64605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166007</xdr:rowOff>
    </xdr:from>
    <xdr:to>
      <xdr:col>24</xdr:col>
      <xdr:colOff>76200</xdr:colOff>
      <xdr:row>54</xdr:row>
      <xdr:rowOff>96157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11084</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09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43543</xdr:rowOff>
    </xdr:from>
    <xdr:to>
      <xdr:col>15</xdr:col>
      <xdr:colOff>149225</xdr:colOff>
      <xdr:row>54</xdr:row>
      <xdr:rowOff>145143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155320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xdr:rowOff>
    </xdr:from>
    <xdr:to>
      <xdr:col>11</xdr:col>
      <xdr:colOff>60325</xdr:colOff>
      <xdr:row>54</xdr:row>
      <xdr:rowOff>112485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122662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xdr:rowOff>
    </xdr:from>
    <xdr:to>
      <xdr:col>6</xdr:col>
      <xdr:colOff>171450</xdr:colOff>
      <xdr:row>54</xdr:row>
      <xdr:rowOff>112485</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122662</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mn-ea"/>
              <a:ea typeface="+mn-ea"/>
            </a:rPr>
            <a:t>　Ｈ</a:t>
          </a:r>
          <a:r>
            <a:rPr kumimoji="1" lang="en-US" altLang="ja-JP" sz="1000">
              <a:latin typeface="+mn-ea"/>
              <a:ea typeface="+mn-ea"/>
            </a:rPr>
            <a:t>28</a:t>
          </a:r>
          <a:r>
            <a:rPr kumimoji="1" lang="ja-JP" altLang="en-US" sz="1000">
              <a:latin typeface="+mn-ea"/>
              <a:ea typeface="+mn-ea"/>
            </a:rPr>
            <a:t>以降類似団体内平均を上回っていたが、</a:t>
          </a:r>
          <a:r>
            <a:rPr kumimoji="1" lang="en-US" altLang="ja-JP" sz="1000">
              <a:latin typeface="+mn-ea"/>
              <a:ea typeface="+mn-ea"/>
            </a:rPr>
            <a:t>R01</a:t>
          </a:r>
          <a:r>
            <a:rPr kumimoji="1" lang="ja-JP" altLang="en-US" sz="1000">
              <a:latin typeface="+mn-ea"/>
              <a:ea typeface="+mn-ea"/>
            </a:rPr>
            <a:t>において</a:t>
          </a:r>
          <a:r>
            <a:rPr kumimoji="1" lang="ja-JP" altLang="ja-JP" sz="1000">
              <a:solidFill>
                <a:schemeClr val="dk1"/>
              </a:solidFill>
              <a:effectLst/>
              <a:latin typeface="+mn-ea"/>
              <a:ea typeface="+mn-ea"/>
              <a:cs typeface="+mn-cs"/>
            </a:rPr>
            <a:t>下水道事業会計が法適用化されたことで、繰出金が補助費等に振り替わったことで</a:t>
          </a:r>
          <a:r>
            <a:rPr kumimoji="1" lang="ja-JP" altLang="en-US" sz="1000">
              <a:latin typeface="+mn-ea"/>
              <a:ea typeface="+mn-ea"/>
            </a:rPr>
            <a:t>類似団体平均を下回ることとなった。</a:t>
          </a:r>
          <a:endParaRPr kumimoji="1" lang="en-US" altLang="ja-JP" sz="1000">
            <a:latin typeface="+mn-ea"/>
            <a:ea typeface="+mn-ea"/>
          </a:endParaRPr>
        </a:p>
        <a:p>
          <a:r>
            <a:rPr kumimoji="1" lang="ja-JP" altLang="en-US" sz="1000">
              <a:latin typeface="+mn-ea"/>
              <a:ea typeface="+mn-ea"/>
            </a:rPr>
            <a:t>　</a:t>
          </a:r>
          <a:r>
            <a:rPr kumimoji="1" lang="en-US" altLang="ja-JP" sz="1000">
              <a:latin typeface="+mn-ea"/>
              <a:ea typeface="+mn-ea"/>
            </a:rPr>
            <a:t>R02</a:t>
          </a:r>
          <a:r>
            <a:rPr kumimoji="1" lang="ja-JP" altLang="en-US" sz="1000">
              <a:latin typeface="+mn-ea"/>
              <a:ea typeface="+mn-ea"/>
            </a:rPr>
            <a:t>においては、橋梁・町道・河川維持修繕工事の減少により維持補修費が減少したことで前年度と比べて「</a:t>
          </a:r>
          <a:r>
            <a:rPr kumimoji="1" lang="en-US" altLang="ja-JP" sz="1000">
              <a:latin typeface="+mn-ea"/>
              <a:ea typeface="+mn-ea"/>
            </a:rPr>
            <a:t>-0.3</a:t>
          </a:r>
          <a:r>
            <a:rPr kumimoji="1" lang="ja-JP" altLang="en-US" sz="1000">
              <a:latin typeface="+mn-ea"/>
              <a:ea typeface="+mn-ea"/>
            </a:rPr>
            <a:t>」減少した。</a:t>
          </a:r>
        </a:p>
        <a:p>
          <a:r>
            <a:rPr kumimoji="1" lang="ja-JP" altLang="en-US" sz="1000">
              <a:latin typeface="+mn-ea"/>
              <a:ea typeface="+mn-ea"/>
            </a:rPr>
            <a:t>　しかし、特別会計への繰出金増加の傾向が今後も懸念されるため、財政健全化に向けた取り組みを行い縮減に努める。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3" name="その他グラフ枠">
          <a:extLst>
            <a:ext uri="{FF2B5EF4-FFF2-40B4-BE49-F238E27FC236}">
              <a16:creationId xmlns:a16="http://schemas.microsoft.com/office/drawing/2014/main" id="{00000000-0008-0000-0400-0000FD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55563</xdr:rowOff>
    </xdr:from>
    <xdr:to>
      <xdr:col>82</xdr:col>
      <xdr:colOff>107950</xdr:colOff>
      <xdr:row>61</xdr:row>
      <xdr:rowOff>84138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6510000" y="9142413"/>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56215</xdr:rowOff>
    </xdr:from>
    <xdr:ext cx="762000" cy="259045"/>
    <xdr:sp macro="" textlink="">
      <xdr:nvSpPr>
        <xdr:cNvPr id="255" name="その他最小値テキスト">
          <a:extLst>
            <a:ext uri="{FF2B5EF4-FFF2-40B4-BE49-F238E27FC236}">
              <a16:creationId xmlns:a16="http://schemas.microsoft.com/office/drawing/2014/main" id="{00000000-0008-0000-0400-0000FF000000}"/>
            </a:ext>
          </a:extLst>
        </xdr:cNvPr>
        <xdr:cNvSpPr txBox="1"/>
      </xdr:nvSpPr>
      <xdr:spPr>
        <a:xfrm>
          <a:off x="16598900" y="105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84138</xdr:rowOff>
    </xdr:from>
    <xdr:to>
      <xdr:col>82</xdr:col>
      <xdr:colOff>196850</xdr:colOff>
      <xdr:row>61</xdr:row>
      <xdr:rowOff>84138</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6421100" y="1054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141940</xdr:rowOff>
    </xdr:from>
    <xdr:ext cx="762000" cy="259045"/>
    <xdr:sp macro="" textlink="">
      <xdr:nvSpPr>
        <xdr:cNvPr id="257" name="その他最大値テキスト">
          <a:extLst>
            <a:ext uri="{FF2B5EF4-FFF2-40B4-BE49-F238E27FC236}">
              <a16:creationId xmlns:a16="http://schemas.microsoft.com/office/drawing/2014/main" id="{00000000-0008-0000-0400-000001010000}"/>
            </a:ext>
          </a:extLst>
        </xdr:cNvPr>
        <xdr:cNvSpPr txBox="1"/>
      </xdr:nvSpPr>
      <xdr:spPr>
        <a:xfrm>
          <a:off x="16598900" y="888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55563</xdr:rowOff>
    </xdr:from>
    <xdr:to>
      <xdr:col>82</xdr:col>
      <xdr:colOff>196850</xdr:colOff>
      <xdr:row>53</xdr:row>
      <xdr:rowOff>55563</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6421100" y="914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84138</xdr:rowOff>
    </xdr:from>
    <xdr:to>
      <xdr:col>82</xdr:col>
      <xdr:colOff>107950</xdr:colOff>
      <xdr:row>57</xdr:row>
      <xdr:rowOff>127000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5671800" y="9856788"/>
          <a:ext cx="8382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48277</xdr:rowOff>
    </xdr:from>
    <xdr:ext cx="762000" cy="259045"/>
    <xdr:sp macro="" textlink="">
      <xdr:nvSpPr>
        <xdr:cNvPr id="260" name="その他平均値テキスト">
          <a:extLst>
            <a:ext uri="{FF2B5EF4-FFF2-40B4-BE49-F238E27FC236}">
              <a16:creationId xmlns:a16="http://schemas.microsoft.com/office/drawing/2014/main" id="{00000000-0008-0000-0400-000004010000}"/>
            </a:ext>
          </a:extLst>
        </xdr:cNvPr>
        <xdr:cNvSpPr txBox="1"/>
      </xdr:nvSpPr>
      <xdr:spPr>
        <a:xfrm>
          <a:off x="16598900" y="9820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76200</xdr:rowOff>
    </xdr:from>
    <xdr:to>
      <xdr:col>82</xdr:col>
      <xdr:colOff>158750</xdr:colOff>
      <xdr:row>58</xdr:row>
      <xdr:rowOff>6350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6459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127000</xdr:rowOff>
    </xdr:from>
    <xdr:to>
      <xdr:col>78</xdr:col>
      <xdr:colOff>69850</xdr:colOff>
      <xdr:row>60</xdr:row>
      <xdr:rowOff>12700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4782800" y="9899650"/>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119063</xdr:rowOff>
    </xdr:from>
    <xdr:to>
      <xdr:col>78</xdr:col>
      <xdr:colOff>120650</xdr:colOff>
      <xdr:row>58</xdr:row>
      <xdr:rowOff>49213</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5621000" y="989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33990</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978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12700</xdr:rowOff>
    </xdr:from>
    <xdr:to>
      <xdr:col>73</xdr:col>
      <xdr:colOff>180975</xdr:colOff>
      <xdr:row>60</xdr:row>
      <xdr:rowOff>141288</xdr:rowOff>
    </xdr:to>
    <xdr:cxnSp macro="">
      <xdr:nvCxnSpPr>
        <xdr:cNvPr id="265" name="直線コネクタ 264">
          <a:extLst>
            <a:ext uri="{FF2B5EF4-FFF2-40B4-BE49-F238E27FC236}">
              <a16:creationId xmlns:a16="http://schemas.microsoft.com/office/drawing/2014/main" id="{00000000-0008-0000-0400-000009010000}"/>
            </a:ext>
          </a:extLst>
        </xdr:cNvPr>
        <xdr:cNvCxnSpPr/>
      </xdr:nvCxnSpPr>
      <xdr:spPr>
        <a:xfrm flipV="1">
          <a:off x="13893800" y="10299700"/>
          <a:ext cx="889000" cy="12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90488</xdr:rowOff>
    </xdr:from>
    <xdr:to>
      <xdr:col>74</xdr:col>
      <xdr:colOff>31750</xdr:colOff>
      <xdr:row>58</xdr:row>
      <xdr:rowOff>20638</xdr:rowOff>
    </xdr:to>
    <xdr:sp macro="" textlink="">
      <xdr:nvSpPr>
        <xdr:cNvPr id="266" name="フローチャート: 判断 265">
          <a:extLst>
            <a:ext uri="{FF2B5EF4-FFF2-40B4-BE49-F238E27FC236}">
              <a16:creationId xmlns:a16="http://schemas.microsoft.com/office/drawing/2014/main" id="{00000000-0008-0000-0400-00000A010000}"/>
            </a:ext>
          </a:extLst>
        </xdr:cNvPr>
        <xdr:cNvSpPr/>
      </xdr:nvSpPr>
      <xdr:spPr>
        <a:xfrm>
          <a:off x="14732000" y="986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30815</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401800" y="963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98425</xdr:rowOff>
    </xdr:from>
    <xdr:to>
      <xdr:col>69</xdr:col>
      <xdr:colOff>92075</xdr:colOff>
      <xdr:row>60</xdr:row>
      <xdr:rowOff>141288</xdr:rowOff>
    </xdr:to>
    <xdr:cxnSp macro="">
      <xdr:nvCxnSpPr>
        <xdr:cNvPr id="268" name="直線コネクタ 267">
          <a:extLst>
            <a:ext uri="{FF2B5EF4-FFF2-40B4-BE49-F238E27FC236}">
              <a16:creationId xmlns:a16="http://schemas.microsoft.com/office/drawing/2014/main" id="{00000000-0008-0000-0400-00000C010000}"/>
            </a:ext>
          </a:extLst>
        </xdr:cNvPr>
        <xdr:cNvCxnSpPr/>
      </xdr:nvCxnSpPr>
      <xdr:spPr>
        <a:xfrm>
          <a:off x="13004800" y="10042525"/>
          <a:ext cx="889000" cy="38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104775</xdr:rowOff>
    </xdr:from>
    <xdr:to>
      <xdr:col>69</xdr:col>
      <xdr:colOff>142875</xdr:colOff>
      <xdr:row>58</xdr:row>
      <xdr:rowOff>34925</xdr:rowOff>
    </xdr:to>
    <xdr:sp macro="" textlink="">
      <xdr:nvSpPr>
        <xdr:cNvPr id="269" name="フローチャート: 判断 268">
          <a:extLst>
            <a:ext uri="{FF2B5EF4-FFF2-40B4-BE49-F238E27FC236}">
              <a16:creationId xmlns:a16="http://schemas.microsoft.com/office/drawing/2014/main" id="{00000000-0008-0000-0400-00000D010000}"/>
            </a:ext>
          </a:extLst>
        </xdr:cNvPr>
        <xdr:cNvSpPr/>
      </xdr:nvSpPr>
      <xdr:spPr>
        <a:xfrm>
          <a:off x="13843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45102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64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119063</xdr:rowOff>
    </xdr:from>
    <xdr:to>
      <xdr:col>65</xdr:col>
      <xdr:colOff>53975</xdr:colOff>
      <xdr:row>58</xdr:row>
      <xdr:rowOff>49213</xdr:rowOff>
    </xdr:to>
    <xdr:sp macro="" textlink="">
      <xdr:nvSpPr>
        <xdr:cNvPr id="271" name="フローチャート: 判断 270">
          <a:extLst>
            <a:ext uri="{FF2B5EF4-FFF2-40B4-BE49-F238E27FC236}">
              <a16:creationId xmlns:a16="http://schemas.microsoft.com/office/drawing/2014/main" id="{00000000-0008-0000-0400-00000F010000}"/>
            </a:ext>
          </a:extLst>
        </xdr:cNvPr>
        <xdr:cNvSpPr/>
      </xdr:nvSpPr>
      <xdr:spPr>
        <a:xfrm>
          <a:off x="12954000" y="989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59390</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66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33338</xdr:rowOff>
    </xdr:from>
    <xdr:to>
      <xdr:col>82</xdr:col>
      <xdr:colOff>158750</xdr:colOff>
      <xdr:row>57</xdr:row>
      <xdr:rowOff>134938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6459200" y="980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49865</xdr:rowOff>
    </xdr:from>
    <xdr:ext cx="762000" cy="259045"/>
    <xdr:sp macro="" textlink="">
      <xdr:nvSpPr>
        <xdr:cNvPr id="279" name="その他該当値テキスト">
          <a:extLst>
            <a:ext uri="{FF2B5EF4-FFF2-40B4-BE49-F238E27FC236}">
              <a16:creationId xmlns:a16="http://schemas.microsoft.com/office/drawing/2014/main" id="{00000000-0008-0000-0400-000017010000}"/>
            </a:ext>
          </a:extLst>
        </xdr:cNvPr>
        <xdr:cNvSpPr txBox="1"/>
      </xdr:nvSpPr>
      <xdr:spPr>
        <a:xfrm>
          <a:off x="16598900" y="965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76200</xdr:rowOff>
    </xdr:from>
    <xdr:to>
      <xdr:col>78</xdr:col>
      <xdr:colOff>120650</xdr:colOff>
      <xdr:row>58</xdr:row>
      <xdr:rowOff>6350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5621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16527</xdr:rowOff>
    </xdr:from>
    <xdr:ext cx="7366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5290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133350</xdr:rowOff>
    </xdr:from>
    <xdr:to>
      <xdr:col>74</xdr:col>
      <xdr:colOff>31750</xdr:colOff>
      <xdr:row>60</xdr:row>
      <xdr:rowOff>63500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4732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48277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4401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90488</xdr:rowOff>
    </xdr:from>
    <xdr:to>
      <xdr:col>69</xdr:col>
      <xdr:colOff>142875</xdr:colOff>
      <xdr:row>61</xdr:row>
      <xdr:rowOff>20638</xdr:rowOff>
    </xdr:to>
    <xdr:sp macro="" textlink="">
      <xdr:nvSpPr>
        <xdr:cNvPr id="284" name="楕円 283">
          <a:extLst>
            <a:ext uri="{FF2B5EF4-FFF2-40B4-BE49-F238E27FC236}">
              <a16:creationId xmlns:a16="http://schemas.microsoft.com/office/drawing/2014/main" id="{00000000-0008-0000-0400-00001C010000}"/>
            </a:ext>
          </a:extLst>
        </xdr:cNvPr>
        <xdr:cNvSpPr/>
      </xdr:nvSpPr>
      <xdr:spPr>
        <a:xfrm>
          <a:off x="13843000" y="1037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5415</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3512800" y="1046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47625</xdr:rowOff>
    </xdr:from>
    <xdr:to>
      <xdr:col>65</xdr:col>
      <xdr:colOff>53975</xdr:colOff>
      <xdr:row>58</xdr:row>
      <xdr:rowOff>149225</xdr:rowOff>
    </xdr:to>
    <xdr:sp macro="" textlink="">
      <xdr:nvSpPr>
        <xdr:cNvPr id="286" name="楕円 285">
          <a:extLst>
            <a:ext uri="{FF2B5EF4-FFF2-40B4-BE49-F238E27FC236}">
              <a16:creationId xmlns:a16="http://schemas.microsoft.com/office/drawing/2014/main" id="{00000000-0008-0000-0400-00001E010000}"/>
            </a:ext>
          </a:extLst>
        </xdr:cNvPr>
        <xdr:cNvSpPr/>
      </xdr:nvSpPr>
      <xdr:spPr>
        <a:xfrm>
          <a:off x="129540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134002</xdr:rowOff>
    </xdr:from>
    <xdr:ext cx="762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623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4" name="正方形/長方形 293">
          <a:extLst>
            <a:ext uri="{FF2B5EF4-FFF2-40B4-BE49-F238E27FC236}">
              <a16:creationId xmlns:a16="http://schemas.microsoft.com/office/drawing/2014/main" id="{00000000-0008-0000-0400-000026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5" name="正方形/長方形 294">
          <a:extLst>
            <a:ext uri="{FF2B5EF4-FFF2-40B4-BE49-F238E27FC236}">
              <a16:creationId xmlns:a16="http://schemas.microsoft.com/office/drawing/2014/main" id="{00000000-0008-0000-0400-000027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6" name="正方形/長方形 295">
          <a:extLst>
            <a:ext uri="{FF2B5EF4-FFF2-40B4-BE49-F238E27FC236}">
              <a16:creationId xmlns:a16="http://schemas.microsoft.com/office/drawing/2014/main" id="{00000000-0008-0000-0400-000028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7" name="正方形/長方形 296">
          <a:extLst>
            <a:ext uri="{FF2B5EF4-FFF2-40B4-BE49-F238E27FC236}">
              <a16:creationId xmlns:a16="http://schemas.microsoft.com/office/drawing/2014/main" id="{00000000-0008-0000-0400-000029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a:t>
          </a:r>
          <a:r>
            <a:rPr kumimoji="1" lang="en-US" altLang="ja-JP" sz="1000" b="0" i="0" baseline="0">
              <a:solidFill>
                <a:schemeClr val="dk1"/>
              </a:solidFill>
              <a:effectLst/>
              <a:latin typeface="+mn-lt"/>
              <a:ea typeface="+mn-ea"/>
              <a:cs typeface="+mn-cs"/>
            </a:rPr>
            <a:t>H27</a:t>
          </a:r>
          <a:r>
            <a:rPr kumimoji="1" lang="ja-JP" altLang="ja-JP" sz="1000" b="0" i="0" baseline="0">
              <a:solidFill>
                <a:schemeClr val="dk1"/>
              </a:solidFill>
              <a:effectLst/>
              <a:latin typeface="+mn-lt"/>
              <a:ea typeface="+mn-ea"/>
              <a:cs typeface="+mn-cs"/>
            </a:rPr>
            <a:t>から</a:t>
          </a:r>
          <a:r>
            <a:rPr kumimoji="1" lang="en-US" altLang="ja-JP" sz="1000" b="0" i="0" baseline="0">
              <a:solidFill>
                <a:schemeClr val="dk1"/>
              </a:solidFill>
              <a:effectLst/>
              <a:latin typeface="+mn-lt"/>
              <a:ea typeface="+mn-ea"/>
              <a:cs typeface="+mn-cs"/>
            </a:rPr>
            <a:t>4</a:t>
          </a:r>
          <a:r>
            <a:rPr kumimoji="1" lang="ja-JP" altLang="ja-JP" sz="1000" b="0" i="0" baseline="0">
              <a:solidFill>
                <a:schemeClr val="dk1"/>
              </a:solidFill>
              <a:effectLst/>
              <a:latin typeface="+mn-lt"/>
              <a:ea typeface="+mn-ea"/>
              <a:cs typeface="+mn-cs"/>
            </a:rPr>
            <a:t>年間においては、類似団体内平均を下回っていたが、</a:t>
          </a:r>
          <a:r>
            <a:rPr kumimoji="1" lang="en-US" altLang="ja-JP" sz="1000" b="0" i="0" baseline="0">
              <a:solidFill>
                <a:schemeClr val="dk1"/>
              </a:solidFill>
              <a:effectLst/>
              <a:latin typeface="+mn-lt"/>
              <a:ea typeface="+mn-ea"/>
              <a:cs typeface="+mn-cs"/>
            </a:rPr>
            <a:t>R01</a:t>
          </a:r>
          <a:r>
            <a:rPr kumimoji="1" lang="ja-JP" altLang="ja-JP" sz="1000" b="0" i="0" baseline="0">
              <a:solidFill>
                <a:schemeClr val="dk1"/>
              </a:solidFill>
              <a:effectLst/>
              <a:latin typeface="+mn-lt"/>
              <a:ea typeface="+mn-ea"/>
              <a:cs typeface="+mn-cs"/>
            </a:rPr>
            <a:t>において</a:t>
          </a:r>
          <a:r>
            <a:rPr kumimoji="1" lang="ja-JP" altLang="en-US" sz="1000" b="0" i="0" baseline="0">
              <a:solidFill>
                <a:schemeClr val="dk1"/>
              </a:solidFill>
              <a:effectLst/>
              <a:latin typeface="+mn-lt"/>
              <a:ea typeface="+mn-ea"/>
              <a:cs typeface="+mn-cs"/>
            </a:rPr>
            <a:t>下水道事業会計が法適用化され、</a:t>
          </a:r>
          <a:r>
            <a:rPr kumimoji="1" lang="ja-JP" altLang="ja-JP" sz="1000">
              <a:solidFill>
                <a:schemeClr val="dk1"/>
              </a:solidFill>
              <a:effectLst/>
              <a:latin typeface="+mn-lt"/>
              <a:ea typeface="+mn-ea"/>
              <a:cs typeface="+mn-cs"/>
            </a:rPr>
            <a:t>繰出金が補助費等に振り替わったこと</a:t>
          </a:r>
          <a:r>
            <a:rPr kumimoji="1" lang="ja-JP" altLang="en-US" sz="1000">
              <a:solidFill>
                <a:schemeClr val="dk1"/>
              </a:solidFill>
              <a:effectLst/>
              <a:latin typeface="+mn-lt"/>
              <a:ea typeface="+mn-ea"/>
              <a:cs typeface="+mn-cs"/>
            </a:rPr>
            <a:t>で</a:t>
          </a:r>
          <a:r>
            <a:rPr kumimoji="1" lang="ja-JP" altLang="ja-JP" sz="1000" b="0" i="0" baseline="0">
              <a:solidFill>
                <a:schemeClr val="dk1"/>
              </a:solidFill>
              <a:effectLst/>
              <a:latin typeface="+mn-lt"/>
              <a:ea typeface="+mn-ea"/>
              <a:cs typeface="+mn-cs"/>
            </a:rPr>
            <a:t>類似団体平均を上回ることとなった。</a:t>
          </a:r>
          <a:endParaRPr lang="ja-JP" altLang="ja-JP" sz="1000">
            <a:effectLst/>
          </a:endParaRPr>
        </a:p>
        <a:p>
          <a:pPr eaLnBrk="1" fontAlgn="auto" latinLnBrk="0" hangingPunct="1"/>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一部事務組合負担金や下水道事業会計繰出金の減少により、前年度から「</a:t>
          </a:r>
          <a:r>
            <a:rPr kumimoji="1" lang="en-US" altLang="ja-JP" sz="1000">
              <a:solidFill>
                <a:schemeClr val="dk1"/>
              </a:solidFill>
              <a:effectLst/>
              <a:latin typeface="+mn-lt"/>
              <a:ea typeface="+mn-ea"/>
              <a:cs typeface="+mn-cs"/>
            </a:rPr>
            <a:t>-1.0</a:t>
          </a:r>
          <a:r>
            <a:rPr kumimoji="1" lang="ja-JP" altLang="en-US" sz="1000">
              <a:solidFill>
                <a:schemeClr val="dk1"/>
              </a:solidFill>
              <a:effectLst/>
              <a:latin typeface="+mn-lt"/>
              <a:ea typeface="+mn-ea"/>
              <a:cs typeface="+mn-cs"/>
            </a:rPr>
            <a:t>」と大きく減少している。</a:t>
          </a:r>
          <a:endParaRPr lang="ja-JP" altLang="ja-JP" sz="1000">
            <a:effectLst/>
          </a:endParaRPr>
        </a:p>
      </xdr:txBody>
    </xdr:sp>
    <xdr:clientData/>
  </xdr:twoCellAnchor>
  <xdr:oneCellAnchor>
    <xdr:from>
      <xdr:col>62</xdr:col>
      <xdr:colOff>6350</xdr:colOff>
      <xdr:row>29</xdr:row>
      <xdr:rowOff>107950</xdr:rowOff>
    </xdr:from>
    <xdr:ext cx="298543" cy="225703"/>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69850</xdr:rowOff>
    </xdr:from>
    <xdr:to>
      <xdr:col>85</xdr:col>
      <xdr:colOff>66675</xdr:colOff>
      <xdr:row>42</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12700</xdr:rowOff>
    </xdr:from>
    <xdr:to>
      <xdr:col>85</xdr:col>
      <xdr:colOff>66675</xdr:colOff>
      <xdr:row>39</xdr:row>
      <xdr:rowOff>12700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41927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127000</xdr:rowOff>
    </xdr:from>
    <xdr:to>
      <xdr:col>85</xdr:col>
      <xdr:colOff>66675</xdr:colOff>
      <xdr:row>35</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2446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156227</xdr:rowOff>
    </xdr:from>
    <xdr:ext cx="508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1938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69850</xdr:rowOff>
    </xdr:from>
    <xdr:to>
      <xdr:col>85</xdr:col>
      <xdr:colOff>66675</xdr:colOff>
      <xdr:row>32</xdr:row>
      <xdr:rowOff>69850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2446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99077</xdr:rowOff>
    </xdr:from>
    <xdr:ext cx="508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1938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8" name="補助費等グラフ枠">
          <a:extLst>
            <a:ext uri="{FF2B5EF4-FFF2-40B4-BE49-F238E27FC236}">
              <a16:creationId xmlns:a16="http://schemas.microsoft.com/office/drawing/2014/main" id="{00000000-0008-0000-0400-00003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79375</xdr:rowOff>
    </xdr:from>
    <xdr:to>
      <xdr:col>82</xdr:col>
      <xdr:colOff>107950</xdr:colOff>
      <xdr:row>41</xdr:row>
      <xdr:rowOff>88900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6510000" y="573722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60977</xdr:rowOff>
    </xdr:from>
    <xdr:ext cx="762000" cy="259045"/>
    <xdr:sp macro="" textlink="">
      <xdr:nvSpPr>
        <xdr:cNvPr id="320" name="補助費等最小値テキスト">
          <a:extLst>
            <a:ext uri="{FF2B5EF4-FFF2-40B4-BE49-F238E27FC236}">
              <a16:creationId xmlns:a16="http://schemas.microsoft.com/office/drawing/2014/main" id="{00000000-0008-0000-0400-000040010000}"/>
            </a:ext>
          </a:extLst>
        </xdr:cNvPr>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88900</xdr:rowOff>
    </xdr:from>
    <xdr:to>
      <xdr:col>82</xdr:col>
      <xdr:colOff>196850</xdr:colOff>
      <xdr:row>41</xdr:row>
      <xdr:rowOff>88900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165752</xdr:rowOff>
    </xdr:from>
    <xdr:ext cx="762000" cy="259045"/>
    <xdr:sp macro="" textlink="">
      <xdr:nvSpPr>
        <xdr:cNvPr id="322" name="補助費等最大値テキスト">
          <a:extLst>
            <a:ext uri="{FF2B5EF4-FFF2-40B4-BE49-F238E27FC236}">
              <a16:creationId xmlns:a16="http://schemas.microsoft.com/office/drawing/2014/main" id="{00000000-0008-0000-0400-000042010000}"/>
            </a:ext>
          </a:extLst>
        </xdr:cNvPr>
        <xdr:cNvSpPr txBox="1"/>
      </xdr:nvSpPr>
      <xdr:spPr>
        <a:xfrm>
          <a:off x="16598900" y="548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79375</xdr:rowOff>
    </xdr:from>
    <xdr:to>
      <xdr:col>82</xdr:col>
      <xdr:colOff>196850</xdr:colOff>
      <xdr:row>33</xdr:row>
      <xdr:rowOff>79375</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6421100" y="5737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88900</xdr:rowOff>
    </xdr:from>
    <xdr:to>
      <xdr:col>82</xdr:col>
      <xdr:colOff>107950</xdr:colOff>
      <xdr:row>38</xdr:row>
      <xdr:rowOff>12700</xdr:rowOff>
    </xdr:to>
    <xdr:cxnSp macro="">
      <xdr:nvCxnSpPr>
        <xdr:cNvPr id="324" name="直線コネクタ 323">
          <a:extLst>
            <a:ext uri="{FF2B5EF4-FFF2-40B4-BE49-F238E27FC236}">
              <a16:creationId xmlns:a16="http://schemas.microsoft.com/office/drawing/2014/main" id="{00000000-0008-0000-0400-000044010000}"/>
            </a:ext>
          </a:extLst>
        </xdr:cNvPr>
        <xdr:cNvCxnSpPr/>
      </xdr:nvCxnSpPr>
      <xdr:spPr>
        <a:xfrm flipV="1">
          <a:off x="15671800" y="64325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130827</xdr:rowOff>
    </xdr:from>
    <xdr:ext cx="762000" cy="259045"/>
    <xdr:sp macro="" textlink="">
      <xdr:nvSpPr>
        <xdr:cNvPr id="325" name="補助費等平均値テキスト">
          <a:extLst>
            <a:ext uri="{FF2B5EF4-FFF2-40B4-BE49-F238E27FC236}">
              <a16:creationId xmlns:a16="http://schemas.microsoft.com/office/drawing/2014/main" id="{00000000-0008-0000-0400-000045010000}"/>
            </a:ext>
          </a:extLst>
        </xdr:cNvPr>
        <xdr:cNvSpPr txBox="1"/>
      </xdr:nvSpPr>
      <xdr:spPr>
        <a:xfrm>
          <a:off x="16598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41275</xdr:rowOff>
    </xdr:from>
    <xdr:to>
      <xdr:col>78</xdr:col>
      <xdr:colOff>69850</xdr:colOff>
      <xdr:row>38</xdr:row>
      <xdr:rowOff>12700</xdr:rowOff>
    </xdr:to>
    <xdr:cxnSp macro="">
      <xdr:nvCxnSpPr>
        <xdr:cNvPr id="327" name="直線コネクタ 326">
          <a:extLst>
            <a:ext uri="{FF2B5EF4-FFF2-40B4-BE49-F238E27FC236}">
              <a16:creationId xmlns:a16="http://schemas.microsoft.com/office/drawing/2014/main" id="{00000000-0008-0000-0400-000047010000}"/>
            </a:ext>
          </a:extLst>
        </xdr:cNvPr>
        <xdr:cNvCxnSpPr/>
      </xdr:nvCxnSpPr>
      <xdr:spPr>
        <a:xfrm>
          <a:off x="14782800" y="6213475"/>
          <a:ext cx="889000" cy="3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104775</xdr:rowOff>
    </xdr:from>
    <xdr:to>
      <xdr:col>78</xdr:col>
      <xdr:colOff>120650</xdr:colOff>
      <xdr:row>37</xdr:row>
      <xdr:rowOff>34925</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5621000" y="627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45102</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045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41275</xdr:rowOff>
    </xdr:from>
    <xdr:to>
      <xdr:col>73</xdr:col>
      <xdr:colOff>180975</xdr:colOff>
      <xdr:row>36</xdr:row>
      <xdr:rowOff>60325</xdr:rowOff>
    </xdr:to>
    <xdr:cxnSp macro="">
      <xdr:nvCxnSpPr>
        <xdr:cNvPr id="330" name="直線コネクタ 329">
          <a:extLst>
            <a:ext uri="{FF2B5EF4-FFF2-40B4-BE49-F238E27FC236}">
              <a16:creationId xmlns:a16="http://schemas.microsoft.com/office/drawing/2014/main" id="{00000000-0008-0000-0400-00004A010000}"/>
            </a:ext>
          </a:extLst>
        </xdr:cNvPr>
        <xdr:cNvCxnSpPr/>
      </xdr:nvCxnSpPr>
      <xdr:spPr>
        <a:xfrm flipV="1">
          <a:off x="13893800" y="62134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114300</xdr:rowOff>
    </xdr:from>
    <xdr:to>
      <xdr:col>74</xdr:col>
      <xdr:colOff>31750</xdr:colOff>
      <xdr:row>37</xdr:row>
      <xdr:rowOff>44450</xdr:rowOff>
    </xdr:to>
    <xdr:sp macro="" textlink="">
      <xdr:nvSpPr>
        <xdr:cNvPr id="331" name="フローチャート: 判断 330">
          <a:extLst>
            <a:ext uri="{FF2B5EF4-FFF2-40B4-BE49-F238E27FC236}">
              <a16:creationId xmlns:a16="http://schemas.microsoft.com/office/drawing/2014/main" id="{00000000-0008-0000-0400-00004B010000}"/>
            </a:ext>
          </a:extLst>
        </xdr:cNvPr>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29227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3175</xdr:rowOff>
    </xdr:from>
    <xdr:to>
      <xdr:col>69</xdr:col>
      <xdr:colOff>92075</xdr:colOff>
      <xdr:row>36</xdr:row>
      <xdr:rowOff>60325</xdr:rowOff>
    </xdr:to>
    <xdr:cxnSp macro="">
      <xdr:nvCxnSpPr>
        <xdr:cNvPr id="333" name="直線コネクタ 332">
          <a:extLst>
            <a:ext uri="{FF2B5EF4-FFF2-40B4-BE49-F238E27FC236}">
              <a16:creationId xmlns:a16="http://schemas.microsoft.com/office/drawing/2014/main" id="{00000000-0008-0000-0400-00004D010000}"/>
            </a:ext>
          </a:extLst>
        </xdr:cNvPr>
        <xdr:cNvCxnSpPr/>
      </xdr:nvCxnSpPr>
      <xdr:spPr>
        <a:xfrm>
          <a:off x="13004800" y="61753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161925</xdr:rowOff>
    </xdr:from>
    <xdr:to>
      <xdr:col>69</xdr:col>
      <xdr:colOff>142875</xdr:colOff>
      <xdr:row>37</xdr:row>
      <xdr:rowOff>92075</xdr:rowOff>
    </xdr:to>
    <xdr:sp macro="" textlink="">
      <xdr:nvSpPr>
        <xdr:cNvPr id="334" name="フローチャート: 判断 333">
          <a:extLst>
            <a:ext uri="{FF2B5EF4-FFF2-40B4-BE49-F238E27FC236}">
              <a16:creationId xmlns:a16="http://schemas.microsoft.com/office/drawing/2014/main" id="{00000000-0008-0000-0400-00004E010000}"/>
            </a:ext>
          </a:extLst>
        </xdr:cNvPr>
        <xdr:cNvSpPr/>
      </xdr:nvSpPr>
      <xdr:spPr>
        <a:xfrm>
          <a:off x="13843000" y="633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76852</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42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95250</xdr:rowOff>
    </xdr:from>
    <xdr:to>
      <xdr:col>65</xdr:col>
      <xdr:colOff>53975</xdr:colOff>
      <xdr:row>37</xdr:row>
      <xdr:rowOff>25400</xdr:rowOff>
    </xdr:to>
    <xdr:sp macro="" textlink="">
      <xdr:nvSpPr>
        <xdr:cNvPr id="336" name="フローチャート: 判断 335">
          <a:extLst>
            <a:ext uri="{FF2B5EF4-FFF2-40B4-BE49-F238E27FC236}">
              <a16:creationId xmlns:a16="http://schemas.microsoft.com/office/drawing/2014/main" id="{00000000-0008-0000-0400-000050010000}"/>
            </a:ext>
          </a:extLst>
        </xdr:cNvPr>
        <xdr:cNvSpPr/>
      </xdr:nvSpPr>
      <xdr:spPr>
        <a:xfrm>
          <a:off x="129540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10177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35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38100</xdr:rowOff>
    </xdr:from>
    <xdr:to>
      <xdr:col>82</xdr:col>
      <xdr:colOff>158750</xdr:colOff>
      <xdr:row>37</xdr:row>
      <xdr:rowOff>139700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64592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10177</xdr:rowOff>
    </xdr:from>
    <xdr:ext cx="762000" cy="259045"/>
    <xdr:sp macro="" textlink="">
      <xdr:nvSpPr>
        <xdr:cNvPr id="344" name="補助費等該当値テキスト">
          <a:extLst>
            <a:ext uri="{FF2B5EF4-FFF2-40B4-BE49-F238E27FC236}">
              <a16:creationId xmlns:a16="http://schemas.microsoft.com/office/drawing/2014/main" id="{00000000-0008-0000-0400-000058010000}"/>
            </a:ext>
          </a:extLst>
        </xdr:cNvPr>
        <xdr:cNvSpPr txBox="1"/>
      </xdr:nvSpPr>
      <xdr:spPr>
        <a:xfrm>
          <a:off x="16598900" y="635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133350</xdr:rowOff>
    </xdr:from>
    <xdr:to>
      <xdr:col>78</xdr:col>
      <xdr:colOff>120650</xdr:colOff>
      <xdr:row>38</xdr:row>
      <xdr:rowOff>63500</xdr:rowOff>
    </xdr:to>
    <xdr:sp macro="" textlink="">
      <xdr:nvSpPr>
        <xdr:cNvPr id="345" name="楕円 344">
          <a:extLst>
            <a:ext uri="{FF2B5EF4-FFF2-40B4-BE49-F238E27FC236}">
              <a16:creationId xmlns:a16="http://schemas.microsoft.com/office/drawing/2014/main" id="{00000000-0008-0000-0400-000059010000}"/>
            </a:ext>
          </a:extLst>
        </xdr:cNvPr>
        <xdr:cNvSpPr/>
      </xdr:nvSpPr>
      <xdr:spPr>
        <a:xfrm>
          <a:off x="15621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48277</xdr:rowOff>
    </xdr:from>
    <xdr:ext cx="7366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161925</xdr:rowOff>
    </xdr:from>
    <xdr:to>
      <xdr:col>74</xdr:col>
      <xdr:colOff>31750</xdr:colOff>
      <xdr:row>36</xdr:row>
      <xdr:rowOff>92075</xdr:rowOff>
    </xdr:to>
    <xdr:sp macro="" textlink="">
      <xdr:nvSpPr>
        <xdr:cNvPr id="347" name="楕円 346">
          <a:extLst>
            <a:ext uri="{FF2B5EF4-FFF2-40B4-BE49-F238E27FC236}">
              <a16:creationId xmlns:a16="http://schemas.microsoft.com/office/drawing/2014/main" id="{00000000-0008-0000-0400-00005B010000}"/>
            </a:ext>
          </a:extLst>
        </xdr:cNvPr>
        <xdr:cNvSpPr/>
      </xdr:nvSpPr>
      <xdr:spPr>
        <a:xfrm>
          <a:off x="14732000" y="61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102252</xdr:rowOff>
    </xdr:from>
    <xdr:ext cx="762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14401800" y="593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9525</xdr:rowOff>
    </xdr:from>
    <xdr:to>
      <xdr:col>69</xdr:col>
      <xdr:colOff>142875</xdr:colOff>
      <xdr:row>36</xdr:row>
      <xdr:rowOff>111125</xdr:rowOff>
    </xdr:to>
    <xdr:sp macro="" textlink="">
      <xdr:nvSpPr>
        <xdr:cNvPr id="349" name="楕円 348">
          <a:extLst>
            <a:ext uri="{FF2B5EF4-FFF2-40B4-BE49-F238E27FC236}">
              <a16:creationId xmlns:a16="http://schemas.microsoft.com/office/drawing/2014/main" id="{00000000-0008-0000-0400-00005D010000}"/>
            </a:ext>
          </a:extLst>
        </xdr:cNvPr>
        <xdr:cNvSpPr/>
      </xdr:nvSpPr>
      <xdr:spPr>
        <a:xfrm>
          <a:off x="13843000" y="618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121302</xdr:rowOff>
    </xdr:from>
    <xdr:ext cx="762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13512800" y="595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123825</xdr:rowOff>
    </xdr:from>
    <xdr:to>
      <xdr:col>65</xdr:col>
      <xdr:colOff>53975</xdr:colOff>
      <xdr:row>36</xdr:row>
      <xdr:rowOff>53975</xdr:rowOff>
    </xdr:to>
    <xdr:sp macro="" textlink="">
      <xdr:nvSpPr>
        <xdr:cNvPr id="351" name="楕円 350">
          <a:extLst>
            <a:ext uri="{FF2B5EF4-FFF2-40B4-BE49-F238E27FC236}">
              <a16:creationId xmlns:a16="http://schemas.microsoft.com/office/drawing/2014/main" id="{00000000-0008-0000-0400-00005F010000}"/>
            </a:ext>
          </a:extLst>
        </xdr:cNvPr>
        <xdr:cNvSpPr/>
      </xdr:nvSpPr>
      <xdr:spPr>
        <a:xfrm>
          <a:off x="12954000" y="612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64152</xdr:rowOff>
    </xdr:from>
    <xdr:ext cx="762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12623800" y="589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55" name="正方形/長方形 354">
          <a:extLst>
            <a:ext uri="{FF2B5EF4-FFF2-40B4-BE49-F238E27FC236}">
              <a16:creationId xmlns:a16="http://schemas.microsoft.com/office/drawing/2014/main" id="{00000000-0008-0000-0400-00006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6" name="正方形/長方形 355">
          <a:extLst>
            <a:ext uri="{FF2B5EF4-FFF2-40B4-BE49-F238E27FC236}">
              <a16:creationId xmlns:a16="http://schemas.microsoft.com/office/drawing/2014/main" id="{00000000-0008-0000-0400-00006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7" name="正方形/長方形 356">
          <a:extLst>
            <a:ext uri="{FF2B5EF4-FFF2-40B4-BE49-F238E27FC236}">
              <a16:creationId xmlns:a16="http://schemas.microsoft.com/office/drawing/2014/main" id="{00000000-0008-0000-0400-00006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8" name="正方形/長方形 357">
          <a:extLst>
            <a:ext uri="{FF2B5EF4-FFF2-40B4-BE49-F238E27FC236}">
              <a16:creationId xmlns:a16="http://schemas.microsoft.com/office/drawing/2014/main" id="{00000000-0008-0000-0400-00006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9" name="正方形/長方形 358">
          <a:extLst>
            <a:ext uri="{FF2B5EF4-FFF2-40B4-BE49-F238E27FC236}">
              <a16:creationId xmlns:a16="http://schemas.microsoft.com/office/drawing/2014/main" id="{00000000-0008-0000-0400-00006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正方形/長方形 359">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61" name="正方形/長方形 360">
          <a:extLst>
            <a:ext uri="{FF2B5EF4-FFF2-40B4-BE49-F238E27FC236}">
              <a16:creationId xmlns:a16="http://schemas.microsoft.com/office/drawing/2014/main" id="{00000000-0008-0000-0400-00006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62" name="正方形/長方形 361">
          <a:extLst>
            <a:ext uri="{FF2B5EF4-FFF2-40B4-BE49-F238E27FC236}">
              <a16:creationId xmlns:a16="http://schemas.microsoft.com/office/drawing/2014/main" id="{00000000-0008-0000-0400-00006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依然として</a:t>
          </a:r>
          <a:r>
            <a:rPr kumimoji="1" lang="ja-JP" altLang="en-US" sz="1000" b="0" i="0" baseline="0">
              <a:solidFill>
                <a:schemeClr val="dk1"/>
              </a:solidFill>
              <a:effectLst/>
              <a:latin typeface="+mn-lt"/>
              <a:ea typeface="+mn-ea"/>
              <a:cs typeface="+mn-cs"/>
            </a:rPr>
            <a:t>全国平均</a:t>
          </a:r>
          <a:r>
            <a:rPr kumimoji="1" lang="ja-JP" altLang="ja-JP" sz="1000" b="0" i="0" baseline="0">
              <a:solidFill>
                <a:schemeClr val="dk1"/>
              </a:solidFill>
              <a:effectLst/>
              <a:latin typeface="+mn-lt"/>
              <a:ea typeface="+mn-ea"/>
              <a:cs typeface="+mn-cs"/>
            </a:rPr>
            <a:t>を上回っている。</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過去に実施してきた大規模な建設事業の償還額に加え、既発行の合併特例債や臨時財政対策債などの元利償還金の増加が主な要因となっている。</a:t>
          </a:r>
          <a:endParaRPr lang="ja-JP" altLang="ja-JP" sz="1000">
            <a:effectLst/>
          </a:endParaRPr>
        </a:p>
        <a:p>
          <a:r>
            <a:rPr kumimoji="1" lang="ja-JP" altLang="ja-JP" sz="1000" b="0" i="0" baseline="0">
              <a:solidFill>
                <a:schemeClr val="dk1"/>
              </a:solidFill>
              <a:effectLst/>
              <a:latin typeface="+mn-lt"/>
              <a:ea typeface="+mn-ea"/>
              <a:cs typeface="+mn-cs"/>
            </a:rPr>
            <a:t>　</a:t>
          </a:r>
          <a:r>
            <a:rPr kumimoji="1" lang="en-US" altLang="ja-JP" sz="1000" b="0" i="0" baseline="0">
              <a:solidFill>
                <a:schemeClr val="dk1"/>
              </a:solidFill>
              <a:effectLst/>
              <a:latin typeface="+mn-lt"/>
              <a:ea typeface="+mn-ea"/>
              <a:cs typeface="+mn-cs"/>
            </a:rPr>
            <a:t>R01</a:t>
          </a:r>
          <a:r>
            <a:rPr kumimoji="1" lang="ja-JP" altLang="ja-JP" sz="1000" b="0" i="0" baseline="0">
              <a:solidFill>
                <a:schemeClr val="dk1"/>
              </a:solidFill>
              <a:effectLst/>
              <a:latin typeface="+mn-lt"/>
              <a:ea typeface="+mn-ea"/>
              <a:cs typeface="+mn-cs"/>
            </a:rPr>
            <a:t>においては、</a:t>
          </a:r>
          <a:r>
            <a:rPr lang="ja-JP" altLang="en-US" sz="1000" b="0" i="0" baseline="0">
              <a:solidFill>
                <a:schemeClr val="dk1"/>
              </a:solidFill>
              <a:effectLst/>
              <a:latin typeface="+mn-lt"/>
              <a:ea typeface="+mn-ea"/>
              <a:cs typeface="+mn-cs"/>
            </a:rPr>
            <a:t>過疎対策事業債の償還額が増加したことにより</a:t>
          </a:r>
          <a:r>
            <a:rPr lang="ja-JP" altLang="ja-JP" sz="1000" b="0" i="0" baseline="0">
              <a:solidFill>
                <a:schemeClr val="dk1"/>
              </a:solidFill>
              <a:effectLst/>
              <a:latin typeface="+mn-lt"/>
              <a:ea typeface="+mn-ea"/>
              <a:cs typeface="+mn-cs"/>
            </a:rPr>
            <a:t>、前年度と比較し「</a:t>
          </a:r>
          <a:r>
            <a:rPr lang="en-US" altLang="ja-JP" sz="1000" b="0" i="0" baseline="0">
              <a:solidFill>
                <a:schemeClr val="dk1"/>
              </a:solidFill>
              <a:effectLst/>
              <a:latin typeface="+mn-lt"/>
              <a:ea typeface="+mn-ea"/>
              <a:cs typeface="+mn-cs"/>
            </a:rPr>
            <a:t>+0.2</a:t>
          </a:r>
          <a:r>
            <a:rPr lang="ja-JP" altLang="ja-JP" sz="1000" b="0" i="0" baseline="0">
              <a:solidFill>
                <a:schemeClr val="dk1"/>
              </a:solidFill>
              <a:effectLst/>
              <a:latin typeface="+mn-lt"/>
              <a:ea typeface="+mn-ea"/>
              <a:cs typeface="+mn-cs"/>
            </a:rPr>
            <a:t>」となった。</a:t>
          </a:r>
          <a:endParaRPr lang="ja-JP" altLang="ja-JP" sz="1000">
            <a:effectLst/>
          </a:endParaRPr>
        </a:p>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引続き</a:t>
          </a:r>
          <a:r>
            <a:rPr kumimoji="1" lang="ja-JP" altLang="ja-JP" sz="1000">
              <a:solidFill>
                <a:schemeClr val="dk1"/>
              </a:solidFill>
              <a:effectLst/>
              <a:latin typeface="+mn-lt"/>
              <a:ea typeface="+mn-ea"/>
              <a:cs typeface="+mn-cs"/>
            </a:rPr>
            <a:t>財政健全化に向けた公債費抑制に取り組</a:t>
          </a:r>
          <a:r>
            <a:rPr kumimoji="1" lang="ja-JP" altLang="en-US" sz="1000">
              <a:solidFill>
                <a:schemeClr val="dk1"/>
              </a:solidFill>
              <a:effectLst/>
              <a:latin typeface="+mn-lt"/>
              <a:ea typeface="+mn-ea"/>
              <a:cs typeface="+mn-cs"/>
            </a:rPr>
            <a:t>む必要がある。</a:t>
          </a:r>
          <a:endParaRPr lang="ja-JP" altLang="ja-JP" sz="1000">
            <a:effectLst/>
          </a:endParaRPr>
        </a:p>
      </xdr:txBody>
    </xdr:sp>
    <xdr:clientData/>
  </xdr:twoCellAnchor>
  <xdr:oneCellAnchor>
    <xdr:from>
      <xdr:col>3</xdr:col>
      <xdr:colOff>123825</xdr:colOff>
      <xdr:row>69</xdr:row>
      <xdr:rowOff>107950</xdr:rowOff>
    </xdr:from>
    <xdr:ext cx="298543" cy="225703"/>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9" name="公債費グラフ枠">
          <a:extLst>
            <a:ext uri="{FF2B5EF4-FFF2-40B4-BE49-F238E27FC236}">
              <a16:creationId xmlns:a16="http://schemas.microsoft.com/office/drawing/2014/main" id="{00000000-0008-0000-0400-00007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82</xdr:row>
      <xdr:rowOff>50800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4826000" y="126771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81" name="公債費最小値テキスト">
          <a:extLst>
            <a:ext uri="{FF2B5EF4-FFF2-40B4-BE49-F238E27FC236}">
              <a16:creationId xmlns:a16="http://schemas.microsoft.com/office/drawing/2014/main" id="{00000000-0008-0000-0400-00007D010000}"/>
            </a:ext>
          </a:extLst>
        </xdr:cNvPr>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83" name="公債費最大値テキスト">
          <a:extLst>
            <a:ext uri="{FF2B5EF4-FFF2-40B4-BE49-F238E27FC236}">
              <a16:creationId xmlns:a16="http://schemas.microsoft.com/office/drawing/2014/main" id="{00000000-0008-0000-0400-00007F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165100</xdr:rowOff>
    </xdr:from>
    <xdr:to>
      <xdr:col>24</xdr:col>
      <xdr:colOff>25400</xdr:colOff>
      <xdr:row>81</xdr:row>
      <xdr:rowOff>8889</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a:off x="3987800" y="138811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100347</xdr:rowOff>
    </xdr:from>
    <xdr:ext cx="762000" cy="259045"/>
    <xdr:sp macro="" textlink="">
      <xdr:nvSpPr>
        <xdr:cNvPr id="386" name="公債費平均値テキスト">
          <a:extLst>
            <a:ext uri="{FF2B5EF4-FFF2-40B4-BE49-F238E27FC236}">
              <a16:creationId xmlns:a16="http://schemas.microsoft.com/office/drawing/2014/main" id="{00000000-0008-0000-0400-000082010000}"/>
            </a:ext>
          </a:extLst>
        </xdr:cNvPr>
        <xdr:cNvSpPr txBox="1"/>
      </xdr:nvSpPr>
      <xdr:spPr>
        <a:xfrm>
          <a:off x="4914900" y="13301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83820</xdr:rowOff>
    </xdr:from>
    <xdr:to>
      <xdr:col>24</xdr:col>
      <xdr:colOff>76200</xdr:colOff>
      <xdr:row>79</xdr:row>
      <xdr:rowOff>13970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47752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165100</xdr:rowOff>
    </xdr:from>
    <xdr:to>
      <xdr:col>19</xdr:col>
      <xdr:colOff>187325</xdr:colOff>
      <xdr:row>81</xdr:row>
      <xdr:rowOff>161289</xdr:rowOff>
    </xdr:to>
    <xdr:cxnSp macro="">
      <xdr:nvCxnSpPr>
        <xdr:cNvPr id="388" name="直線コネクタ 387">
          <a:extLst>
            <a:ext uri="{FF2B5EF4-FFF2-40B4-BE49-F238E27FC236}">
              <a16:creationId xmlns:a16="http://schemas.microsoft.com/office/drawing/2014/main" id="{00000000-0008-0000-0400-000084010000}"/>
            </a:ext>
          </a:extLst>
        </xdr:cNvPr>
        <xdr:cNvCxnSpPr/>
      </xdr:nvCxnSpPr>
      <xdr:spPr>
        <a:xfrm flipV="1">
          <a:off x="3098800" y="13881100"/>
          <a:ext cx="8890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53339</xdr:rowOff>
    </xdr:from>
    <xdr:to>
      <xdr:col>20</xdr:col>
      <xdr:colOff>38100</xdr:colOff>
      <xdr:row>78</xdr:row>
      <xdr:rowOff>154939</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3937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165116</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19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161289</xdr:rowOff>
    </xdr:from>
    <xdr:to>
      <xdr:col>15</xdr:col>
      <xdr:colOff>98425</xdr:colOff>
      <xdr:row>82</xdr:row>
      <xdr:rowOff>20320</xdr:rowOff>
    </xdr:to>
    <xdr:cxnSp macro="">
      <xdr:nvCxnSpPr>
        <xdr:cNvPr id="391" name="直線コネクタ 390">
          <a:extLst>
            <a:ext uri="{FF2B5EF4-FFF2-40B4-BE49-F238E27FC236}">
              <a16:creationId xmlns:a16="http://schemas.microsoft.com/office/drawing/2014/main" id="{00000000-0008-0000-0400-000087010000}"/>
            </a:ext>
          </a:extLst>
        </xdr:cNvPr>
        <xdr:cNvCxnSpPr/>
      </xdr:nvCxnSpPr>
      <xdr:spPr>
        <a:xfrm flipV="1">
          <a:off x="2209800" y="140487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91439</xdr:rowOff>
    </xdr:from>
    <xdr:to>
      <xdr:col>15</xdr:col>
      <xdr:colOff>149225</xdr:colOff>
      <xdr:row>79</xdr:row>
      <xdr:rowOff>21589</xdr:rowOff>
    </xdr:to>
    <xdr:sp macro="" textlink="">
      <xdr:nvSpPr>
        <xdr:cNvPr id="392" name="フローチャート: 判断 391">
          <a:extLst>
            <a:ext uri="{FF2B5EF4-FFF2-40B4-BE49-F238E27FC236}">
              <a16:creationId xmlns:a16="http://schemas.microsoft.com/office/drawing/2014/main" id="{00000000-0008-0000-0400-000088010000}"/>
            </a:ext>
          </a:extLst>
        </xdr:cNvPr>
        <xdr:cNvSpPr/>
      </xdr:nvSpPr>
      <xdr:spPr>
        <a:xfrm>
          <a:off x="30480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31766</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233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82</xdr:row>
      <xdr:rowOff>12700</xdr:rowOff>
    </xdr:from>
    <xdr:to>
      <xdr:col>11</xdr:col>
      <xdr:colOff>9525</xdr:colOff>
      <xdr:row>82</xdr:row>
      <xdr:rowOff>20320</xdr:rowOff>
    </xdr:to>
    <xdr:cxnSp macro="">
      <xdr:nvCxnSpPr>
        <xdr:cNvPr id="394" name="直線コネクタ 393">
          <a:extLst>
            <a:ext uri="{FF2B5EF4-FFF2-40B4-BE49-F238E27FC236}">
              <a16:creationId xmlns:a16="http://schemas.microsoft.com/office/drawing/2014/main" id="{00000000-0008-0000-0400-00008A010000}"/>
            </a:ext>
          </a:extLst>
        </xdr:cNvPr>
        <xdr:cNvCxnSpPr/>
      </xdr:nvCxnSpPr>
      <xdr:spPr>
        <a:xfrm>
          <a:off x="1320800" y="14071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114300</xdr:rowOff>
    </xdr:from>
    <xdr:to>
      <xdr:col>11</xdr:col>
      <xdr:colOff>60325</xdr:colOff>
      <xdr:row>79</xdr:row>
      <xdr:rowOff>44450</xdr:rowOff>
    </xdr:to>
    <xdr:sp macro="" textlink="">
      <xdr:nvSpPr>
        <xdr:cNvPr id="395" name="フローチャート: 判断 394">
          <a:extLst>
            <a:ext uri="{FF2B5EF4-FFF2-40B4-BE49-F238E27FC236}">
              <a16:creationId xmlns:a16="http://schemas.microsoft.com/office/drawing/2014/main" id="{00000000-0008-0000-0400-00008B010000}"/>
            </a:ext>
          </a:extLst>
        </xdr:cNvPr>
        <xdr:cNvSpPr/>
      </xdr:nvSpPr>
      <xdr:spPr>
        <a:xfrm>
          <a:off x="2159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54627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91439</xdr:rowOff>
    </xdr:from>
    <xdr:to>
      <xdr:col>6</xdr:col>
      <xdr:colOff>171450</xdr:colOff>
      <xdr:row>79</xdr:row>
      <xdr:rowOff>21589</xdr:rowOff>
    </xdr:to>
    <xdr:sp macro="" textlink="">
      <xdr:nvSpPr>
        <xdr:cNvPr id="397" name="フローチャート: 判断 396">
          <a:extLst>
            <a:ext uri="{FF2B5EF4-FFF2-40B4-BE49-F238E27FC236}">
              <a16:creationId xmlns:a16="http://schemas.microsoft.com/office/drawing/2014/main" id="{00000000-0008-0000-0400-00008D010000}"/>
            </a:ext>
          </a:extLst>
        </xdr:cNvPr>
        <xdr:cNvSpPr/>
      </xdr:nvSpPr>
      <xdr:spPr>
        <a:xfrm>
          <a:off x="12700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31766</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233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129539</xdr:rowOff>
    </xdr:from>
    <xdr:to>
      <xdr:col>24</xdr:col>
      <xdr:colOff>76200</xdr:colOff>
      <xdr:row>81</xdr:row>
      <xdr:rowOff>59689</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4775200" y="1384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101616</xdr:rowOff>
    </xdr:from>
    <xdr:ext cx="762000" cy="259045"/>
    <xdr:sp macro="" textlink="">
      <xdr:nvSpPr>
        <xdr:cNvPr id="405" name="公債費該当値テキスト">
          <a:extLst>
            <a:ext uri="{FF2B5EF4-FFF2-40B4-BE49-F238E27FC236}">
              <a16:creationId xmlns:a16="http://schemas.microsoft.com/office/drawing/2014/main" id="{00000000-0008-0000-0400-000095010000}"/>
            </a:ext>
          </a:extLst>
        </xdr:cNvPr>
        <xdr:cNvSpPr txBox="1"/>
      </xdr:nvSpPr>
      <xdr:spPr>
        <a:xfrm>
          <a:off x="4914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114300</xdr:rowOff>
    </xdr:from>
    <xdr:to>
      <xdr:col>20</xdr:col>
      <xdr:colOff>38100</xdr:colOff>
      <xdr:row>81</xdr:row>
      <xdr:rowOff>44450</xdr:rowOff>
    </xdr:to>
    <xdr:sp macro="" textlink="">
      <xdr:nvSpPr>
        <xdr:cNvPr id="406" name="楕円 405">
          <a:extLst>
            <a:ext uri="{FF2B5EF4-FFF2-40B4-BE49-F238E27FC236}">
              <a16:creationId xmlns:a16="http://schemas.microsoft.com/office/drawing/2014/main" id="{00000000-0008-0000-0400-000096010000}"/>
            </a:ext>
          </a:extLst>
        </xdr:cNvPr>
        <xdr:cNvSpPr/>
      </xdr:nvSpPr>
      <xdr:spPr>
        <a:xfrm>
          <a:off x="3937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29227</xdr:rowOff>
    </xdr:from>
    <xdr:ext cx="7366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3606800" y="1391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110489</xdr:rowOff>
    </xdr:from>
    <xdr:to>
      <xdr:col>15</xdr:col>
      <xdr:colOff>149225</xdr:colOff>
      <xdr:row>82</xdr:row>
      <xdr:rowOff>40639</xdr:rowOff>
    </xdr:to>
    <xdr:sp macro="" textlink="">
      <xdr:nvSpPr>
        <xdr:cNvPr id="408" name="楕円 407">
          <a:extLst>
            <a:ext uri="{FF2B5EF4-FFF2-40B4-BE49-F238E27FC236}">
              <a16:creationId xmlns:a16="http://schemas.microsoft.com/office/drawing/2014/main" id="{00000000-0008-0000-0400-000098010000}"/>
            </a:ext>
          </a:extLst>
        </xdr:cNvPr>
        <xdr:cNvSpPr/>
      </xdr:nvSpPr>
      <xdr:spPr>
        <a:xfrm>
          <a:off x="3048000" y="1399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82</xdr:row>
      <xdr:rowOff>25416</xdr:rowOff>
    </xdr:from>
    <xdr:ext cx="762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2717800" y="1408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140970</xdr:rowOff>
    </xdr:from>
    <xdr:to>
      <xdr:col>11</xdr:col>
      <xdr:colOff>60325</xdr:colOff>
      <xdr:row>82</xdr:row>
      <xdr:rowOff>71120</xdr:rowOff>
    </xdr:to>
    <xdr:sp macro="" textlink="">
      <xdr:nvSpPr>
        <xdr:cNvPr id="410" name="楕円 409">
          <a:extLst>
            <a:ext uri="{FF2B5EF4-FFF2-40B4-BE49-F238E27FC236}">
              <a16:creationId xmlns:a16="http://schemas.microsoft.com/office/drawing/2014/main" id="{00000000-0008-0000-0400-00009A010000}"/>
            </a:ext>
          </a:extLst>
        </xdr:cNvPr>
        <xdr:cNvSpPr/>
      </xdr:nvSpPr>
      <xdr:spPr>
        <a:xfrm>
          <a:off x="2159000" y="1402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82</xdr:row>
      <xdr:rowOff>55897</xdr:rowOff>
    </xdr:from>
    <xdr:ext cx="762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828800" y="1411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133350</xdr:rowOff>
    </xdr:from>
    <xdr:to>
      <xdr:col>6</xdr:col>
      <xdr:colOff>171450</xdr:colOff>
      <xdr:row>82</xdr:row>
      <xdr:rowOff>63500</xdr:rowOff>
    </xdr:to>
    <xdr:sp macro="" textlink="">
      <xdr:nvSpPr>
        <xdr:cNvPr id="412" name="楕円 411">
          <a:extLst>
            <a:ext uri="{FF2B5EF4-FFF2-40B4-BE49-F238E27FC236}">
              <a16:creationId xmlns:a16="http://schemas.microsoft.com/office/drawing/2014/main" id="{00000000-0008-0000-0400-00009C010000}"/>
            </a:ext>
          </a:extLst>
        </xdr:cNvPr>
        <xdr:cNvSpPr/>
      </xdr:nvSpPr>
      <xdr:spPr>
        <a:xfrm>
          <a:off x="1270000" y="1402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48277</xdr:rowOff>
    </xdr:from>
    <xdr:ext cx="762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939800" y="1410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6" name="正方形/長方形 415">
          <a:extLst>
            <a:ext uri="{FF2B5EF4-FFF2-40B4-BE49-F238E27FC236}">
              <a16:creationId xmlns:a16="http://schemas.microsoft.com/office/drawing/2014/main" id="{00000000-0008-0000-0400-0000A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7" name="正方形/長方形 416">
          <a:extLst>
            <a:ext uri="{FF2B5EF4-FFF2-40B4-BE49-F238E27FC236}">
              <a16:creationId xmlns:a16="http://schemas.microsoft.com/office/drawing/2014/main" id="{00000000-0008-0000-0400-0000A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8" name="正方形/長方形 417">
          <a:extLst>
            <a:ext uri="{FF2B5EF4-FFF2-40B4-BE49-F238E27FC236}">
              <a16:creationId xmlns:a16="http://schemas.microsoft.com/office/drawing/2014/main" id="{00000000-0008-0000-0400-0000A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9" name="正方形/長方形 418">
          <a:extLst>
            <a:ext uri="{FF2B5EF4-FFF2-40B4-BE49-F238E27FC236}">
              <a16:creationId xmlns:a16="http://schemas.microsoft.com/office/drawing/2014/main" id="{00000000-0008-0000-0400-0000A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20" name="正方形/長方形 419">
          <a:extLst>
            <a:ext uri="{FF2B5EF4-FFF2-40B4-BE49-F238E27FC236}">
              <a16:creationId xmlns:a16="http://schemas.microsoft.com/office/drawing/2014/main" id="{00000000-0008-0000-0400-0000A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21" name="正方形/長方形 420">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22" name="正方形/長方形 421">
          <a:extLst>
            <a:ext uri="{FF2B5EF4-FFF2-40B4-BE49-F238E27FC236}">
              <a16:creationId xmlns:a16="http://schemas.microsoft.com/office/drawing/2014/main" id="{00000000-0008-0000-0400-0000A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23" name="正方形/長方形 422">
          <a:extLst>
            <a:ext uri="{FF2B5EF4-FFF2-40B4-BE49-F238E27FC236}">
              <a16:creationId xmlns:a16="http://schemas.microsoft.com/office/drawing/2014/main" id="{00000000-0008-0000-0400-0000A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ysClr val="windowText" lastClr="000000"/>
              </a:solidFill>
              <a:effectLst/>
              <a:latin typeface="+mn-lt"/>
              <a:ea typeface="+mn-ea"/>
              <a:cs typeface="+mn-cs"/>
            </a:rPr>
            <a:t>　類似団体内平均は上回っているが、全国、県平均については下回った。</a:t>
          </a:r>
          <a:endParaRPr lang="ja-JP" altLang="ja-JP" sz="1000">
            <a:solidFill>
              <a:sysClr val="windowText" lastClr="000000"/>
            </a:solidFill>
            <a:effectLst/>
          </a:endParaRPr>
        </a:p>
        <a:p>
          <a:pPr eaLnBrk="1" fontAlgn="auto" latinLnBrk="0" hangingPunct="1"/>
          <a:r>
            <a:rPr kumimoji="1" lang="ja-JP" altLang="ja-JP" sz="1000" b="0" i="0" baseline="0">
              <a:solidFill>
                <a:sysClr val="windowText" lastClr="000000"/>
              </a:solidFill>
              <a:effectLst/>
              <a:latin typeface="+mn-lt"/>
              <a:ea typeface="+mn-ea"/>
              <a:cs typeface="+mn-cs"/>
            </a:rPr>
            <a:t>　</a:t>
          </a:r>
          <a:r>
            <a:rPr kumimoji="1" lang="en-US" altLang="ja-JP" sz="1000" b="0" i="0" baseline="0">
              <a:solidFill>
                <a:sysClr val="windowText" lastClr="000000"/>
              </a:solidFill>
              <a:effectLst/>
              <a:latin typeface="+mn-lt"/>
              <a:ea typeface="+mn-ea"/>
              <a:cs typeface="+mn-cs"/>
            </a:rPr>
            <a:t>R02</a:t>
          </a:r>
          <a:r>
            <a:rPr kumimoji="1" lang="ja-JP" altLang="ja-JP" sz="1000" b="0" i="0" baseline="0">
              <a:solidFill>
                <a:sysClr val="windowText" lastClr="000000"/>
              </a:solidFill>
              <a:effectLst/>
              <a:latin typeface="+mn-lt"/>
              <a:ea typeface="+mn-ea"/>
              <a:cs typeface="+mn-cs"/>
            </a:rPr>
            <a:t>構成比では、人件費の占める割合が高く「</a:t>
          </a:r>
          <a:r>
            <a:rPr kumimoji="1" lang="en-US" altLang="ja-JP" sz="1000" b="0" i="0" baseline="0">
              <a:solidFill>
                <a:sysClr val="windowText" lastClr="000000"/>
              </a:solidFill>
              <a:effectLst/>
              <a:latin typeface="+mn-lt"/>
              <a:ea typeface="+mn-ea"/>
              <a:cs typeface="+mn-cs"/>
            </a:rPr>
            <a:t>23.5%</a:t>
          </a:r>
          <a:r>
            <a:rPr kumimoji="1" lang="ja-JP" altLang="ja-JP" sz="1000" b="0" i="0" baseline="0">
              <a:solidFill>
                <a:sysClr val="windowText" lastClr="000000"/>
              </a:solidFill>
              <a:effectLst/>
              <a:latin typeface="+mn-lt"/>
              <a:ea typeface="+mn-ea"/>
              <a:cs typeface="+mn-cs"/>
            </a:rPr>
            <a:t>」、次いで物件費「</a:t>
          </a:r>
          <a:r>
            <a:rPr kumimoji="1" lang="en-US" altLang="ja-JP" sz="1000" b="0" i="0" baseline="0">
              <a:solidFill>
                <a:sysClr val="windowText" lastClr="000000"/>
              </a:solidFill>
              <a:effectLst/>
              <a:latin typeface="+mn-lt"/>
              <a:ea typeface="+mn-ea"/>
              <a:cs typeface="+mn-cs"/>
            </a:rPr>
            <a:t>17.2%</a:t>
          </a:r>
          <a:r>
            <a:rPr kumimoji="1" lang="ja-JP" altLang="ja-JP" sz="1000" b="0" i="0" baseline="0">
              <a:solidFill>
                <a:sysClr val="windowText" lastClr="000000"/>
              </a:solidFill>
              <a:effectLst/>
              <a:latin typeface="+mn-lt"/>
              <a:ea typeface="+mn-ea"/>
              <a:cs typeface="+mn-cs"/>
            </a:rPr>
            <a:t>」、補助費等「</a:t>
          </a:r>
          <a:r>
            <a:rPr kumimoji="1" lang="en-US" altLang="ja-JP" sz="1000" b="0" i="0" baseline="0">
              <a:solidFill>
                <a:sysClr val="windowText" lastClr="000000"/>
              </a:solidFill>
              <a:effectLst/>
              <a:latin typeface="+mn-lt"/>
              <a:ea typeface="+mn-ea"/>
              <a:cs typeface="+mn-cs"/>
            </a:rPr>
            <a:t>15.2%</a:t>
          </a:r>
          <a:r>
            <a:rPr kumimoji="1" lang="ja-JP" altLang="ja-JP" sz="1000" b="0" i="0" baseline="0">
              <a:solidFill>
                <a:sysClr val="windowText" lastClr="000000"/>
              </a:solidFill>
              <a:effectLst/>
              <a:latin typeface="+mn-lt"/>
              <a:ea typeface="+mn-ea"/>
              <a:cs typeface="+mn-cs"/>
            </a:rPr>
            <a:t>」、繰出金「</a:t>
          </a:r>
          <a:r>
            <a:rPr kumimoji="1" lang="en-US" altLang="ja-JP" sz="1000" b="0" i="0" baseline="0">
              <a:solidFill>
                <a:sysClr val="windowText" lastClr="000000"/>
              </a:solidFill>
              <a:effectLst/>
              <a:latin typeface="+mn-lt"/>
              <a:ea typeface="+mn-ea"/>
              <a:cs typeface="+mn-cs"/>
            </a:rPr>
            <a:t>8.8%</a:t>
          </a:r>
          <a:r>
            <a:rPr kumimoji="1" lang="ja-JP" altLang="ja-JP" sz="1000" b="0" i="0" baseline="0">
              <a:solidFill>
                <a:sysClr val="windowText" lastClr="000000"/>
              </a:solidFill>
              <a:effectLst/>
              <a:latin typeface="+mn-lt"/>
              <a:ea typeface="+mn-ea"/>
              <a:cs typeface="+mn-cs"/>
            </a:rPr>
            <a:t>」、扶助費「</a:t>
          </a:r>
          <a:r>
            <a:rPr kumimoji="1" lang="en-US" altLang="ja-JP" sz="1000" b="0" i="0" baseline="0">
              <a:solidFill>
                <a:sysClr val="windowText" lastClr="000000"/>
              </a:solidFill>
              <a:effectLst/>
              <a:latin typeface="+mn-lt"/>
              <a:ea typeface="+mn-ea"/>
              <a:cs typeface="+mn-cs"/>
            </a:rPr>
            <a:t>3.7%</a:t>
          </a:r>
          <a:r>
            <a:rPr kumimoji="1" lang="ja-JP" altLang="ja-JP" sz="1000" b="0" i="0" baseline="0">
              <a:solidFill>
                <a:sysClr val="windowText" lastClr="000000"/>
              </a:solidFill>
              <a:effectLst/>
              <a:latin typeface="+mn-lt"/>
              <a:ea typeface="+mn-ea"/>
              <a:cs typeface="+mn-cs"/>
            </a:rPr>
            <a:t>」、維持補修費「</a:t>
          </a:r>
          <a:r>
            <a:rPr kumimoji="1" lang="en-US" altLang="ja-JP" sz="1000" b="0" i="0" baseline="0">
              <a:solidFill>
                <a:sysClr val="windowText" lastClr="000000"/>
              </a:solidFill>
              <a:effectLst/>
              <a:latin typeface="+mn-lt"/>
              <a:ea typeface="+mn-ea"/>
              <a:cs typeface="+mn-cs"/>
            </a:rPr>
            <a:t>0.4%</a:t>
          </a:r>
          <a:r>
            <a:rPr kumimoji="1" lang="ja-JP" altLang="ja-JP" sz="1000" b="0" i="0" baseline="0">
              <a:solidFill>
                <a:sysClr val="windowText" lastClr="000000"/>
              </a:solidFill>
              <a:effectLst/>
              <a:latin typeface="+mn-lt"/>
              <a:ea typeface="+mn-ea"/>
              <a:cs typeface="+mn-cs"/>
            </a:rPr>
            <a:t>」となっている。</a:t>
          </a:r>
          <a:endParaRPr lang="ja-JP" altLang="ja-JP" sz="1000">
            <a:solidFill>
              <a:sysClr val="windowText" lastClr="000000"/>
            </a:solidFill>
            <a:effectLst/>
          </a:endParaRPr>
        </a:p>
        <a:p>
          <a:pPr eaLnBrk="1" fontAlgn="auto" latinLnBrk="0" hangingPunct="1"/>
          <a:r>
            <a:rPr kumimoji="1" lang="ja-JP" altLang="ja-JP" sz="1000" b="0" i="0" baseline="0">
              <a:solidFill>
                <a:sysClr val="windowText" lastClr="000000"/>
              </a:solidFill>
              <a:effectLst/>
              <a:latin typeface="+mn-lt"/>
              <a:ea typeface="+mn-ea"/>
              <a:cs typeface="+mn-cs"/>
            </a:rPr>
            <a:t>　</a:t>
          </a:r>
          <a:r>
            <a:rPr kumimoji="1" lang="en-US" altLang="ja-JP" sz="1000" b="0" i="0" baseline="0">
              <a:solidFill>
                <a:sysClr val="windowText" lastClr="000000"/>
              </a:solidFill>
              <a:effectLst/>
              <a:latin typeface="+mn-lt"/>
              <a:ea typeface="+mn-ea"/>
              <a:cs typeface="+mn-cs"/>
            </a:rPr>
            <a:t>R01-R02</a:t>
          </a:r>
          <a:r>
            <a:rPr kumimoji="1" lang="ja-JP" altLang="ja-JP" sz="1000" b="0" i="0" baseline="0">
              <a:solidFill>
                <a:sysClr val="windowText" lastClr="000000"/>
              </a:solidFill>
              <a:effectLst/>
              <a:latin typeface="+mn-lt"/>
              <a:ea typeface="+mn-ea"/>
              <a:cs typeface="+mn-cs"/>
            </a:rPr>
            <a:t>比較では、公債費以外で「</a:t>
          </a:r>
          <a:r>
            <a:rPr kumimoji="1" lang="en-US" altLang="ja-JP" sz="1000" b="0" i="0" baseline="0">
              <a:solidFill>
                <a:sysClr val="windowText" lastClr="000000"/>
              </a:solidFill>
              <a:effectLst/>
              <a:latin typeface="+mn-lt"/>
              <a:ea typeface="+mn-ea"/>
              <a:cs typeface="+mn-cs"/>
            </a:rPr>
            <a:t>-2.0</a:t>
          </a:r>
          <a:r>
            <a:rPr kumimoji="1" lang="ja-JP" altLang="ja-JP" sz="1000" b="0" i="0" baseline="0">
              <a:solidFill>
                <a:sysClr val="windowText" lastClr="000000"/>
              </a:solidFill>
              <a:effectLst/>
              <a:latin typeface="+mn-lt"/>
              <a:ea typeface="+mn-ea"/>
              <a:cs typeface="+mn-cs"/>
            </a:rPr>
            <a:t>」、人件費で「</a:t>
          </a:r>
          <a:r>
            <a:rPr kumimoji="1" lang="en-US" altLang="ja-JP" sz="1000" b="0" i="0" baseline="0">
              <a:solidFill>
                <a:sysClr val="windowText" lastClr="000000"/>
              </a:solidFill>
              <a:effectLst/>
              <a:latin typeface="+mn-lt"/>
              <a:ea typeface="+mn-ea"/>
              <a:cs typeface="+mn-cs"/>
            </a:rPr>
            <a:t>+1.2</a:t>
          </a:r>
          <a:r>
            <a:rPr kumimoji="1" lang="ja-JP" altLang="ja-JP" sz="1000" b="0" i="0" baseline="0">
              <a:solidFill>
                <a:sysClr val="windowText" lastClr="000000"/>
              </a:solidFill>
              <a:effectLst/>
              <a:latin typeface="+mn-lt"/>
              <a:ea typeface="+mn-ea"/>
              <a:cs typeface="+mn-cs"/>
            </a:rPr>
            <a:t>」、扶助費で「</a:t>
          </a:r>
          <a:r>
            <a:rPr kumimoji="1" lang="en-US" altLang="ja-JP" sz="1000" b="0" i="0" baseline="0">
              <a:solidFill>
                <a:sysClr val="windowText" lastClr="000000"/>
              </a:solidFill>
              <a:effectLst/>
              <a:latin typeface="+mn-lt"/>
              <a:ea typeface="+mn-ea"/>
              <a:cs typeface="+mn-cs"/>
            </a:rPr>
            <a:t>+0.2</a:t>
          </a:r>
          <a:r>
            <a:rPr kumimoji="1" lang="ja-JP" altLang="ja-JP" sz="1000" b="0" i="0" baseline="0">
              <a:solidFill>
                <a:sysClr val="windowText" lastClr="000000"/>
              </a:solidFill>
              <a:effectLst/>
              <a:latin typeface="+mn-lt"/>
              <a:ea typeface="+mn-ea"/>
              <a:cs typeface="+mn-cs"/>
            </a:rPr>
            <a:t>」、物件費で「</a:t>
          </a:r>
          <a:r>
            <a:rPr kumimoji="1" lang="en-US" altLang="ja-JP" sz="1000" b="0" i="0" baseline="0">
              <a:solidFill>
                <a:sysClr val="windowText" lastClr="000000"/>
              </a:solidFill>
              <a:effectLst/>
              <a:latin typeface="+mn-lt"/>
              <a:ea typeface="+mn-ea"/>
              <a:cs typeface="+mn-cs"/>
            </a:rPr>
            <a:t>-2.1</a:t>
          </a:r>
          <a:r>
            <a:rPr kumimoji="1" lang="ja-JP" altLang="ja-JP" sz="1000" b="0" i="0" baseline="0">
              <a:solidFill>
                <a:sysClr val="windowText" lastClr="000000"/>
              </a:solidFill>
              <a:effectLst/>
              <a:latin typeface="+mn-lt"/>
              <a:ea typeface="+mn-ea"/>
              <a:cs typeface="+mn-cs"/>
            </a:rPr>
            <a:t>」、補助費等で「</a:t>
          </a:r>
          <a:r>
            <a:rPr kumimoji="1" lang="en-US" altLang="ja-JP" sz="1000" b="0" i="0" baseline="0">
              <a:solidFill>
                <a:sysClr val="windowText" lastClr="000000"/>
              </a:solidFill>
              <a:effectLst/>
              <a:latin typeface="+mn-lt"/>
              <a:ea typeface="+mn-ea"/>
              <a:cs typeface="+mn-cs"/>
            </a:rPr>
            <a:t>-1.0</a:t>
          </a:r>
          <a:r>
            <a:rPr kumimoji="1" lang="ja-JP" altLang="ja-JP" sz="1000" b="0" i="0" baseline="0">
              <a:solidFill>
                <a:sysClr val="windowText" lastClr="000000"/>
              </a:solidFill>
              <a:effectLst/>
              <a:latin typeface="+mn-lt"/>
              <a:ea typeface="+mn-ea"/>
              <a:cs typeface="+mn-cs"/>
            </a:rPr>
            <a:t>」、その他で「</a:t>
          </a:r>
          <a:r>
            <a:rPr kumimoji="1" lang="en-US" altLang="ja-JP" sz="1000" b="0" i="0" baseline="0">
              <a:solidFill>
                <a:sysClr val="windowText" lastClr="000000"/>
              </a:solidFill>
              <a:effectLst/>
              <a:latin typeface="+mn-lt"/>
              <a:ea typeface="+mn-ea"/>
              <a:cs typeface="+mn-cs"/>
            </a:rPr>
            <a:t>-0.3</a:t>
          </a:r>
          <a:r>
            <a:rPr kumimoji="1" lang="ja-JP" altLang="ja-JP" sz="1000" b="0" i="0" baseline="0">
              <a:solidFill>
                <a:sysClr val="windowText" lastClr="000000"/>
              </a:solidFill>
              <a:effectLst/>
              <a:latin typeface="+mn-lt"/>
              <a:ea typeface="+mn-ea"/>
              <a:cs typeface="+mn-cs"/>
            </a:rPr>
            <a:t>」となっている。</a:t>
          </a:r>
          <a:endParaRPr kumimoji="1" lang="en-US" altLang="ja-JP" sz="1000" b="0" i="0" baseline="0">
            <a:solidFill>
              <a:sysClr val="windowText" lastClr="000000"/>
            </a:solidFill>
            <a:effectLst/>
            <a:latin typeface="+mn-lt"/>
            <a:ea typeface="+mn-ea"/>
            <a:cs typeface="+mn-cs"/>
          </a:endParaRPr>
        </a:p>
        <a:p>
          <a:pPr eaLnBrk="1" fontAlgn="auto" latinLnBrk="0" hangingPunct="1"/>
          <a:endParaRPr kumimoji="1" lang="en-US" altLang="ja-JP" sz="1000" b="0" i="0" baseline="0">
            <a:solidFill>
              <a:schemeClr val="dk1"/>
            </a:solidFill>
            <a:effectLst/>
            <a:latin typeface="+mn-lt"/>
            <a:ea typeface="+mn-ea"/>
            <a:cs typeface="+mn-cs"/>
          </a:endParaRPr>
        </a:p>
      </xdr:txBody>
    </xdr:sp>
    <xdr:clientData/>
  </xdr:twoCellAnchor>
  <xdr:oneCellAnchor>
    <xdr:from>
      <xdr:col>62</xdr:col>
      <xdr:colOff>6350</xdr:colOff>
      <xdr:row>69</xdr:row>
      <xdr:rowOff>107950</xdr:rowOff>
    </xdr:from>
    <xdr:ext cx="298543" cy="225703"/>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8" name="公債費以外グラフ枠">
          <a:extLst>
            <a:ext uri="{FF2B5EF4-FFF2-40B4-BE49-F238E27FC236}">
              <a16:creationId xmlns:a16="http://schemas.microsoft.com/office/drawing/2014/main" id="{00000000-0008-0000-0400-0000B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159004</xdr:rowOff>
    </xdr:from>
    <xdr:to>
      <xdr:col>82</xdr:col>
      <xdr:colOff>107950</xdr:colOff>
      <xdr:row>80</xdr:row>
      <xdr:rowOff>168148</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6510000" y="1250340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140225</xdr:rowOff>
    </xdr:from>
    <xdr:ext cx="762000" cy="259045"/>
    <xdr:sp macro="" textlink="">
      <xdr:nvSpPr>
        <xdr:cNvPr id="440" name="公債費以外最小値テキスト">
          <a:extLst>
            <a:ext uri="{FF2B5EF4-FFF2-40B4-BE49-F238E27FC236}">
              <a16:creationId xmlns:a16="http://schemas.microsoft.com/office/drawing/2014/main" id="{00000000-0008-0000-0400-0000B8010000}"/>
            </a:ext>
          </a:extLst>
        </xdr:cNvPr>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168148</xdr:rowOff>
    </xdr:from>
    <xdr:to>
      <xdr:col>82</xdr:col>
      <xdr:colOff>196850</xdr:colOff>
      <xdr:row>80</xdr:row>
      <xdr:rowOff>168148</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73931</xdr:rowOff>
    </xdr:from>
    <xdr:ext cx="762000" cy="259045"/>
    <xdr:sp macro="" textlink="">
      <xdr:nvSpPr>
        <xdr:cNvPr id="442" name="公債費以外最大値テキスト">
          <a:extLst>
            <a:ext uri="{FF2B5EF4-FFF2-40B4-BE49-F238E27FC236}">
              <a16:creationId xmlns:a16="http://schemas.microsoft.com/office/drawing/2014/main" id="{00000000-0008-0000-0400-0000BA010000}"/>
            </a:ext>
          </a:extLst>
        </xdr:cNvPr>
        <xdr:cNvSpPr txBox="1"/>
      </xdr:nvSpPr>
      <xdr:spPr>
        <a:xfrm>
          <a:off x="16598900" y="1224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159004</xdr:rowOff>
    </xdr:from>
    <xdr:to>
      <xdr:col>82</xdr:col>
      <xdr:colOff>196850</xdr:colOff>
      <xdr:row>72</xdr:row>
      <xdr:rowOff>159004</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6421100" y="1250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xdr:rowOff>
    </xdr:from>
    <xdr:to>
      <xdr:col>82</xdr:col>
      <xdr:colOff>107950</xdr:colOff>
      <xdr:row>79</xdr:row>
      <xdr:rowOff>19558</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flipV="1">
          <a:off x="15671800" y="13381228"/>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170451</xdr:rowOff>
    </xdr:from>
    <xdr:ext cx="762000" cy="259045"/>
    <xdr:sp macro="" textlink="">
      <xdr:nvSpPr>
        <xdr:cNvPr id="445" name="公債費以外平均値テキスト">
          <a:extLst>
            <a:ext uri="{FF2B5EF4-FFF2-40B4-BE49-F238E27FC236}">
              <a16:creationId xmlns:a16="http://schemas.microsoft.com/office/drawing/2014/main" id="{00000000-0008-0000-0400-0000BD010000}"/>
            </a:ext>
          </a:extLst>
        </xdr:cNvPr>
        <xdr:cNvSpPr txBox="1"/>
      </xdr:nvSpPr>
      <xdr:spPr>
        <a:xfrm>
          <a:off x="16598900" y="1302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154432</xdr:rowOff>
    </xdr:from>
    <xdr:to>
      <xdr:col>78</xdr:col>
      <xdr:colOff>69850</xdr:colOff>
      <xdr:row>79</xdr:row>
      <xdr:rowOff>19558</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a:off x="14782800" y="135275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121683</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154432</xdr:rowOff>
    </xdr:from>
    <xdr:to>
      <xdr:col>73</xdr:col>
      <xdr:colOff>180975</xdr:colOff>
      <xdr:row>80</xdr:row>
      <xdr:rowOff>21844</xdr:rowOff>
    </xdr:to>
    <xdr:cxnSp macro="">
      <xdr:nvCxnSpPr>
        <xdr:cNvPr id="450" name="直線コネクタ 449">
          <a:extLst>
            <a:ext uri="{FF2B5EF4-FFF2-40B4-BE49-F238E27FC236}">
              <a16:creationId xmlns:a16="http://schemas.microsoft.com/office/drawing/2014/main" id="{00000000-0008-0000-0400-0000C2010000}"/>
            </a:ext>
          </a:extLst>
        </xdr:cNvPr>
        <xdr:cNvCxnSpPr/>
      </xdr:nvCxnSpPr>
      <xdr:spPr>
        <a:xfrm flipV="1">
          <a:off x="13893800" y="13527532"/>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51" name="フローチャート: 判断 450">
          <a:extLst>
            <a:ext uri="{FF2B5EF4-FFF2-40B4-BE49-F238E27FC236}">
              <a16:creationId xmlns:a16="http://schemas.microsoft.com/office/drawing/2014/main" id="{00000000-0008-0000-0400-0000C3010000}"/>
            </a:ext>
          </a:extLst>
        </xdr:cNvPr>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170435</xdr:rowOff>
    </xdr:from>
    <xdr:to>
      <xdr:col>69</xdr:col>
      <xdr:colOff>92075</xdr:colOff>
      <xdr:row>80</xdr:row>
      <xdr:rowOff>21844</xdr:rowOff>
    </xdr:to>
    <xdr:cxnSp macro="">
      <xdr:nvCxnSpPr>
        <xdr:cNvPr id="453" name="直線コネクタ 452">
          <a:extLst>
            <a:ext uri="{FF2B5EF4-FFF2-40B4-BE49-F238E27FC236}">
              <a16:creationId xmlns:a16="http://schemas.microsoft.com/office/drawing/2014/main" id="{00000000-0008-0000-0400-0000C5010000}"/>
            </a:ext>
          </a:extLst>
        </xdr:cNvPr>
        <xdr:cNvCxnSpPr/>
      </xdr:nvCxnSpPr>
      <xdr:spPr>
        <a:xfrm>
          <a:off x="13004800" y="13372085"/>
          <a:ext cx="889000" cy="36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71628</xdr:rowOff>
    </xdr:from>
    <xdr:to>
      <xdr:col>69</xdr:col>
      <xdr:colOff>142875</xdr:colOff>
      <xdr:row>77</xdr:row>
      <xdr:rowOff>1778</xdr:rowOff>
    </xdr:to>
    <xdr:sp macro="" textlink="">
      <xdr:nvSpPr>
        <xdr:cNvPr id="454" name="フローチャート: 判断 453">
          <a:extLst>
            <a:ext uri="{FF2B5EF4-FFF2-40B4-BE49-F238E27FC236}">
              <a16:creationId xmlns:a16="http://schemas.microsoft.com/office/drawing/2014/main" id="{00000000-0008-0000-0400-0000C6010000}"/>
            </a:ext>
          </a:extLst>
        </xdr:cNvPr>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11955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56" name="フローチャート: 判断 455">
          <a:extLst>
            <a:ext uri="{FF2B5EF4-FFF2-40B4-BE49-F238E27FC236}">
              <a16:creationId xmlns:a16="http://schemas.microsoft.com/office/drawing/2014/main" id="{00000000-0008-0000-0400-0000C8010000}"/>
            </a:ext>
          </a:extLst>
        </xdr:cNvPr>
        <xdr:cNvSpPr/>
      </xdr:nvSpPr>
      <xdr:spPr>
        <a:xfrm>
          <a:off x="12954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82821</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64592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100855</xdr:rowOff>
    </xdr:from>
    <xdr:ext cx="762000" cy="259045"/>
    <xdr:sp macro="" textlink="">
      <xdr:nvSpPr>
        <xdr:cNvPr id="464" name="公債費以外該当値テキスト">
          <a:extLst>
            <a:ext uri="{FF2B5EF4-FFF2-40B4-BE49-F238E27FC236}">
              <a16:creationId xmlns:a16="http://schemas.microsoft.com/office/drawing/2014/main" id="{00000000-0008-0000-0400-0000D0010000}"/>
            </a:ext>
          </a:extLst>
        </xdr:cNvPr>
        <xdr:cNvSpPr txBox="1"/>
      </xdr:nvSpPr>
      <xdr:spPr>
        <a:xfrm>
          <a:off x="165989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140208</xdr:rowOff>
    </xdr:from>
    <xdr:to>
      <xdr:col>78</xdr:col>
      <xdr:colOff>120650</xdr:colOff>
      <xdr:row>79</xdr:row>
      <xdr:rowOff>70358</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5621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55135</xdr:rowOff>
    </xdr:from>
    <xdr:ext cx="7366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5290800" y="13599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103632</xdr:rowOff>
    </xdr:from>
    <xdr:to>
      <xdr:col>74</xdr:col>
      <xdr:colOff>31750</xdr:colOff>
      <xdr:row>79</xdr:row>
      <xdr:rowOff>33782</xdr:rowOff>
    </xdr:to>
    <xdr:sp macro="" textlink="">
      <xdr:nvSpPr>
        <xdr:cNvPr id="467" name="楕円 466">
          <a:extLst>
            <a:ext uri="{FF2B5EF4-FFF2-40B4-BE49-F238E27FC236}">
              <a16:creationId xmlns:a16="http://schemas.microsoft.com/office/drawing/2014/main" id="{00000000-0008-0000-0400-0000D3010000}"/>
            </a:ext>
          </a:extLst>
        </xdr:cNvPr>
        <xdr:cNvSpPr/>
      </xdr:nvSpPr>
      <xdr:spPr>
        <a:xfrm>
          <a:off x="14732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18559</xdr:rowOff>
    </xdr:from>
    <xdr:ext cx="762000" cy="259045"/>
    <xdr:sp macro="" textlink="">
      <xdr:nvSpPr>
        <xdr:cNvPr id="468" name="テキスト ボックス 467">
          <a:extLst>
            <a:ext uri="{FF2B5EF4-FFF2-40B4-BE49-F238E27FC236}">
              <a16:creationId xmlns:a16="http://schemas.microsoft.com/office/drawing/2014/main" id="{00000000-0008-0000-0400-0000D4010000}"/>
            </a:ext>
          </a:extLst>
        </xdr:cNvPr>
        <xdr:cNvSpPr txBox="1"/>
      </xdr:nvSpPr>
      <xdr:spPr>
        <a:xfrm>
          <a:off x="14401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142494</xdr:rowOff>
    </xdr:from>
    <xdr:to>
      <xdr:col>69</xdr:col>
      <xdr:colOff>142875</xdr:colOff>
      <xdr:row>80</xdr:row>
      <xdr:rowOff>72644</xdr:rowOff>
    </xdr:to>
    <xdr:sp macro="" textlink="">
      <xdr:nvSpPr>
        <xdr:cNvPr id="469" name="楕円 468">
          <a:extLst>
            <a:ext uri="{FF2B5EF4-FFF2-40B4-BE49-F238E27FC236}">
              <a16:creationId xmlns:a16="http://schemas.microsoft.com/office/drawing/2014/main" id="{00000000-0008-0000-0400-0000D5010000}"/>
            </a:ext>
          </a:extLst>
        </xdr:cNvPr>
        <xdr:cNvSpPr/>
      </xdr:nvSpPr>
      <xdr:spPr>
        <a:xfrm>
          <a:off x="138430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57421</xdr:rowOff>
    </xdr:from>
    <xdr:ext cx="762000" cy="259045"/>
    <xdr:sp macro="" textlink="">
      <xdr:nvSpPr>
        <xdr:cNvPr id="470" name="テキスト ボックス 469">
          <a:extLst>
            <a:ext uri="{FF2B5EF4-FFF2-40B4-BE49-F238E27FC236}">
              <a16:creationId xmlns:a16="http://schemas.microsoft.com/office/drawing/2014/main" id="{00000000-0008-0000-0400-0000D6010000}"/>
            </a:ext>
          </a:extLst>
        </xdr:cNvPr>
        <xdr:cNvSpPr txBox="1"/>
      </xdr:nvSpPr>
      <xdr:spPr>
        <a:xfrm>
          <a:off x="13512800" y="1377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119635</xdr:rowOff>
    </xdr:from>
    <xdr:to>
      <xdr:col>65</xdr:col>
      <xdr:colOff>53975</xdr:colOff>
      <xdr:row>78</xdr:row>
      <xdr:rowOff>49785</xdr:rowOff>
    </xdr:to>
    <xdr:sp macro="" textlink="">
      <xdr:nvSpPr>
        <xdr:cNvPr id="471" name="楕円 470">
          <a:extLst>
            <a:ext uri="{FF2B5EF4-FFF2-40B4-BE49-F238E27FC236}">
              <a16:creationId xmlns:a16="http://schemas.microsoft.com/office/drawing/2014/main" id="{00000000-0008-0000-0400-0000D7010000}"/>
            </a:ext>
          </a:extLst>
        </xdr:cNvPr>
        <xdr:cNvSpPr/>
      </xdr:nvSpPr>
      <xdr:spPr>
        <a:xfrm>
          <a:off x="12954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34562</xdr:rowOff>
    </xdr:from>
    <xdr:ext cx="762000" cy="259045"/>
    <xdr:sp macro="" textlink="">
      <xdr:nvSpPr>
        <xdr:cNvPr id="472" name="テキスト ボックス 471">
          <a:extLst>
            <a:ext uri="{FF2B5EF4-FFF2-40B4-BE49-F238E27FC236}">
              <a16:creationId xmlns:a16="http://schemas.microsoft.com/office/drawing/2014/main" id="{00000000-0008-0000-0400-0000D8010000}"/>
            </a:ext>
          </a:extLst>
        </xdr:cNvPr>
        <xdr:cNvSpPr txBox="1"/>
      </xdr:nvSpPr>
      <xdr:spPr>
        <a:xfrm>
          <a:off x="12623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和歌山県かつらぎ町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74562</xdr:rowOff>
    </xdr:from>
    <xdr:to>
      <xdr:col>29</xdr:col>
      <xdr:colOff>127000</xdr:colOff>
      <xdr:row>20</xdr:row>
      <xdr:rowOff>36385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79587"/>
          <a:ext cx="0" cy="13334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8462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85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36385</xdr:rowOff>
    </xdr:from>
    <xdr:to>
      <xdr:col>30</xdr:col>
      <xdr:colOff>25400</xdr:colOff>
      <xdr:row>20</xdr:row>
      <xdr:rowOff>36385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130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160939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2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74562</xdr:rowOff>
    </xdr:from>
    <xdr:to>
      <xdr:col>30</xdr:col>
      <xdr:colOff>25400</xdr:colOff>
      <xdr:row>12</xdr:row>
      <xdr:rowOff>74562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795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128511</xdr:rowOff>
    </xdr:from>
    <xdr:to>
      <xdr:col>29</xdr:col>
      <xdr:colOff>127000</xdr:colOff>
      <xdr:row>17</xdr:row>
      <xdr:rowOff>33579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19336"/>
          <a:ext cx="647700" cy="76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106938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54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90411</xdr:rowOff>
    </xdr:from>
    <xdr:to>
      <xdr:col>29</xdr:col>
      <xdr:colOff>177800</xdr:colOff>
      <xdr:row>16</xdr:row>
      <xdr:rowOff>20561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09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33579</xdr:rowOff>
    </xdr:from>
    <xdr:to>
      <xdr:col>26</xdr:col>
      <xdr:colOff>50800</xdr:colOff>
      <xdr:row>17</xdr:row>
      <xdr:rowOff>52502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95854"/>
          <a:ext cx="698500" cy="18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103111</xdr:rowOff>
    </xdr:from>
    <xdr:to>
      <xdr:col>26</xdr:col>
      <xdr:colOff>101600</xdr:colOff>
      <xdr:row>16</xdr:row>
      <xdr:rowOff>33261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22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43438</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491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43840</xdr:rowOff>
    </xdr:from>
    <xdr:to>
      <xdr:col>22</xdr:col>
      <xdr:colOff>114300</xdr:colOff>
      <xdr:row>17</xdr:row>
      <xdr:rowOff>52502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006115"/>
          <a:ext cx="698500" cy="8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158445</xdr:rowOff>
    </xdr:from>
    <xdr:to>
      <xdr:col>22</xdr:col>
      <xdr:colOff>165100</xdr:colOff>
      <xdr:row>16</xdr:row>
      <xdr:rowOff>88595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77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98772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40792</xdr:rowOff>
    </xdr:from>
    <xdr:to>
      <xdr:col>18</xdr:col>
      <xdr:colOff>177800</xdr:colOff>
      <xdr:row>17</xdr:row>
      <xdr:rowOff>43840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003067"/>
          <a:ext cx="698500" cy="3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30607</xdr:rowOff>
    </xdr:from>
    <xdr:to>
      <xdr:col>19</xdr:col>
      <xdr:colOff>38100</xdr:colOff>
      <xdr:row>16</xdr:row>
      <xdr:rowOff>132207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21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142384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9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40881</xdr:rowOff>
    </xdr:from>
    <xdr:to>
      <xdr:col>15</xdr:col>
      <xdr:colOff>101600</xdr:colOff>
      <xdr:row>16</xdr:row>
      <xdr:rowOff>142481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317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152658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0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77711</xdr:rowOff>
    </xdr:from>
    <xdr:to>
      <xdr:col>29</xdr:col>
      <xdr:colOff>177800</xdr:colOff>
      <xdr:row>17</xdr:row>
      <xdr:rowOff>7861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68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49788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4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154229</xdr:rowOff>
    </xdr:from>
    <xdr:to>
      <xdr:col>26</xdr:col>
      <xdr:colOff>101600</xdr:colOff>
      <xdr:row>17</xdr:row>
      <xdr:rowOff>84379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45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69156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31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1702</xdr:rowOff>
    </xdr:from>
    <xdr:to>
      <xdr:col>22</xdr:col>
      <xdr:colOff>165100</xdr:colOff>
      <xdr:row>17</xdr:row>
      <xdr:rowOff>103302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63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88079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164490</xdr:rowOff>
    </xdr:from>
    <xdr:to>
      <xdr:col>19</xdr:col>
      <xdr:colOff>38100</xdr:colOff>
      <xdr:row>17</xdr:row>
      <xdr:rowOff>94640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55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79417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41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161442</xdr:rowOff>
    </xdr:from>
    <xdr:to>
      <xdr:col>15</xdr:col>
      <xdr:colOff>101600</xdr:colOff>
      <xdr:row>17</xdr:row>
      <xdr:rowOff>91592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52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76369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38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51333</xdr:rowOff>
    </xdr:from>
    <xdr:to>
      <xdr:col>29</xdr:col>
      <xdr:colOff>127000</xdr:colOff>
      <xdr:row>37</xdr:row>
      <xdr:rowOff>288489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5975883"/>
          <a:ext cx="0" cy="1437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260566</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385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288489</xdr:rowOff>
    </xdr:from>
    <xdr:to>
      <xdr:col>30</xdr:col>
      <xdr:colOff>25400</xdr:colOff>
      <xdr:row>37</xdr:row>
      <xdr:rowOff>288489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413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309160</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71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51333</xdr:rowOff>
    </xdr:from>
    <xdr:to>
      <xdr:col>30</xdr:col>
      <xdr:colOff>25400</xdr:colOff>
      <xdr:row>33</xdr:row>
      <xdr:rowOff>51333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59758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94376</xdr:rowOff>
    </xdr:from>
    <xdr:to>
      <xdr:col>29</xdr:col>
      <xdr:colOff>127000</xdr:colOff>
      <xdr:row>35</xdr:row>
      <xdr:rowOff>114786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704726"/>
          <a:ext cx="647700" cy="20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199842</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467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11865</xdr:rowOff>
    </xdr:from>
    <xdr:to>
      <xdr:col>29</xdr:col>
      <xdr:colOff>177800</xdr:colOff>
      <xdr:row>35</xdr:row>
      <xdr:rowOff>113465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622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185228</xdr:rowOff>
    </xdr:from>
    <xdr:to>
      <xdr:col>26</xdr:col>
      <xdr:colOff>50800</xdr:colOff>
      <xdr:row>35</xdr:row>
      <xdr:rowOff>114786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6452678"/>
          <a:ext cx="698500" cy="272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329391</xdr:rowOff>
    </xdr:from>
    <xdr:to>
      <xdr:col>26</xdr:col>
      <xdr:colOff>101600</xdr:colOff>
      <xdr:row>35</xdr:row>
      <xdr:rowOff>88091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5968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98268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365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179643</xdr:rowOff>
    </xdr:from>
    <xdr:to>
      <xdr:col>22</xdr:col>
      <xdr:colOff>114300</xdr:colOff>
      <xdr:row>34</xdr:row>
      <xdr:rowOff>185228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6447093"/>
          <a:ext cx="698500" cy="5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26333</xdr:rowOff>
    </xdr:from>
    <xdr:to>
      <xdr:col>22</xdr:col>
      <xdr:colOff>165100</xdr:colOff>
      <xdr:row>35</xdr:row>
      <xdr:rowOff>127933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636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112710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72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179643</xdr:rowOff>
    </xdr:from>
    <xdr:to>
      <xdr:col>18</xdr:col>
      <xdr:colOff>177800</xdr:colOff>
      <xdr:row>34</xdr:row>
      <xdr:rowOff>250542</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6447093"/>
          <a:ext cx="698500" cy="70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336738</xdr:rowOff>
    </xdr:from>
    <xdr:to>
      <xdr:col>19</xdr:col>
      <xdr:colOff>38100</xdr:colOff>
      <xdr:row>35</xdr:row>
      <xdr:rowOff>95438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6041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80215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69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12747</xdr:rowOff>
    </xdr:from>
    <xdr:to>
      <xdr:col>15</xdr:col>
      <xdr:colOff>101600</xdr:colOff>
      <xdr:row>35</xdr:row>
      <xdr:rowOff>114347</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6230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99124</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70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43576</xdr:rowOff>
    </xdr:from>
    <xdr:to>
      <xdr:col>29</xdr:col>
      <xdr:colOff>177800</xdr:colOff>
      <xdr:row>35</xdr:row>
      <xdr:rowOff>145176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653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15653</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62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63986</xdr:rowOff>
    </xdr:from>
    <xdr:to>
      <xdr:col>26</xdr:col>
      <xdr:colOff>101600</xdr:colOff>
      <xdr:row>35</xdr:row>
      <xdr:rowOff>165586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674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150363</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760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134428</xdr:rowOff>
    </xdr:from>
    <xdr:to>
      <xdr:col>22</xdr:col>
      <xdr:colOff>165100</xdr:colOff>
      <xdr:row>34</xdr:row>
      <xdr:rowOff>236027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40187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246205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17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128843</xdr:rowOff>
    </xdr:from>
    <xdr:to>
      <xdr:col>19</xdr:col>
      <xdr:colOff>38100</xdr:colOff>
      <xdr:row>34</xdr:row>
      <xdr:rowOff>230443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396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240620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16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199742</xdr:rowOff>
    </xdr:from>
    <xdr:to>
      <xdr:col>15</xdr:col>
      <xdr:colOff>101600</xdr:colOff>
      <xdr:row>34</xdr:row>
      <xdr:rowOff>301342</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467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311519</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23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和歌山県かつらぎ町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16,399
16,310
151.69
12,566,206
12,263,439
284,137
6,137,823
13,961,638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17383</xdr:rowOff>
    </xdr:from>
    <xdr:to>
      <xdr:col>24</xdr:col>
      <xdr:colOff>62865</xdr:colOff>
      <xdr:row>39</xdr:row>
      <xdr:rowOff>43312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60883"/>
          <a:ext cx="1270" cy="1568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47139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3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43312</xdr:rowOff>
    </xdr:from>
    <xdr:to>
      <xdr:col>24</xdr:col>
      <xdr:colOff>152400</xdr:colOff>
      <xdr:row>39</xdr:row>
      <xdr:rowOff>43312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2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135510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36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17383</xdr:rowOff>
    </xdr:from>
    <xdr:to>
      <xdr:col>24</xdr:col>
      <xdr:colOff>152400</xdr:colOff>
      <xdr:row>30</xdr:row>
      <xdr:rowOff>17383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6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25645</xdr:rowOff>
    </xdr:from>
    <xdr:to>
      <xdr:col>24</xdr:col>
      <xdr:colOff>63500</xdr:colOff>
      <xdr:row>37</xdr:row>
      <xdr:rowOff>5675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97845"/>
          <a:ext cx="838200" cy="15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144646</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024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121769</xdr:rowOff>
    </xdr:from>
    <xdr:to>
      <xdr:col>24</xdr:col>
      <xdr:colOff>114300</xdr:colOff>
      <xdr:row>35</xdr:row>
      <xdr:rowOff>51919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5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5675</xdr:rowOff>
    </xdr:from>
    <xdr:to>
      <xdr:col>19</xdr:col>
      <xdr:colOff>177800</xdr:colOff>
      <xdr:row>37</xdr:row>
      <xdr:rowOff>51003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49325"/>
          <a:ext cx="889000" cy="4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152679</xdr:rowOff>
    </xdr:from>
    <xdr:to>
      <xdr:col>20</xdr:col>
      <xdr:colOff>38100</xdr:colOff>
      <xdr:row>36</xdr:row>
      <xdr:rowOff>82829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5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99356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2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37565</xdr:rowOff>
    </xdr:from>
    <xdr:to>
      <xdr:col>15</xdr:col>
      <xdr:colOff>50800</xdr:colOff>
      <xdr:row>37</xdr:row>
      <xdr:rowOff>51003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381215"/>
          <a:ext cx="889000" cy="1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48748</xdr:rowOff>
    </xdr:from>
    <xdr:to>
      <xdr:col>15</xdr:col>
      <xdr:colOff>101600</xdr:colOff>
      <xdr:row>36</xdr:row>
      <xdr:rowOff>150348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2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166875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9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37565</xdr:rowOff>
    </xdr:from>
    <xdr:to>
      <xdr:col>10</xdr:col>
      <xdr:colOff>114300</xdr:colOff>
      <xdr:row>37</xdr:row>
      <xdr:rowOff>92216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81215"/>
          <a:ext cx="889000" cy="5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68604</xdr:rowOff>
    </xdr:from>
    <xdr:to>
      <xdr:col>10</xdr:col>
      <xdr:colOff>165100</xdr:colOff>
      <xdr:row>36</xdr:row>
      <xdr:rowOff>170204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4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15281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1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66644</xdr:rowOff>
    </xdr:from>
    <xdr:to>
      <xdr:col>6</xdr:col>
      <xdr:colOff>38100</xdr:colOff>
      <xdr:row>36</xdr:row>
      <xdr:rowOff>168244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3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13321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1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146295</xdr:rowOff>
    </xdr:from>
    <xdr:to>
      <xdr:col>24</xdr:col>
      <xdr:colOff>114300</xdr:colOff>
      <xdr:row>36</xdr:row>
      <xdr:rowOff>76445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4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124722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2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126325</xdr:rowOff>
    </xdr:from>
    <xdr:to>
      <xdr:col>20</xdr:col>
      <xdr:colOff>38100</xdr:colOff>
      <xdr:row>37</xdr:row>
      <xdr:rowOff>56475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9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47602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203</xdr:rowOff>
    </xdr:from>
    <xdr:to>
      <xdr:col>15</xdr:col>
      <xdr:colOff>101600</xdr:colOff>
      <xdr:row>37</xdr:row>
      <xdr:rowOff>101803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4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92930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3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158215</xdr:rowOff>
    </xdr:from>
    <xdr:to>
      <xdr:col>10</xdr:col>
      <xdr:colOff>165100</xdr:colOff>
      <xdr:row>37</xdr:row>
      <xdr:rowOff>88365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3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79492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2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41416</xdr:rowOff>
    </xdr:from>
    <xdr:to>
      <xdr:col>6</xdr:col>
      <xdr:colOff>38100</xdr:colOff>
      <xdr:row>37</xdr:row>
      <xdr:rowOff>143016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8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134144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7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126670</xdr:rowOff>
    </xdr:from>
    <xdr:to>
      <xdr:col>24</xdr:col>
      <xdr:colOff>62865</xdr:colOff>
      <xdr:row>58</xdr:row>
      <xdr:rowOff>46939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27720"/>
          <a:ext cx="1270" cy="1463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50766</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99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46939</xdr:rowOff>
    </xdr:from>
    <xdr:to>
      <xdr:col>24</xdr:col>
      <xdr:colOff>152400</xdr:colOff>
      <xdr:row>58</xdr:row>
      <xdr:rowOff>46939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99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73347</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0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126670</xdr:rowOff>
    </xdr:from>
    <xdr:to>
      <xdr:col>24</xdr:col>
      <xdr:colOff>152400</xdr:colOff>
      <xdr:row>49</xdr:row>
      <xdr:rowOff>126670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2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76378</xdr:rowOff>
    </xdr:from>
    <xdr:to>
      <xdr:col>24</xdr:col>
      <xdr:colOff>63500</xdr:colOff>
      <xdr:row>54</xdr:row>
      <xdr:rowOff>144780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163228"/>
          <a:ext cx="838200" cy="23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82783</xdr:rowOff>
    </xdr:from>
    <xdr:ext cx="599010"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125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104356</xdr:rowOff>
    </xdr:from>
    <xdr:to>
      <xdr:col>24</xdr:col>
      <xdr:colOff>114300</xdr:colOff>
      <xdr:row>56</xdr:row>
      <xdr:rowOff>34506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34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144780</xdr:rowOff>
    </xdr:from>
    <xdr:to>
      <xdr:col>19</xdr:col>
      <xdr:colOff>177800</xdr:colOff>
      <xdr:row>55</xdr:row>
      <xdr:rowOff>12751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403080"/>
          <a:ext cx="889000" cy="3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120968</xdr:rowOff>
    </xdr:from>
    <xdr:to>
      <xdr:col>20</xdr:col>
      <xdr:colOff>38100</xdr:colOff>
      <xdr:row>56</xdr:row>
      <xdr:rowOff>51118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5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42245</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497795" y="964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12751</xdr:rowOff>
    </xdr:from>
    <xdr:to>
      <xdr:col>15</xdr:col>
      <xdr:colOff>50800</xdr:colOff>
      <xdr:row>55</xdr:row>
      <xdr:rowOff>123622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442501"/>
          <a:ext cx="889000" cy="1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78448</xdr:rowOff>
    </xdr:from>
    <xdr:to>
      <xdr:col>15</xdr:col>
      <xdr:colOff>101600</xdr:colOff>
      <xdr:row>56</xdr:row>
      <xdr:rowOff>8598</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0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171175</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08795" y="9600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96380</xdr:rowOff>
    </xdr:from>
    <xdr:to>
      <xdr:col>10</xdr:col>
      <xdr:colOff>114300</xdr:colOff>
      <xdr:row>55</xdr:row>
      <xdr:rowOff>123622</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526130"/>
          <a:ext cx="8890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44006</xdr:rowOff>
    </xdr:from>
    <xdr:to>
      <xdr:col>10</xdr:col>
      <xdr:colOff>165100</xdr:colOff>
      <xdr:row>56</xdr:row>
      <xdr:rowOff>145606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136733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73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76797</xdr:rowOff>
    </xdr:from>
    <xdr:to>
      <xdr:col>6</xdr:col>
      <xdr:colOff>38100</xdr:colOff>
      <xdr:row>57</xdr:row>
      <xdr:rowOff>6947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6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169524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7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25578</xdr:rowOff>
    </xdr:from>
    <xdr:to>
      <xdr:col>24</xdr:col>
      <xdr:colOff>114300</xdr:colOff>
      <xdr:row>53</xdr:row>
      <xdr:rowOff>127178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11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48455</xdr:rowOff>
    </xdr:from>
    <xdr:ext cx="599010"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8963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93980</xdr:rowOff>
    </xdr:from>
    <xdr:to>
      <xdr:col>20</xdr:col>
      <xdr:colOff>38100</xdr:colOff>
      <xdr:row>55</xdr:row>
      <xdr:rowOff>24130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35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40657</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497795" y="9127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133401</xdr:rowOff>
    </xdr:from>
    <xdr:to>
      <xdr:col>15</xdr:col>
      <xdr:colOff>101600</xdr:colOff>
      <xdr:row>55</xdr:row>
      <xdr:rowOff>63551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39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80078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08795" y="9166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72822</xdr:rowOff>
    </xdr:from>
    <xdr:to>
      <xdr:col>10</xdr:col>
      <xdr:colOff>165100</xdr:colOff>
      <xdr:row>56</xdr:row>
      <xdr:rowOff>2972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50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19499</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19795" y="9277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45580</xdr:rowOff>
    </xdr:from>
    <xdr:to>
      <xdr:col>6</xdr:col>
      <xdr:colOff>38100</xdr:colOff>
      <xdr:row>55</xdr:row>
      <xdr:rowOff>147180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47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163707</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30795" y="9250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111171</xdr:rowOff>
    </xdr:from>
    <xdr:to>
      <xdr:col>24</xdr:col>
      <xdr:colOff>62865</xdr:colOff>
      <xdr:row>78</xdr:row>
      <xdr:rowOff>52512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84121"/>
          <a:ext cx="1270" cy="114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56339</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2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52512</xdr:rowOff>
    </xdr:from>
    <xdr:to>
      <xdr:col>24</xdr:col>
      <xdr:colOff>152400</xdr:colOff>
      <xdr:row>78</xdr:row>
      <xdr:rowOff>52512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25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57848</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5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111171</xdr:rowOff>
    </xdr:from>
    <xdr:to>
      <xdr:col>24</xdr:col>
      <xdr:colOff>152400</xdr:colOff>
      <xdr:row>71</xdr:row>
      <xdr:rowOff>111171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8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39939</xdr:rowOff>
    </xdr:from>
    <xdr:to>
      <xdr:col>24</xdr:col>
      <xdr:colOff>63500</xdr:colOff>
      <xdr:row>78</xdr:row>
      <xdr:rowOff>52512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413039"/>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123847</xdr:rowOff>
    </xdr:from>
    <xdr:ext cx="534377"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811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100970</xdr:rowOff>
    </xdr:from>
    <xdr:to>
      <xdr:col>24</xdr:col>
      <xdr:colOff>114300</xdr:colOff>
      <xdr:row>76</xdr:row>
      <xdr:rowOff>31121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295972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34590</xdr:rowOff>
    </xdr:from>
    <xdr:to>
      <xdr:col>19</xdr:col>
      <xdr:colOff>177800</xdr:colOff>
      <xdr:row>78</xdr:row>
      <xdr:rowOff>39939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407690"/>
          <a:ext cx="889000" cy="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171059</xdr:rowOff>
    </xdr:from>
    <xdr:to>
      <xdr:col>20</xdr:col>
      <xdr:colOff>38100</xdr:colOff>
      <xdr:row>76</xdr:row>
      <xdr:rowOff>101209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117736</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0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34590</xdr:rowOff>
    </xdr:from>
    <xdr:to>
      <xdr:col>15</xdr:col>
      <xdr:colOff>50800</xdr:colOff>
      <xdr:row>78</xdr:row>
      <xdr:rowOff>43185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407690"/>
          <a:ext cx="889000" cy="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21737</xdr:rowOff>
    </xdr:from>
    <xdr:to>
      <xdr:col>15</xdr:col>
      <xdr:colOff>101600</xdr:colOff>
      <xdr:row>76</xdr:row>
      <xdr:rowOff>123337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139864</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2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43185</xdr:rowOff>
    </xdr:from>
    <xdr:to>
      <xdr:col>10</xdr:col>
      <xdr:colOff>114300</xdr:colOff>
      <xdr:row>78</xdr:row>
      <xdr:rowOff>50318</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416285"/>
          <a:ext cx="889000" cy="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169962</xdr:rowOff>
    </xdr:from>
    <xdr:to>
      <xdr:col>10</xdr:col>
      <xdr:colOff>165100</xdr:colOff>
      <xdr:row>76</xdr:row>
      <xdr:rowOff>100112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116639</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80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569</xdr:rowOff>
    </xdr:from>
    <xdr:to>
      <xdr:col>6</xdr:col>
      <xdr:colOff>38100</xdr:colOff>
      <xdr:row>76</xdr:row>
      <xdr:rowOff>102169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118696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0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1712</xdr:rowOff>
    </xdr:from>
    <xdr:to>
      <xdr:col>24</xdr:col>
      <xdr:colOff>114300</xdr:colOff>
      <xdr:row>78</xdr:row>
      <xdr:rowOff>103312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7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88089</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89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160589</xdr:rowOff>
    </xdr:from>
    <xdr:to>
      <xdr:col>20</xdr:col>
      <xdr:colOff>38100</xdr:colOff>
      <xdr:row>78</xdr:row>
      <xdr:rowOff>90739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6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81866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5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155240</xdr:rowOff>
    </xdr:from>
    <xdr:to>
      <xdr:col>15</xdr:col>
      <xdr:colOff>101600</xdr:colOff>
      <xdr:row>78</xdr:row>
      <xdr:rowOff>85390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5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76517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44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163835</xdr:rowOff>
    </xdr:from>
    <xdr:to>
      <xdr:col>10</xdr:col>
      <xdr:colOff>165100</xdr:colOff>
      <xdr:row>78</xdr:row>
      <xdr:rowOff>93985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6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85112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58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170968</xdr:rowOff>
    </xdr:from>
    <xdr:to>
      <xdr:col>6</xdr:col>
      <xdr:colOff>38100</xdr:colOff>
      <xdr:row>78</xdr:row>
      <xdr:rowOff>101118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7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92245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465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113354</xdr:rowOff>
    </xdr:from>
    <xdr:to>
      <xdr:col>24</xdr:col>
      <xdr:colOff>62865</xdr:colOff>
      <xdr:row>98</xdr:row>
      <xdr:rowOff>110096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715304"/>
          <a:ext cx="1270" cy="1196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113923</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1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110096</xdr:rowOff>
    </xdr:from>
    <xdr:to>
      <xdr:col>24</xdr:col>
      <xdr:colOff>152400</xdr:colOff>
      <xdr:row>98</xdr:row>
      <xdr:rowOff>110096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1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60031</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90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113354</xdr:rowOff>
    </xdr:from>
    <xdr:to>
      <xdr:col>24</xdr:col>
      <xdr:colOff>152400</xdr:colOff>
      <xdr:row>91</xdr:row>
      <xdr:rowOff>113354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715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86703</xdr:rowOff>
    </xdr:from>
    <xdr:to>
      <xdr:col>24</xdr:col>
      <xdr:colOff>63500</xdr:colOff>
      <xdr:row>97</xdr:row>
      <xdr:rowOff>170466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717353"/>
          <a:ext cx="838200" cy="8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119817</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064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96940</xdr:rowOff>
    </xdr:from>
    <xdr:to>
      <xdr:col>24</xdr:col>
      <xdr:colOff>114300</xdr:colOff>
      <xdr:row>95</xdr:row>
      <xdr:rowOff>27090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1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170466</xdr:rowOff>
    </xdr:from>
    <xdr:to>
      <xdr:col>19</xdr:col>
      <xdr:colOff>177800</xdr:colOff>
      <xdr:row>98</xdr:row>
      <xdr:rowOff>30677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801116"/>
          <a:ext cx="889000" cy="3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82062</xdr:rowOff>
    </xdr:from>
    <xdr:to>
      <xdr:col>20</xdr:col>
      <xdr:colOff>38100</xdr:colOff>
      <xdr:row>95</xdr:row>
      <xdr:rowOff>12212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19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28739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597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168008</xdr:rowOff>
    </xdr:from>
    <xdr:to>
      <xdr:col>15</xdr:col>
      <xdr:colOff>50800</xdr:colOff>
      <xdr:row>98</xdr:row>
      <xdr:rowOff>30677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798658"/>
          <a:ext cx="889000" cy="3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5823</xdr:rowOff>
    </xdr:from>
    <xdr:to>
      <xdr:col>15</xdr:col>
      <xdr:colOff>101600</xdr:colOff>
      <xdr:row>95</xdr:row>
      <xdr:rowOff>107423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2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123950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06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133890</xdr:rowOff>
    </xdr:from>
    <xdr:to>
      <xdr:col>10</xdr:col>
      <xdr:colOff>114300</xdr:colOff>
      <xdr:row>97</xdr:row>
      <xdr:rowOff>168008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1130300" y="16764540"/>
          <a:ext cx="889000" cy="3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35446</xdr:rowOff>
    </xdr:from>
    <xdr:to>
      <xdr:col>10</xdr:col>
      <xdr:colOff>165100</xdr:colOff>
      <xdr:row>95</xdr:row>
      <xdr:rowOff>137046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32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153573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09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16929</xdr:rowOff>
    </xdr:from>
    <xdr:to>
      <xdr:col>6</xdr:col>
      <xdr:colOff>38100</xdr:colOff>
      <xdr:row>95</xdr:row>
      <xdr:rowOff>118529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30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135056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07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35903</xdr:rowOff>
    </xdr:from>
    <xdr:to>
      <xdr:col>24</xdr:col>
      <xdr:colOff>114300</xdr:colOff>
      <xdr:row>97</xdr:row>
      <xdr:rowOff>137503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66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14330</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64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119666</xdr:rowOff>
    </xdr:from>
    <xdr:to>
      <xdr:col>20</xdr:col>
      <xdr:colOff>38100</xdr:colOff>
      <xdr:row>98</xdr:row>
      <xdr:rowOff>49816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75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40943</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84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151327</xdr:rowOff>
    </xdr:from>
    <xdr:to>
      <xdr:col>15</xdr:col>
      <xdr:colOff>101600</xdr:colOff>
      <xdr:row>98</xdr:row>
      <xdr:rowOff>81477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78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72604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87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117208</xdr:rowOff>
    </xdr:from>
    <xdr:to>
      <xdr:col>10</xdr:col>
      <xdr:colOff>165100</xdr:colOff>
      <xdr:row>98</xdr:row>
      <xdr:rowOff>47358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74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38485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84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83090</xdr:rowOff>
    </xdr:from>
    <xdr:to>
      <xdr:col>6</xdr:col>
      <xdr:colOff>38100</xdr:colOff>
      <xdr:row>98</xdr:row>
      <xdr:rowOff>13240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1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4367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80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152099</xdr:rowOff>
    </xdr:from>
    <xdr:to>
      <xdr:col>54</xdr:col>
      <xdr:colOff>189865</xdr:colOff>
      <xdr:row>34</xdr:row>
      <xdr:rowOff>116049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295599"/>
          <a:ext cx="1270" cy="64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119876</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5949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116049</xdr:rowOff>
    </xdr:from>
    <xdr:to>
      <xdr:col>55</xdr:col>
      <xdr:colOff>88900</xdr:colOff>
      <xdr:row>34</xdr:row>
      <xdr:rowOff>116049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945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98776</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07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152099</xdr:rowOff>
    </xdr:from>
    <xdr:to>
      <xdr:col>55</xdr:col>
      <xdr:colOff>88900</xdr:colOff>
      <xdr:row>30</xdr:row>
      <xdr:rowOff>152099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29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106686</xdr:rowOff>
    </xdr:from>
    <xdr:to>
      <xdr:col>55</xdr:col>
      <xdr:colOff>0</xdr:colOff>
      <xdr:row>36</xdr:row>
      <xdr:rowOff>82024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764536"/>
          <a:ext cx="838200" cy="48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149359</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4643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126482</xdr:rowOff>
    </xdr:from>
    <xdr:to>
      <xdr:col>55</xdr:col>
      <xdr:colOff>50800</xdr:colOff>
      <xdr:row>33</xdr:row>
      <xdr:rowOff>56632</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61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82024</xdr:rowOff>
    </xdr:from>
    <xdr:to>
      <xdr:col>50</xdr:col>
      <xdr:colOff>114300</xdr:colOff>
      <xdr:row>37</xdr:row>
      <xdr:rowOff>7057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254224"/>
          <a:ext cx="889000" cy="9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150896</xdr:rowOff>
    </xdr:from>
    <xdr:to>
      <xdr:col>50</xdr:col>
      <xdr:colOff>165100</xdr:colOff>
      <xdr:row>36</xdr:row>
      <xdr:rowOff>81046</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15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97573</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592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170237</xdr:rowOff>
    </xdr:from>
    <xdr:to>
      <xdr:col>45</xdr:col>
      <xdr:colOff>177800</xdr:colOff>
      <xdr:row>37</xdr:row>
      <xdr:rowOff>7057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342437"/>
          <a:ext cx="889000" cy="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139786</xdr:rowOff>
    </xdr:from>
    <xdr:to>
      <xdr:col>46</xdr:col>
      <xdr:colOff>38100</xdr:colOff>
      <xdr:row>36</xdr:row>
      <xdr:rowOff>69936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1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86463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5915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163031</xdr:rowOff>
    </xdr:from>
    <xdr:to>
      <xdr:col>41</xdr:col>
      <xdr:colOff>50800</xdr:colOff>
      <xdr:row>36</xdr:row>
      <xdr:rowOff>170237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335231"/>
          <a:ext cx="889000" cy="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154819</xdr:rowOff>
    </xdr:from>
    <xdr:to>
      <xdr:col>41</xdr:col>
      <xdr:colOff>101600</xdr:colOff>
      <xdr:row>36</xdr:row>
      <xdr:rowOff>84969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1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101496</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59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169152</xdr:rowOff>
    </xdr:from>
    <xdr:to>
      <xdr:col>36</xdr:col>
      <xdr:colOff>165100</xdr:colOff>
      <xdr:row>36</xdr:row>
      <xdr:rowOff>99302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115829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594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55886</xdr:rowOff>
    </xdr:from>
    <xdr:to>
      <xdr:col>55</xdr:col>
      <xdr:colOff>50800</xdr:colOff>
      <xdr:row>33</xdr:row>
      <xdr:rowOff>157486</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71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34313</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692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31224</xdr:rowOff>
    </xdr:from>
    <xdr:to>
      <xdr:col>50</xdr:col>
      <xdr:colOff>165100</xdr:colOff>
      <xdr:row>36</xdr:row>
      <xdr:rowOff>132824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20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123951</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29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127707</xdr:rowOff>
    </xdr:from>
    <xdr:to>
      <xdr:col>46</xdr:col>
      <xdr:colOff>38100</xdr:colOff>
      <xdr:row>37</xdr:row>
      <xdr:rowOff>57857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29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48984</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39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119437</xdr:rowOff>
    </xdr:from>
    <xdr:to>
      <xdr:col>41</xdr:col>
      <xdr:colOff>101600</xdr:colOff>
      <xdr:row>37</xdr:row>
      <xdr:rowOff>49587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29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40714</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38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112231</xdr:rowOff>
    </xdr:from>
    <xdr:to>
      <xdr:col>36</xdr:col>
      <xdr:colOff>165100</xdr:colOff>
      <xdr:row>37</xdr:row>
      <xdr:rowOff>42381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28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33508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37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59804</xdr:rowOff>
    </xdr:from>
    <xdr:to>
      <xdr:col>54</xdr:col>
      <xdr:colOff>189865</xdr:colOff>
      <xdr:row>58</xdr:row>
      <xdr:rowOff>95660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803754"/>
          <a:ext cx="1270" cy="1236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99487</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4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95660</xdr:rowOff>
    </xdr:from>
    <xdr:to>
      <xdr:col>55</xdr:col>
      <xdr:colOff>88900</xdr:colOff>
      <xdr:row>58</xdr:row>
      <xdr:rowOff>95660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3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6481</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57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59804</xdr:rowOff>
    </xdr:from>
    <xdr:to>
      <xdr:col>55</xdr:col>
      <xdr:colOff>88900</xdr:colOff>
      <xdr:row>51</xdr:row>
      <xdr:rowOff>59804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80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143659</xdr:rowOff>
    </xdr:from>
    <xdr:to>
      <xdr:col>55</xdr:col>
      <xdr:colOff>0</xdr:colOff>
      <xdr:row>57</xdr:row>
      <xdr:rowOff>162685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916309"/>
          <a:ext cx="838200" cy="1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53034</xdr:rowOff>
    </xdr:from>
    <xdr:ext cx="599010"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4827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30157</xdr:rowOff>
    </xdr:from>
    <xdr:to>
      <xdr:col>55</xdr:col>
      <xdr:colOff>50800</xdr:colOff>
      <xdr:row>56</xdr:row>
      <xdr:rowOff>131757</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6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162685</xdr:rowOff>
    </xdr:from>
    <xdr:to>
      <xdr:col>50</xdr:col>
      <xdr:colOff>114300</xdr:colOff>
      <xdr:row>57</xdr:row>
      <xdr:rowOff>164099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935335"/>
          <a:ext cx="889000" cy="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76148</xdr:rowOff>
    </xdr:from>
    <xdr:to>
      <xdr:col>50</xdr:col>
      <xdr:colOff>165100</xdr:colOff>
      <xdr:row>57</xdr:row>
      <xdr:rowOff>6298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6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22825</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39795" y="9452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162187</xdr:rowOff>
    </xdr:from>
    <xdr:to>
      <xdr:col>45</xdr:col>
      <xdr:colOff>177800</xdr:colOff>
      <xdr:row>57</xdr:row>
      <xdr:rowOff>164099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763387"/>
          <a:ext cx="889000" cy="17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132688</xdr:rowOff>
    </xdr:from>
    <xdr:to>
      <xdr:col>46</xdr:col>
      <xdr:colOff>38100</xdr:colOff>
      <xdr:row>57</xdr:row>
      <xdr:rowOff>62838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7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79365</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50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115819</xdr:rowOff>
    </xdr:from>
    <xdr:to>
      <xdr:col>41</xdr:col>
      <xdr:colOff>50800</xdr:colOff>
      <xdr:row>56</xdr:row>
      <xdr:rowOff>162187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717019"/>
          <a:ext cx="889000" cy="4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104121</xdr:rowOff>
    </xdr:from>
    <xdr:to>
      <xdr:col>41</xdr:col>
      <xdr:colOff>101600</xdr:colOff>
      <xdr:row>57</xdr:row>
      <xdr:rowOff>34271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70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50798</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61795" y="9480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138194</xdr:rowOff>
    </xdr:from>
    <xdr:to>
      <xdr:col>36</xdr:col>
      <xdr:colOff>165100</xdr:colOff>
      <xdr:row>57</xdr:row>
      <xdr:rowOff>68344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73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59471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83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92859</xdr:rowOff>
    </xdr:from>
    <xdr:to>
      <xdr:col>55</xdr:col>
      <xdr:colOff>50800</xdr:colOff>
      <xdr:row>58</xdr:row>
      <xdr:rowOff>23009</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86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7786</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78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111885</xdr:rowOff>
    </xdr:from>
    <xdr:to>
      <xdr:col>50</xdr:col>
      <xdr:colOff>165100</xdr:colOff>
      <xdr:row>58</xdr:row>
      <xdr:rowOff>42035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88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33162</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97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113299</xdr:rowOff>
    </xdr:from>
    <xdr:to>
      <xdr:col>46</xdr:col>
      <xdr:colOff>38100</xdr:colOff>
      <xdr:row>58</xdr:row>
      <xdr:rowOff>43449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88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34576</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97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111387</xdr:rowOff>
    </xdr:from>
    <xdr:to>
      <xdr:col>41</xdr:col>
      <xdr:colOff>101600</xdr:colOff>
      <xdr:row>57</xdr:row>
      <xdr:rowOff>41537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71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32664</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795" y="9805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65019</xdr:rowOff>
    </xdr:from>
    <xdr:to>
      <xdr:col>36</xdr:col>
      <xdr:colOff>165100</xdr:colOff>
      <xdr:row>56</xdr:row>
      <xdr:rowOff>166619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66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11696</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9441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10106</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83056"/>
          <a:ext cx="1270" cy="140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128233</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95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10106</xdr:rowOff>
    </xdr:from>
    <xdr:to>
      <xdr:col>55</xdr:col>
      <xdr:colOff>88900</xdr:colOff>
      <xdr:row>71</xdr:row>
      <xdr:rowOff>10106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8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56871</xdr:rowOff>
    </xdr:from>
    <xdr:to>
      <xdr:col>55</xdr:col>
      <xdr:colOff>0</xdr:colOff>
      <xdr:row>78</xdr:row>
      <xdr:rowOff>130335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429971"/>
          <a:ext cx="838200" cy="7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129677</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159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106800</xdr:rowOff>
    </xdr:from>
    <xdr:to>
      <xdr:col>55</xdr:col>
      <xdr:colOff>50800</xdr:colOff>
      <xdr:row>78</xdr:row>
      <xdr:rowOff>36950</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30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99352</xdr:rowOff>
    </xdr:from>
    <xdr:to>
      <xdr:col>50</xdr:col>
      <xdr:colOff>114300</xdr:colOff>
      <xdr:row>78</xdr:row>
      <xdr:rowOff>130335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472452"/>
          <a:ext cx="889000" cy="3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111623</xdr:rowOff>
    </xdr:from>
    <xdr:to>
      <xdr:col>50</xdr:col>
      <xdr:colOff>165100</xdr:colOff>
      <xdr:row>78</xdr:row>
      <xdr:rowOff>41773</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31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58300</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08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152874</xdr:rowOff>
    </xdr:from>
    <xdr:to>
      <xdr:col>45</xdr:col>
      <xdr:colOff>177800</xdr:colOff>
      <xdr:row>78</xdr:row>
      <xdr:rowOff>99352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354524"/>
          <a:ext cx="889000" cy="11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24434</xdr:rowOff>
    </xdr:from>
    <xdr:to>
      <xdr:col>46</xdr:col>
      <xdr:colOff>38100</xdr:colOff>
      <xdr:row>78</xdr:row>
      <xdr:rowOff>126034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9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142561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17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113099</xdr:rowOff>
    </xdr:from>
    <xdr:to>
      <xdr:col>41</xdr:col>
      <xdr:colOff>50800</xdr:colOff>
      <xdr:row>77</xdr:row>
      <xdr:rowOff>152874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314749"/>
          <a:ext cx="889000" cy="3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32260</xdr:rowOff>
    </xdr:from>
    <xdr:to>
      <xdr:col>41</xdr:col>
      <xdr:colOff>101600</xdr:colOff>
      <xdr:row>78</xdr:row>
      <xdr:rowOff>133860</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40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124987</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49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131930</xdr:rowOff>
    </xdr:from>
    <xdr:to>
      <xdr:col>36</xdr:col>
      <xdr:colOff>165100</xdr:colOff>
      <xdr:row>78</xdr:row>
      <xdr:rowOff>62080</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3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53207</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42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6071</xdr:rowOff>
    </xdr:from>
    <xdr:to>
      <xdr:col>55</xdr:col>
      <xdr:colOff>50800</xdr:colOff>
      <xdr:row>78</xdr:row>
      <xdr:rowOff>107671</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37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155948</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35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79535</xdr:rowOff>
    </xdr:from>
    <xdr:to>
      <xdr:col>50</xdr:col>
      <xdr:colOff>165100</xdr:colOff>
      <xdr:row>79</xdr:row>
      <xdr:rowOff>9685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45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812</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354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48552</xdr:rowOff>
    </xdr:from>
    <xdr:to>
      <xdr:col>46</xdr:col>
      <xdr:colOff>38100</xdr:colOff>
      <xdr:row>78</xdr:row>
      <xdr:rowOff>150152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42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141279</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51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102074</xdr:rowOff>
    </xdr:from>
    <xdr:to>
      <xdr:col>41</xdr:col>
      <xdr:colOff>101600</xdr:colOff>
      <xdr:row>78</xdr:row>
      <xdr:rowOff>32224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30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48751</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07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62299</xdr:rowOff>
    </xdr:from>
    <xdr:to>
      <xdr:col>36</xdr:col>
      <xdr:colOff>165100</xdr:colOff>
      <xdr:row>77</xdr:row>
      <xdr:rowOff>163899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26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8976</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03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4623</xdr:rowOff>
    </xdr:from>
    <xdr:to>
      <xdr:col>54</xdr:col>
      <xdr:colOff>189865</xdr:colOff>
      <xdr:row>99</xdr:row>
      <xdr:rowOff>122225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435123"/>
          <a:ext cx="1270" cy="1660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126052</xdr:rowOff>
    </xdr:from>
    <xdr:ext cx="534377"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709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122225</xdr:rowOff>
    </xdr:from>
    <xdr:to>
      <xdr:col>55</xdr:col>
      <xdr:colOff>88900</xdr:colOff>
      <xdr:row>99</xdr:row>
      <xdr:rowOff>122225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709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122750</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10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4623</xdr:rowOff>
    </xdr:from>
    <xdr:to>
      <xdr:col>55</xdr:col>
      <xdr:colOff>88900</xdr:colOff>
      <xdr:row>90</xdr:row>
      <xdr:rowOff>4623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435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62903</xdr:rowOff>
    </xdr:from>
    <xdr:to>
      <xdr:col>55</xdr:col>
      <xdr:colOff>0</xdr:colOff>
      <xdr:row>98</xdr:row>
      <xdr:rowOff>146038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865003"/>
          <a:ext cx="838200" cy="8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79951</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367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57074</xdr:rowOff>
    </xdr:from>
    <xdr:to>
      <xdr:col>55</xdr:col>
      <xdr:colOff>50800</xdr:colOff>
      <xdr:row>96</xdr:row>
      <xdr:rowOff>158674</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5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62903</xdr:rowOff>
    </xdr:from>
    <xdr:to>
      <xdr:col>50</xdr:col>
      <xdr:colOff>114300</xdr:colOff>
      <xdr:row>99</xdr:row>
      <xdr:rowOff>699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865003"/>
          <a:ext cx="889000" cy="10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16002</xdr:rowOff>
    </xdr:from>
    <xdr:to>
      <xdr:col>50</xdr:col>
      <xdr:colOff>165100</xdr:colOff>
      <xdr:row>97</xdr:row>
      <xdr:rowOff>117602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64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134129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42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116954</xdr:rowOff>
    </xdr:from>
    <xdr:to>
      <xdr:col>45</xdr:col>
      <xdr:colOff>177800</xdr:colOff>
      <xdr:row>99</xdr:row>
      <xdr:rowOff>699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576154"/>
          <a:ext cx="889000" cy="39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12624</xdr:rowOff>
    </xdr:from>
    <xdr:to>
      <xdr:col>46</xdr:col>
      <xdr:colOff>38100</xdr:colOff>
      <xdr:row>97</xdr:row>
      <xdr:rowOff>114224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64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130751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41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116954</xdr:rowOff>
    </xdr:from>
    <xdr:to>
      <xdr:col>41</xdr:col>
      <xdr:colOff>50800</xdr:colOff>
      <xdr:row>96</xdr:row>
      <xdr:rowOff>157747</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576154"/>
          <a:ext cx="889000" cy="4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166878</xdr:rowOff>
    </xdr:from>
    <xdr:to>
      <xdr:col>41</xdr:col>
      <xdr:colOff>101600</xdr:colOff>
      <xdr:row>97</xdr:row>
      <xdr:rowOff>97028</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62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88155</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71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74409</xdr:rowOff>
    </xdr:from>
    <xdr:to>
      <xdr:col>36</xdr:col>
      <xdr:colOff>165100</xdr:colOff>
      <xdr:row>98</xdr:row>
      <xdr:rowOff>4559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70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167136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79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95238</xdr:rowOff>
    </xdr:from>
    <xdr:to>
      <xdr:col>55</xdr:col>
      <xdr:colOff>50800</xdr:colOff>
      <xdr:row>99</xdr:row>
      <xdr:rowOff>25388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89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73665</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87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12103</xdr:rowOff>
    </xdr:from>
    <xdr:to>
      <xdr:col>50</xdr:col>
      <xdr:colOff>165100</xdr:colOff>
      <xdr:row>98</xdr:row>
      <xdr:rowOff>113703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81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104830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90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121349</xdr:rowOff>
    </xdr:from>
    <xdr:to>
      <xdr:col>46</xdr:col>
      <xdr:colOff>38100</xdr:colOff>
      <xdr:row>99</xdr:row>
      <xdr:rowOff>51499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92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42626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701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66154</xdr:rowOff>
    </xdr:from>
    <xdr:to>
      <xdr:col>41</xdr:col>
      <xdr:colOff>101600</xdr:colOff>
      <xdr:row>96</xdr:row>
      <xdr:rowOff>167754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52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12831</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30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106947</xdr:rowOff>
    </xdr:from>
    <xdr:to>
      <xdr:col>36</xdr:col>
      <xdr:colOff>165100</xdr:colOff>
      <xdr:row>97</xdr:row>
      <xdr:rowOff>37097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56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53624</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34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163749</xdr:rowOff>
    </xdr:from>
    <xdr:to>
      <xdr:col>85</xdr:col>
      <xdr:colOff>126364</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307249"/>
          <a:ext cx="1269" cy="1347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110426</xdr:rowOff>
    </xdr:from>
    <xdr:ext cx="534377"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8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163749</xdr:rowOff>
    </xdr:from>
    <xdr:to>
      <xdr:col>86</xdr:col>
      <xdr:colOff>25400</xdr:colOff>
      <xdr:row>30</xdr:row>
      <xdr:rowOff>163749</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30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98461</xdr:rowOff>
    </xdr:from>
    <xdr:to>
      <xdr:col>85</xdr:col>
      <xdr:colOff>127000</xdr:colOff>
      <xdr:row>37</xdr:row>
      <xdr:rowOff>17170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099211"/>
          <a:ext cx="838200" cy="26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121424</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122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98547</xdr:rowOff>
    </xdr:from>
    <xdr:to>
      <xdr:col>85</xdr:col>
      <xdr:colOff>177800</xdr:colOff>
      <xdr:row>37</xdr:row>
      <xdr:rowOff>28697</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27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8575</xdr:rowOff>
    </xdr:from>
    <xdr:to>
      <xdr:col>81</xdr:col>
      <xdr:colOff>50800</xdr:colOff>
      <xdr:row>35</xdr:row>
      <xdr:rowOff>98461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009325"/>
          <a:ext cx="889000" cy="8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6558</xdr:rowOff>
    </xdr:from>
    <xdr:to>
      <xdr:col>81</xdr:col>
      <xdr:colOff>101600</xdr:colOff>
      <xdr:row>35</xdr:row>
      <xdr:rowOff>108158</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00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124685</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578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8575</xdr:rowOff>
    </xdr:from>
    <xdr:to>
      <xdr:col>76</xdr:col>
      <xdr:colOff>114300</xdr:colOff>
      <xdr:row>37</xdr:row>
      <xdr:rowOff>51826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009325"/>
          <a:ext cx="889000" cy="38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155606</xdr:rowOff>
    </xdr:from>
    <xdr:to>
      <xdr:col>76</xdr:col>
      <xdr:colOff>165100</xdr:colOff>
      <xdr:row>35</xdr:row>
      <xdr:rowOff>85756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598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76883</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07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51826</xdr:rowOff>
    </xdr:from>
    <xdr:to>
      <xdr:col>71</xdr:col>
      <xdr:colOff>177800</xdr:colOff>
      <xdr:row>38</xdr:row>
      <xdr:rowOff>51003</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395476"/>
          <a:ext cx="889000" cy="17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84145</xdr:rowOff>
    </xdr:from>
    <xdr:to>
      <xdr:col>72</xdr:col>
      <xdr:colOff>38100</xdr:colOff>
      <xdr:row>37</xdr:row>
      <xdr:rowOff>14295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2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30822</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03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54016</xdr:rowOff>
    </xdr:from>
    <xdr:to>
      <xdr:col>67</xdr:col>
      <xdr:colOff>101600</xdr:colOff>
      <xdr:row>37</xdr:row>
      <xdr:rowOff>155616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3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693</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17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137820</xdr:rowOff>
    </xdr:from>
    <xdr:to>
      <xdr:col>85</xdr:col>
      <xdr:colOff>177800</xdr:colOff>
      <xdr:row>37</xdr:row>
      <xdr:rowOff>67970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3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116247</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28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47661</xdr:rowOff>
    </xdr:from>
    <xdr:to>
      <xdr:col>81</xdr:col>
      <xdr:colOff>101600</xdr:colOff>
      <xdr:row>35</xdr:row>
      <xdr:rowOff>149261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04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140388</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14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129225</xdr:rowOff>
    </xdr:from>
    <xdr:to>
      <xdr:col>76</xdr:col>
      <xdr:colOff>165100</xdr:colOff>
      <xdr:row>35</xdr:row>
      <xdr:rowOff>59375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595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75902</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573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1026</xdr:rowOff>
    </xdr:from>
    <xdr:to>
      <xdr:col>72</xdr:col>
      <xdr:colOff>38100</xdr:colOff>
      <xdr:row>37</xdr:row>
      <xdr:rowOff>102626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34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93753</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437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203</xdr:rowOff>
    </xdr:from>
    <xdr:to>
      <xdr:col>67</xdr:col>
      <xdr:colOff>101600</xdr:colOff>
      <xdr:row>38</xdr:row>
      <xdr:rowOff>101803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51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92930</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608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114358</xdr:rowOff>
    </xdr:from>
    <xdr:to>
      <xdr:col>85</xdr:col>
      <xdr:colOff>126364</xdr:colOff>
      <xdr:row>80</xdr:row>
      <xdr:rowOff>6246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115858"/>
          <a:ext cx="1269" cy="1606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80</xdr:row>
      <xdr:rowOff>10073</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72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80</xdr:row>
      <xdr:rowOff>6246</xdr:rowOff>
    </xdr:from>
    <xdr:to>
      <xdr:col>86</xdr:col>
      <xdr:colOff>25400</xdr:colOff>
      <xdr:row>80</xdr:row>
      <xdr:rowOff>6246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722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61035</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9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114358</xdr:rowOff>
    </xdr:from>
    <xdr:to>
      <xdr:col>86</xdr:col>
      <xdr:colOff>25400</xdr:colOff>
      <xdr:row>70</xdr:row>
      <xdr:rowOff>114358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11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150379</xdr:rowOff>
    </xdr:from>
    <xdr:to>
      <xdr:col>85</xdr:col>
      <xdr:colOff>127000</xdr:colOff>
      <xdr:row>74</xdr:row>
      <xdr:rowOff>156878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2323329"/>
          <a:ext cx="838200" cy="520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97813</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56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119386</xdr:rowOff>
    </xdr:from>
    <xdr:to>
      <xdr:col>85</xdr:col>
      <xdr:colOff>177800</xdr:colOff>
      <xdr:row>76</xdr:row>
      <xdr:rowOff>49535</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29781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150379</xdr:rowOff>
    </xdr:from>
    <xdr:to>
      <xdr:col>81</xdr:col>
      <xdr:colOff>50800</xdr:colOff>
      <xdr:row>74</xdr:row>
      <xdr:rowOff>149758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2323329"/>
          <a:ext cx="889000" cy="51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165954</xdr:rowOff>
    </xdr:from>
    <xdr:to>
      <xdr:col>81</xdr:col>
      <xdr:colOff>101600</xdr:colOff>
      <xdr:row>76</xdr:row>
      <xdr:rowOff>96104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2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87231</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11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62531</xdr:rowOff>
    </xdr:from>
    <xdr:to>
      <xdr:col>76</xdr:col>
      <xdr:colOff>114300</xdr:colOff>
      <xdr:row>74</xdr:row>
      <xdr:rowOff>149758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2749831"/>
          <a:ext cx="889000" cy="8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26084</xdr:rowOff>
    </xdr:from>
    <xdr:to>
      <xdr:col>76</xdr:col>
      <xdr:colOff>165100</xdr:colOff>
      <xdr:row>76</xdr:row>
      <xdr:rowOff>127684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5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118811</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14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62531</xdr:rowOff>
    </xdr:from>
    <xdr:to>
      <xdr:col>71</xdr:col>
      <xdr:colOff>177800</xdr:colOff>
      <xdr:row>74</xdr:row>
      <xdr:rowOff>127062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2749831"/>
          <a:ext cx="889000" cy="6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151047</xdr:rowOff>
    </xdr:from>
    <xdr:to>
      <xdr:col>72</xdr:col>
      <xdr:colOff>38100</xdr:colOff>
      <xdr:row>76</xdr:row>
      <xdr:rowOff>81197</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09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72324</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10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137706</xdr:rowOff>
    </xdr:from>
    <xdr:to>
      <xdr:col>67</xdr:col>
      <xdr:colOff>101600</xdr:colOff>
      <xdr:row>76</xdr:row>
      <xdr:rowOff>67856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299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58983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08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106078</xdr:rowOff>
    </xdr:from>
    <xdr:to>
      <xdr:col>85</xdr:col>
      <xdr:colOff>177800</xdr:colOff>
      <xdr:row>75</xdr:row>
      <xdr:rowOff>36228</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79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128955</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64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99579</xdr:rowOff>
    </xdr:from>
    <xdr:to>
      <xdr:col>81</xdr:col>
      <xdr:colOff>101600</xdr:colOff>
      <xdr:row>72</xdr:row>
      <xdr:rowOff>29729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2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46256</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181795" y="12047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98958</xdr:rowOff>
    </xdr:from>
    <xdr:to>
      <xdr:col>76</xdr:col>
      <xdr:colOff>165100</xdr:colOff>
      <xdr:row>75</xdr:row>
      <xdr:rowOff>29108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78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45635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56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11731</xdr:rowOff>
    </xdr:from>
    <xdr:to>
      <xdr:col>72</xdr:col>
      <xdr:colOff>38100</xdr:colOff>
      <xdr:row>74</xdr:row>
      <xdr:rowOff>113331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69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129858</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47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76262</xdr:rowOff>
    </xdr:from>
    <xdr:to>
      <xdr:col>67</xdr:col>
      <xdr:colOff>101600</xdr:colOff>
      <xdr:row>75</xdr:row>
      <xdr:rowOff>6412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76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22939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53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83127</xdr:rowOff>
    </xdr:from>
    <xdr:to>
      <xdr:col>85</xdr:col>
      <xdr:colOff>126364</xdr:colOff>
      <xdr:row>98</xdr:row>
      <xdr:rowOff>170278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13627"/>
          <a:ext cx="1269" cy="145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2655</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76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170278</xdr:rowOff>
    </xdr:from>
    <xdr:to>
      <xdr:col>86</xdr:col>
      <xdr:colOff>25400</xdr:colOff>
      <xdr:row>98</xdr:row>
      <xdr:rowOff>170278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72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29804</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288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83127</xdr:rowOff>
    </xdr:from>
    <xdr:to>
      <xdr:col>86</xdr:col>
      <xdr:colOff>25400</xdr:colOff>
      <xdr:row>90</xdr:row>
      <xdr:rowOff>83127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13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72503</xdr:rowOff>
    </xdr:from>
    <xdr:to>
      <xdr:col>85</xdr:col>
      <xdr:colOff>127000</xdr:colOff>
      <xdr:row>98</xdr:row>
      <xdr:rowOff>30919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703153"/>
          <a:ext cx="838200" cy="12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121335</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409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98458</xdr:rowOff>
    </xdr:from>
    <xdr:to>
      <xdr:col>85</xdr:col>
      <xdr:colOff>177800</xdr:colOff>
      <xdr:row>97</xdr:row>
      <xdr:rowOff>28608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55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30919</xdr:rowOff>
    </xdr:from>
    <xdr:to>
      <xdr:col>81</xdr:col>
      <xdr:colOff>50800</xdr:colOff>
      <xdr:row>98</xdr:row>
      <xdr:rowOff>36754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833019"/>
          <a:ext cx="889000" cy="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17707</xdr:rowOff>
    </xdr:from>
    <xdr:to>
      <xdr:col>81</xdr:col>
      <xdr:colOff>101600</xdr:colOff>
      <xdr:row>97</xdr:row>
      <xdr:rowOff>119307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64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135834</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42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36754</xdr:rowOff>
    </xdr:from>
    <xdr:to>
      <xdr:col>76</xdr:col>
      <xdr:colOff>114300</xdr:colOff>
      <xdr:row>98</xdr:row>
      <xdr:rowOff>80831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838854"/>
          <a:ext cx="889000" cy="4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86559</xdr:rowOff>
    </xdr:from>
    <xdr:to>
      <xdr:col>76</xdr:col>
      <xdr:colOff>165100</xdr:colOff>
      <xdr:row>97</xdr:row>
      <xdr:rowOff>16709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545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33236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32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50002</xdr:rowOff>
    </xdr:from>
    <xdr:to>
      <xdr:col>71</xdr:col>
      <xdr:colOff>177800</xdr:colOff>
      <xdr:row>98</xdr:row>
      <xdr:rowOff>80831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852102"/>
          <a:ext cx="889000" cy="3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30673</xdr:rowOff>
    </xdr:from>
    <xdr:to>
      <xdr:col>72</xdr:col>
      <xdr:colOff>38100</xdr:colOff>
      <xdr:row>97</xdr:row>
      <xdr:rowOff>132273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66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148800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43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33927</xdr:rowOff>
    </xdr:from>
    <xdr:to>
      <xdr:col>67</xdr:col>
      <xdr:colOff>101600</xdr:colOff>
      <xdr:row>97</xdr:row>
      <xdr:rowOff>135527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66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152054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43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21703</xdr:rowOff>
    </xdr:from>
    <xdr:to>
      <xdr:col>85</xdr:col>
      <xdr:colOff>177800</xdr:colOff>
      <xdr:row>97</xdr:row>
      <xdr:rowOff>123303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65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63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151569</xdr:rowOff>
    </xdr:from>
    <xdr:to>
      <xdr:col>81</xdr:col>
      <xdr:colOff>101600</xdr:colOff>
      <xdr:row>98</xdr:row>
      <xdr:rowOff>81719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78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72846</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87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157404</xdr:rowOff>
    </xdr:from>
    <xdr:to>
      <xdr:col>76</xdr:col>
      <xdr:colOff>165100</xdr:colOff>
      <xdr:row>98</xdr:row>
      <xdr:rowOff>87554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78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78681</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88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30031</xdr:rowOff>
    </xdr:from>
    <xdr:to>
      <xdr:col>72</xdr:col>
      <xdr:colOff>38100</xdr:colOff>
      <xdr:row>98</xdr:row>
      <xdr:rowOff>131631</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83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122758</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92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170652</xdr:rowOff>
    </xdr:from>
    <xdr:to>
      <xdr:col>67</xdr:col>
      <xdr:colOff>101600</xdr:colOff>
      <xdr:row>98</xdr:row>
      <xdr:rowOff>100802</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0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91929</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89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92837</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407787"/>
          <a:ext cx="1269" cy="1323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39514</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18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92837</xdr:rowOff>
    </xdr:from>
    <xdr:to>
      <xdr:col>116</xdr:col>
      <xdr:colOff>152400</xdr:colOff>
      <xdr:row>31</xdr:row>
      <xdr:rowOff>92837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40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87350</xdr:rowOff>
    </xdr:from>
    <xdr:to>
      <xdr:col>116</xdr:col>
      <xdr:colOff>63500</xdr:colOff>
      <xdr:row>38</xdr:row>
      <xdr:rowOff>99695</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323300" y="6602450"/>
          <a:ext cx="8382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19804</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1920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168377</xdr:rowOff>
    </xdr:from>
    <xdr:to>
      <xdr:col>116</xdr:col>
      <xdr:colOff>114300</xdr:colOff>
      <xdr:row>37</xdr:row>
      <xdr:rowOff>98527</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34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99695</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0434300" y="6614795"/>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157404</xdr:rowOff>
    </xdr:from>
    <xdr:to>
      <xdr:col>112</xdr:col>
      <xdr:colOff>38100</xdr:colOff>
      <xdr:row>37</xdr:row>
      <xdr:rowOff>87554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32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104081</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10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71679</xdr:rowOff>
    </xdr:from>
    <xdr:to>
      <xdr:col>107</xdr:col>
      <xdr:colOff>101600</xdr:colOff>
      <xdr:row>38</xdr:row>
      <xdr:rowOff>1829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41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18356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19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113741</xdr:rowOff>
    </xdr:from>
    <xdr:to>
      <xdr:col>102</xdr:col>
      <xdr:colOff>165100</xdr:colOff>
      <xdr:row>38</xdr:row>
      <xdr:rowOff>43891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45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60418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23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163652</xdr:rowOff>
    </xdr:from>
    <xdr:to>
      <xdr:col>98</xdr:col>
      <xdr:colOff>38100</xdr:colOff>
      <xdr:row>38</xdr:row>
      <xdr:rowOff>93802</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0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110329</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28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36550</xdr:rowOff>
    </xdr:from>
    <xdr:to>
      <xdr:col>116</xdr:col>
      <xdr:colOff>114300</xdr:colOff>
      <xdr:row>38</xdr:row>
      <xdr:rowOff>138150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55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14977</xdr:rowOff>
    </xdr:from>
    <xdr:ext cx="469744"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3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48895</xdr:rowOff>
    </xdr:from>
    <xdr:to>
      <xdr:col>112</xdr:col>
      <xdr:colOff>38100</xdr:colOff>
      <xdr:row>38</xdr:row>
      <xdr:rowOff>150495</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56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141622</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88428" y="665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83007</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826957"/>
          <a:ext cx="1269" cy="1333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29684</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60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83007</xdr:rowOff>
    </xdr:from>
    <xdr:to>
      <xdr:col>116</xdr:col>
      <xdr:colOff>152400</xdr:colOff>
      <xdr:row>51</xdr:row>
      <xdr:rowOff>83007</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82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77716</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678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54839</xdr:rowOff>
    </xdr:from>
    <xdr:to>
      <xdr:col>116</xdr:col>
      <xdr:colOff>114300</xdr:colOff>
      <xdr:row>57</xdr:row>
      <xdr:rowOff>156439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8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93091</xdr:rowOff>
    </xdr:from>
    <xdr:to>
      <xdr:col>112</xdr:col>
      <xdr:colOff>38100</xdr:colOff>
      <xdr:row>58</xdr:row>
      <xdr:rowOff>23241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86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39768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64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141554</xdr:rowOff>
    </xdr:from>
    <xdr:to>
      <xdr:col>107</xdr:col>
      <xdr:colOff>101600</xdr:colOff>
      <xdr:row>58</xdr:row>
      <xdr:rowOff>71704</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91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88231</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68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84100</xdr:rowOff>
    </xdr:from>
    <xdr:to>
      <xdr:col>102</xdr:col>
      <xdr:colOff>165100</xdr:colOff>
      <xdr:row>58</xdr:row>
      <xdr:rowOff>14250</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85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30777</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63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50191</xdr:rowOff>
    </xdr:from>
    <xdr:to>
      <xdr:col>98</xdr:col>
      <xdr:colOff>38100</xdr:colOff>
      <xdr:row>57</xdr:row>
      <xdr:rowOff>151791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82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168318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59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118821</xdr:rowOff>
    </xdr:from>
    <xdr:to>
      <xdr:col>116</xdr:col>
      <xdr:colOff>62864</xdr:colOff>
      <xdr:row>78</xdr:row>
      <xdr:rowOff>13818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291771"/>
          <a:ext cx="1269" cy="1095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17645</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39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13818</xdr:rowOff>
    </xdr:from>
    <xdr:to>
      <xdr:col>116</xdr:col>
      <xdr:colOff>152400</xdr:colOff>
      <xdr:row>78</xdr:row>
      <xdr:rowOff>13818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38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65498</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6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118821</xdr:rowOff>
    </xdr:from>
    <xdr:to>
      <xdr:col>116</xdr:col>
      <xdr:colOff>152400</xdr:colOff>
      <xdr:row>71</xdr:row>
      <xdr:rowOff>118821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29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25647</xdr:rowOff>
    </xdr:from>
    <xdr:to>
      <xdr:col>116</xdr:col>
      <xdr:colOff>63500</xdr:colOff>
      <xdr:row>74</xdr:row>
      <xdr:rowOff>102209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712947"/>
          <a:ext cx="838200" cy="7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127144</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642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148717</xdr:rowOff>
    </xdr:from>
    <xdr:to>
      <xdr:col>116</xdr:col>
      <xdr:colOff>114300</xdr:colOff>
      <xdr:row>74</xdr:row>
      <xdr:rowOff>78867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66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37211</xdr:rowOff>
    </xdr:from>
    <xdr:to>
      <xdr:col>111</xdr:col>
      <xdr:colOff>177800</xdr:colOff>
      <xdr:row>74</xdr:row>
      <xdr:rowOff>102209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2553061"/>
          <a:ext cx="889000" cy="23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84385</xdr:rowOff>
    </xdr:from>
    <xdr:to>
      <xdr:col>112</xdr:col>
      <xdr:colOff>38100</xdr:colOff>
      <xdr:row>74</xdr:row>
      <xdr:rowOff>14535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60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31062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37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16313</xdr:rowOff>
    </xdr:from>
    <xdr:to>
      <xdr:col>107</xdr:col>
      <xdr:colOff>50800</xdr:colOff>
      <xdr:row>73</xdr:row>
      <xdr:rowOff>37211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2532163"/>
          <a:ext cx="889000" cy="2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114408</xdr:rowOff>
    </xdr:from>
    <xdr:to>
      <xdr:col>107</xdr:col>
      <xdr:colOff>101600</xdr:colOff>
      <xdr:row>74</xdr:row>
      <xdr:rowOff>44558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63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35685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72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150006</xdr:rowOff>
    </xdr:from>
    <xdr:to>
      <xdr:col>102</xdr:col>
      <xdr:colOff>114300</xdr:colOff>
      <xdr:row>73</xdr:row>
      <xdr:rowOff>16313</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2494406"/>
          <a:ext cx="889000" cy="3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130486</xdr:rowOff>
    </xdr:from>
    <xdr:to>
      <xdr:col>102</xdr:col>
      <xdr:colOff>165100</xdr:colOff>
      <xdr:row>74</xdr:row>
      <xdr:rowOff>60636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64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51763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73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66040</xdr:rowOff>
    </xdr:from>
    <xdr:to>
      <xdr:col>98</xdr:col>
      <xdr:colOff>38100</xdr:colOff>
      <xdr:row>73</xdr:row>
      <xdr:rowOff>167640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5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158767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67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146297</xdr:rowOff>
    </xdr:from>
    <xdr:to>
      <xdr:col>116</xdr:col>
      <xdr:colOff>114300</xdr:colOff>
      <xdr:row>74</xdr:row>
      <xdr:rowOff>76447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66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169174</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51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51409</xdr:rowOff>
    </xdr:from>
    <xdr:to>
      <xdr:col>112</xdr:col>
      <xdr:colOff>38100</xdr:colOff>
      <xdr:row>74</xdr:row>
      <xdr:rowOff>153009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73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144136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83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157861</xdr:rowOff>
    </xdr:from>
    <xdr:to>
      <xdr:col>107</xdr:col>
      <xdr:colOff>101600</xdr:colOff>
      <xdr:row>73</xdr:row>
      <xdr:rowOff>88011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50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104538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27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136963</xdr:rowOff>
    </xdr:from>
    <xdr:to>
      <xdr:col>102</xdr:col>
      <xdr:colOff>165100</xdr:colOff>
      <xdr:row>73</xdr:row>
      <xdr:rowOff>67113</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48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83640</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25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99206</xdr:rowOff>
    </xdr:from>
    <xdr:to>
      <xdr:col>98</xdr:col>
      <xdr:colOff>38100</xdr:colOff>
      <xdr:row>73</xdr:row>
      <xdr:rowOff>29356</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44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45883</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21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800">
              <a:solidFill>
                <a:schemeClr val="dk1"/>
              </a:solidFill>
              <a:effectLst/>
              <a:latin typeface="+mn-lt"/>
              <a:ea typeface="+mn-ea"/>
              <a:cs typeface="+mn-cs"/>
            </a:rPr>
            <a:t>【</a:t>
          </a:r>
          <a:r>
            <a:rPr lang="ja-JP" altLang="ja-JP" sz="800">
              <a:solidFill>
                <a:schemeClr val="dk1"/>
              </a:solidFill>
              <a:effectLst/>
              <a:latin typeface="+mn-lt"/>
              <a:ea typeface="+mn-ea"/>
              <a:cs typeface="+mn-cs"/>
            </a:rPr>
            <a:t>人　件　費</a:t>
          </a:r>
          <a:r>
            <a:rPr lang="en-US" altLang="ja-JP" sz="800">
              <a:solidFill>
                <a:schemeClr val="dk1"/>
              </a:solidFill>
              <a:effectLst/>
              <a:latin typeface="+mn-lt"/>
              <a:ea typeface="+mn-ea"/>
              <a:cs typeface="+mn-cs"/>
            </a:rPr>
            <a:t>】</a:t>
          </a:r>
          <a:r>
            <a:rPr kumimoji="1" lang="ja-JP" altLang="en-US" sz="800">
              <a:solidFill>
                <a:schemeClr val="dk1"/>
              </a:solidFill>
              <a:effectLst/>
              <a:latin typeface="+mn-lt"/>
              <a:ea typeface="+mn-ea"/>
              <a:cs typeface="+mn-cs"/>
            </a:rPr>
            <a:t>新型コロナウイルス感染症の流行に伴う社会情勢を鑑み、特別職の給料をを７月から３月までの間１０％カットを行ったが、臨時職員が会計年度任用職員に移行したため　　</a:t>
          </a:r>
          <a:r>
            <a:rPr lang="en-US" altLang="ja-JP" sz="800">
              <a:solidFill>
                <a:schemeClr val="dk1"/>
              </a:solidFill>
              <a:effectLst/>
              <a:latin typeface="+mn-lt"/>
              <a:ea typeface="+mn-ea"/>
              <a:cs typeface="+mn-cs"/>
            </a:rPr>
            <a:t>【</a:t>
          </a:r>
          <a:r>
            <a:rPr lang="ja-JP" altLang="ja-JP" sz="800">
              <a:solidFill>
                <a:schemeClr val="dk1"/>
              </a:solidFill>
              <a:effectLst/>
              <a:latin typeface="+mn-lt"/>
              <a:ea typeface="+mn-ea"/>
              <a:cs typeface="+mn-cs"/>
            </a:rPr>
            <a:t>普　建　費</a:t>
          </a:r>
          <a:r>
            <a:rPr lang="en-US" altLang="ja-JP" sz="800">
              <a:solidFill>
                <a:schemeClr val="dk1"/>
              </a:solidFill>
              <a:effectLst/>
              <a:latin typeface="+mn-lt"/>
              <a:ea typeface="+mn-ea"/>
              <a:cs typeface="+mn-cs"/>
            </a:rPr>
            <a:t>】</a:t>
          </a:r>
          <a:r>
            <a:rPr lang="ja-JP" altLang="ja-JP" sz="800">
              <a:solidFill>
                <a:schemeClr val="dk1"/>
              </a:solidFill>
              <a:effectLst/>
              <a:latin typeface="+mn-lt"/>
              <a:ea typeface="+mn-ea"/>
              <a:cs typeface="+mn-cs"/>
            </a:rPr>
            <a:t>補助事業においては小学校建設事業費や妙寺団地建替事業費の実施に伴い増加している。単独事業については防災情報伝達システム整備事業や消防納庫新築事業の</a:t>
          </a:r>
          <a:r>
            <a:rPr kumimoji="1" lang="ja-JP" altLang="en-US" sz="800">
              <a:solidFill>
                <a:schemeClr val="dk1"/>
              </a:solidFill>
              <a:effectLst/>
              <a:latin typeface="+mn-lt"/>
              <a:ea typeface="+mn-ea"/>
              <a:cs typeface="+mn-cs"/>
            </a:rPr>
            <a:t>　</a:t>
          </a:r>
          <a:endParaRPr kumimoji="1" lang="en-US" altLang="ja-JP" sz="8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a:solidFill>
                <a:schemeClr val="dk1"/>
              </a:solidFill>
              <a:effectLst/>
              <a:latin typeface="+mn-lt"/>
              <a:ea typeface="+mn-ea"/>
              <a:cs typeface="+mn-cs"/>
            </a:rPr>
            <a:t>　　　　　　　報酬が増加し人件費全体として増加している。</a:t>
          </a:r>
          <a:r>
            <a:rPr lang="ja-JP" altLang="en-US" sz="800">
              <a:solidFill>
                <a:schemeClr val="dk1"/>
              </a:solidFill>
              <a:effectLst/>
              <a:latin typeface="+mn-lt"/>
              <a:ea typeface="+mn-ea"/>
              <a:cs typeface="+mn-cs"/>
            </a:rPr>
            <a:t>　　　　　　　　　　　　　　　　　　　　　　　　　　　　　　　　　　　　　　　　　　　　　　　　　　　　　　　　　　　　　　　　実施により増加している。　　　　　　　　　　　　　</a:t>
          </a:r>
          <a:r>
            <a:rPr lang="ja-JP" altLang="ja-JP" sz="800">
              <a:solidFill>
                <a:schemeClr val="dk1"/>
              </a:solidFill>
              <a:effectLst/>
              <a:latin typeface="+mn-lt"/>
              <a:ea typeface="+mn-ea"/>
              <a:cs typeface="+mn-cs"/>
            </a:rPr>
            <a:t>　　　　　　　　　　　　　　　　　</a:t>
          </a:r>
          <a:endParaRPr lang="en-US" altLang="ja-JP" sz="8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800">
              <a:solidFill>
                <a:schemeClr val="dk1"/>
              </a:solidFill>
              <a:effectLst/>
              <a:latin typeface="+mn-lt"/>
              <a:ea typeface="+mn-ea"/>
              <a:cs typeface="+mn-cs"/>
            </a:rPr>
            <a:t>【</a:t>
          </a:r>
          <a:r>
            <a:rPr lang="ja-JP" altLang="ja-JP" sz="800">
              <a:solidFill>
                <a:schemeClr val="dk1"/>
              </a:solidFill>
              <a:effectLst/>
              <a:latin typeface="+mn-lt"/>
              <a:ea typeface="+mn-ea"/>
              <a:cs typeface="+mn-cs"/>
            </a:rPr>
            <a:t>物　件　費</a:t>
          </a:r>
          <a:r>
            <a:rPr lang="en-US" altLang="ja-JP" sz="800">
              <a:solidFill>
                <a:schemeClr val="dk1"/>
              </a:solidFill>
              <a:effectLst/>
              <a:latin typeface="+mn-lt"/>
              <a:ea typeface="+mn-ea"/>
              <a:cs typeface="+mn-cs"/>
            </a:rPr>
            <a:t>】</a:t>
          </a:r>
          <a:r>
            <a:rPr kumimoji="1" lang="ja-JP" altLang="en-US" sz="800">
              <a:solidFill>
                <a:schemeClr val="dk1"/>
              </a:solidFill>
              <a:effectLst/>
              <a:latin typeface="+mn-lt"/>
              <a:ea typeface="+mn-ea"/>
              <a:cs typeface="+mn-cs"/>
            </a:rPr>
            <a:t>地域経済活性化クーポン券発行事業や新型コロナウイルス感染症対策物品の購入等、新型コロナウイルス感染症対策事業の実施により全体として増加している</a:t>
          </a:r>
          <a:r>
            <a:rPr lang="ja-JP" altLang="ja-JP" sz="800">
              <a:solidFill>
                <a:schemeClr val="dk1"/>
              </a:solidFill>
              <a:effectLst/>
              <a:latin typeface="+mn-lt"/>
              <a:ea typeface="+mn-ea"/>
              <a:cs typeface="+mn-cs"/>
            </a:rPr>
            <a:t>。</a:t>
          </a:r>
          <a:r>
            <a:rPr lang="ja-JP" altLang="en-US" sz="800">
              <a:solidFill>
                <a:schemeClr val="dk1"/>
              </a:solidFill>
              <a:effectLst/>
              <a:latin typeface="+mn-lt"/>
              <a:ea typeface="+mn-ea"/>
              <a:cs typeface="+mn-cs"/>
            </a:rPr>
            <a:t>　　　　　</a:t>
          </a:r>
          <a:r>
            <a:rPr lang="ja-JP" altLang="ja-JP" sz="800">
              <a:solidFill>
                <a:schemeClr val="dk1"/>
              </a:solidFill>
              <a:effectLst/>
              <a:latin typeface="+mn-lt"/>
              <a:ea typeface="+mn-ea"/>
              <a:cs typeface="+mn-cs"/>
            </a:rPr>
            <a:t>　</a:t>
          </a:r>
          <a:r>
            <a:rPr lang="en-US" altLang="ja-JP" sz="800">
              <a:solidFill>
                <a:schemeClr val="dk1"/>
              </a:solidFill>
              <a:effectLst/>
              <a:latin typeface="+mn-lt"/>
              <a:ea typeface="+mn-ea"/>
              <a:cs typeface="+mn-cs"/>
            </a:rPr>
            <a:t>【</a:t>
          </a:r>
          <a:r>
            <a:rPr lang="ja-JP" altLang="ja-JP" sz="800">
              <a:solidFill>
                <a:schemeClr val="dk1"/>
              </a:solidFill>
              <a:effectLst/>
              <a:latin typeface="+mn-lt"/>
              <a:ea typeface="+mn-ea"/>
              <a:cs typeface="+mn-cs"/>
            </a:rPr>
            <a:t>災害復旧費</a:t>
          </a:r>
          <a:r>
            <a:rPr lang="en-US" altLang="ja-JP" sz="800">
              <a:solidFill>
                <a:schemeClr val="dk1"/>
              </a:solidFill>
              <a:effectLst/>
              <a:latin typeface="+mn-lt"/>
              <a:ea typeface="+mn-ea"/>
              <a:cs typeface="+mn-cs"/>
            </a:rPr>
            <a:t>】</a:t>
          </a:r>
          <a:r>
            <a:rPr lang="ja-JP" altLang="ja-JP" sz="800">
              <a:solidFill>
                <a:schemeClr val="dk1"/>
              </a:solidFill>
              <a:effectLst/>
              <a:latin typeface="+mn-lt"/>
              <a:ea typeface="+mn-ea"/>
              <a:cs typeface="+mn-cs"/>
            </a:rPr>
            <a:t>金剛緑地広場が被災し復旧工事を行ったが、過年災害復旧事業や天野地域交流センター災害復旧工事の完了に伴い全体として減少している。</a:t>
          </a:r>
          <a:endParaRPr lang="ja-JP" altLang="ja-JP" sz="8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800">
              <a:solidFill>
                <a:schemeClr val="dk1"/>
              </a:solidFill>
              <a:effectLst/>
              <a:latin typeface="+mn-lt"/>
              <a:ea typeface="+mn-ea"/>
              <a:cs typeface="+mn-cs"/>
            </a:rPr>
            <a:t>【</a:t>
          </a:r>
          <a:r>
            <a:rPr lang="ja-JP" altLang="ja-JP" sz="800">
              <a:solidFill>
                <a:schemeClr val="dk1"/>
              </a:solidFill>
              <a:effectLst/>
              <a:latin typeface="+mn-lt"/>
              <a:ea typeface="+mn-ea"/>
              <a:cs typeface="+mn-cs"/>
            </a:rPr>
            <a:t>維持補修費</a:t>
          </a:r>
          <a:r>
            <a:rPr lang="en-US" altLang="ja-JP" sz="800">
              <a:solidFill>
                <a:schemeClr val="dk1"/>
              </a:solidFill>
              <a:effectLst/>
              <a:latin typeface="+mn-lt"/>
              <a:ea typeface="+mn-ea"/>
              <a:cs typeface="+mn-cs"/>
            </a:rPr>
            <a:t>】</a:t>
          </a:r>
          <a:r>
            <a:rPr lang="ja-JP" altLang="en-US" sz="800">
              <a:solidFill>
                <a:schemeClr val="dk1"/>
              </a:solidFill>
              <a:effectLst/>
              <a:latin typeface="+mn-lt"/>
              <a:ea typeface="+mn-ea"/>
              <a:cs typeface="+mn-cs"/>
            </a:rPr>
            <a:t>公民館に係る修繕費が増加したが、河川や町道に係る修繕費が減少したため、全体として減少している。</a:t>
          </a:r>
          <a:r>
            <a:rPr lang="ja-JP" altLang="ja-JP" sz="800">
              <a:solidFill>
                <a:schemeClr val="dk1"/>
              </a:solidFill>
              <a:effectLst/>
              <a:latin typeface="+mn-lt"/>
              <a:ea typeface="+mn-ea"/>
              <a:cs typeface="+mn-cs"/>
            </a:rPr>
            <a:t>　　　　　　　　　　　　　　　　　　　　　　　　　　　　　　　</a:t>
          </a:r>
          <a:r>
            <a:rPr lang="en-US" altLang="ja-JP" sz="800">
              <a:solidFill>
                <a:schemeClr val="dk1"/>
              </a:solidFill>
              <a:effectLst/>
              <a:latin typeface="+mn-lt"/>
              <a:ea typeface="+mn-ea"/>
              <a:cs typeface="+mn-cs"/>
            </a:rPr>
            <a:t>【</a:t>
          </a:r>
          <a:r>
            <a:rPr lang="ja-JP" altLang="ja-JP" sz="800">
              <a:solidFill>
                <a:schemeClr val="dk1"/>
              </a:solidFill>
              <a:effectLst/>
              <a:latin typeface="+mn-lt"/>
              <a:ea typeface="+mn-ea"/>
              <a:cs typeface="+mn-cs"/>
            </a:rPr>
            <a:t>公　債　費</a:t>
          </a:r>
          <a:r>
            <a:rPr lang="en-US" altLang="ja-JP" sz="800">
              <a:solidFill>
                <a:schemeClr val="dk1"/>
              </a:solidFill>
              <a:effectLst/>
              <a:latin typeface="+mn-lt"/>
              <a:ea typeface="+mn-ea"/>
              <a:cs typeface="+mn-cs"/>
            </a:rPr>
            <a:t>】</a:t>
          </a:r>
          <a:r>
            <a:rPr lang="ja-JP" altLang="ja-JP" sz="800">
              <a:solidFill>
                <a:schemeClr val="dk1"/>
              </a:solidFill>
              <a:effectLst/>
              <a:latin typeface="+mn-lt"/>
              <a:ea typeface="+mn-ea"/>
              <a:cs typeface="+mn-cs"/>
            </a:rPr>
            <a:t>令和元年度に実施した第三セクター等改革推進債の繰上償還分の元利償還金が大きく減少している。</a:t>
          </a:r>
          <a:endParaRPr lang="ja-JP" altLang="ja-JP" sz="8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800">
              <a:solidFill>
                <a:schemeClr val="dk1"/>
              </a:solidFill>
              <a:effectLst/>
              <a:latin typeface="+mn-lt"/>
              <a:ea typeface="+mn-ea"/>
              <a:cs typeface="+mn-cs"/>
            </a:rPr>
            <a:t>【</a:t>
          </a:r>
          <a:r>
            <a:rPr lang="ja-JP" altLang="ja-JP" sz="800">
              <a:solidFill>
                <a:schemeClr val="dk1"/>
              </a:solidFill>
              <a:effectLst/>
              <a:latin typeface="+mn-lt"/>
              <a:ea typeface="+mn-ea"/>
              <a:cs typeface="+mn-cs"/>
            </a:rPr>
            <a:t>扶　助　費</a:t>
          </a:r>
          <a:r>
            <a:rPr lang="en-US" altLang="ja-JP" sz="800">
              <a:solidFill>
                <a:schemeClr val="dk1"/>
              </a:solidFill>
              <a:effectLst/>
              <a:latin typeface="+mn-lt"/>
              <a:ea typeface="+mn-ea"/>
              <a:cs typeface="+mn-cs"/>
            </a:rPr>
            <a:t>】</a:t>
          </a:r>
          <a:r>
            <a:rPr lang="ja-JP" altLang="en-US" sz="800">
              <a:solidFill>
                <a:schemeClr val="dk1"/>
              </a:solidFill>
              <a:effectLst/>
              <a:latin typeface="+mn-lt"/>
              <a:ea typeface="+mn-ea"/>
              <a:cs typeface="+mn-cs"/>
            </a:rPr>
            <a:t>新型コロナウイルス感染症対策に係る学生支援緊急給付金や、障害福祉サービス費などの増加に伴い全体として増加している。　　　　　</a:t>
          </a:r>
          <a:r>
            <a:rPr lang="ja-JP" altLang="ja-JP" sz="800">
              <a:solidFill>
                <a:schemeClr val="dk1"/>
              </a:solidFill>
              <a:effectLst/>
              <a:latin typeface="+mn-lt"/>
              <a:ea typeface="+mn-ea"/>
              <a:cs typeface="+mn-cs"/>
            </a:rPr>
            <a:t>　　　　　　　　　　　　　　　　</a:t>
          </a:r>
          <a:r>
            <a:rPr lang="en-US" altLang="ja-JP" sz="800">
              <a:solidFill>
                <a:schemeClr val="dk1"/>
              </a:solidFill>
              <a:effectLst/>
              <a:latin typeface="+mn-lt"/>
              <a:ea typeface="+mn-ea"/>
              <a:cs typeface="+mn-cs"/>
            </a:rPr>
            <a:t>【</a:t>
          </a:r>
          <a:r>
            <a:rPr lang="ja-JP" altLang="ja-JP" sz="800">
              <a:solidFill>
                <a:schemeClr val="dk1"/>
              </a:solidFill>
              <a:effectLst/>
              <a:latin typeface="+mn-lt"/>
              <a:ea typeface="+mn-ea"/>
              <a:cs typeface="+mn-cs"/>
            </a:rPr>
            <a:t>積　立　金</a:t>
          </a:r>
          <a:r>
            <a:rPr lang="en-US" altLang="ja-JP" sz="800">
              <a:solidFill>
                <a:schemeClr val="dk1"/>
              </a:solidFill>
              <a:effectLst/>
              <a:latin typeface="+mn-lt"/>
              <a:ea typeface="+mn-ea"/>
              <a:cs typeface="+mn-cs"/>
            </a:rPr>
            <a:t>】</a:t>
          </a:r>
          <a:r>
            <a:rPr lang="ja-JP" altLang="ja-JP" sz="800">
              <a:solidFill>
                <a:schemeClr val="dk1"/>
              </a:solidFill>
              <a:effectLst/>
              <a:latin typeface="+mn-lt"/>
              <a:ea typeface="+mn-ea"/>
              <a:cs typeface="+mn-cs"/>
            </a:rPr>
            <a:t>ふるさとかつらぎ寄附金の拡充によりふるさとかつらぎ基金積立金が増加し、また、財政調整基金積立金も増加したことから、積立金全体として増加している。</a:t>
          </a:r>
          <a:endParaRPr lang="ja-JP" altLang="ja-JP" sz="8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800">
              <a:solidFill>
                <a:schemeClr val="dk1"/>
              </a:solidFill>
              <a:effectLst/>
              <a:latin typeface="+mn-lt"/>
              <a:ea typeface="+mn-ea"/>
              <a:cs typeface="+mn-cs"/>
            </a:rPr>
            <a:t>【</a:t>
          </a:r>
          <a:r>
            <a:rPr lang="ja-JP" altLang="ja-JP" sz="800">
              <a:solidFill>
                <a:schemeClr val="dk1"/>
              </a:solidFill>
              <a:effectLst/>
              <a:latin typeface="+mn-lt"/>
              <a:ea typeface="+mn-ea"/>
              <a:cs typeface="+mn-cs"/>
            </a:rPr>
            <a:t>補　助　費</a:t>
          </a:r>
          <a:r>
            <a:rPr lang="en-US" altLang="ja-JP" sz="800">
              <a:solidFill>
                <a:schemeClr val="dk1"/>
              </a:solidFill>
              <a:effectLst/>
              <a:latin typeface="+mn-lt"/>
              <a:ea typeface="+mn-ea"/>
              <a:cs typeface="+mn-cs"/>
            </a:rPr>
            <a:t>】</a:t>
          </a:r>
          <a:r>
            <a:rPr lang="ja-JP" altLang="en-US" sz="800">
              <a:solidFill>
                <a:schemeClr val="dk1"/>
              </a:solidFill>
              <a:effectLst/>
              <a:latin typeface="+mn-lt"/>
              <a:ea typeface="+mn-ea"/>
              <a:cs typeface="+mn-cs"/>
            </a:rPr>
            <a:t>特別定額給付金の実施や、新型コロナウイルス感染症対策に係るかつらぎ町事業者応援給付金等の施策の実施のために全体として増加している</a:t>
          </a:r>
          <a:r>
            <a:rPr lang="ja-JP" altLang="ja-JP" sz="800">
              <a:solidFill>
                <a:schemeClr val="dk1"/>
              </a:solidFill>
              <a:effectLst/>
              <a:latin typeface="+mn-lt"/>
              <a:ea typeface="+mn-ea"/>
              <a:cs typeface="+mn-cs"/>
            </a:rPr>
            <a:t>。</a:t>
          </a:r>
          <a:r>
            <a:rPr lang="ja-JP" altLang="en-US" sz="800">
              <a:solidFill>
                <a:schemeClr val="dk1"/>
              </a:solidFill>
              <a:effectLst/>
              <a:latin typeface="+mn-lt"/>
              <a:ea typeface="+mn-ea"/>
              <a:cs typeface="+mn-cs"/>
            </a:rPr>
            <a:t>　　　　　　　　</a:t>
          </a:r>
          <a:r>
            <a:rPr lang="ja-JP" altLang="ja-JP" sz="800">
              <a:solidFill>
                <a:schemeClr val="dk1"/>
              </a:solidFill>
              <a:effectLst/>
              <a:latin typeface="+mn-lt"/>
              <a:ea typeface="+mn-ea"/>
              <a:cs typeface="+mn-cs"/>
            </a:rPr>
            <a:t>　　　　　</a:t>
          </a:r>
          <a:r>
            <a:rPr lang="en-US" altLang="ja-JP" sz="800">
              <a:solidFill>
                <a:schemeClr val="dk1"/>
              </a:solidFill>
              <a:effectLst/>
              <a:latin typeface="+mn-lt"/>
              <a:ea typeface="+mn-ea"/>
              <a:cs typeface="+mn-cs"/>
            </a:rPr>
            <a:t>【</a:t>
          </a:r>
          <a:r>
            <a:rPr lang="ja-JP" altLang="ja-JP" sz="800">
              <a:solidFill>
                <a:schemeClr val="dk1"/>
              </a:solidFill>
              <a:effectLst/>
              <a:latin typeface="+mn-lt"/>
              <a:ea typeface="+mn-ea"/>
              <a:cs typeface="+mn-cs"/>
            </a:rPr>
            <a:t>貸　付　金</a:t>
          </a:r>
          <a:r>
            <a:rPr lang="en-US" altLang="ja-JP" sz="800">
              <a:solidFill>
                <a:schemeClr val="dk1"/>
              </a:solidFill>
              <a:effectLst/>
              <a:latin typeface="+mn-lt"/>
              <a:ea typeface="+mn-ea"/>
              <a:cs typeface="+mn-cs"/>
            </a:rPr>
            <a:t>】</a:t>
          </a:r>
          <a:r>
            <a:rPr lang="ja-JP" altLang="ja-JP" sz="800">
              <a:solidFill>
                <a:schemeClr val="dk1"/>
              </a:solidFill>
              <a:effectLst/>
              <a:latin typeface="+mn-lt"/>
              <a:ea typeface="+mn-ea"/>
              <a:cs typeface="+mn-cs"/>
            </a:rPr>
            <a:t>今年度における貸付金は皆無となっている。</a:t>
          </a:r>
          <a:r>
            <a:rPr lang="ja-JP" altLang="en-US" sz="800">
              <a:solidFill>
                <a:schemeClr val="dk1"/>
              </a:solidFill>
              <a:effectLst/>
              <a:latin typeface="+mn-lt"/>
              <a:ea typeface="+mn-ea"/>
              <a:cs typeface="+mn-cs"/>
            </a:rPr>
            <a:t>　　　　　　　　　　　　　　　　　　　　　　　　</a:t>
          </a:r>
          <a:r>
            <a:rPr lang="ja-JP" altLang="ja-JP" sz="1100">
              <a:solidFill>
                <a:srgbClr val="FF0000"/>
              </a:solidFill>
              <a:effectLst/>
              <a:latin typeface="+mn-lt"/>
              <a:ea typeface="+mn-ea"/>
              <a:cs typeface="+mn-cs"/>
            </a:rPr>
            <a:t>　</a:t>
          </a:r>
          <a:endParaRPr lang="ja-JP" altLang="ja-JP" sz="8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800">
              <a:solidFill>
                <a:schemeClr val="dk1"/>
              </a:solidFill>
              <a:effectLst/>
              <a:latin typeface="+mn-lt"/>
              <a:ea typeface="+mn-ea"/>
              <a:cs typeface="+mn-cs"/>
            </a:rPr>
            <a:t>　　　　</a:t>
          </a:r>
          <a:r>
            <a:rPr lang="ja-JP" altLang="en-US" sz="800">
              <a:solidFill>
                <a:schemeClr val="dk1"/>
              </a:solidFill>
              <a:effectLst/>
              <a:latin typeface="+mn-lt"/>
              <a:ea typeface="+mn-ea"/>
              <a:cs typeface="+mn-cs"/>
            </a:rPr>
            <a:t>　　　　　　　　　　　　　　　　　　　　　　　　　　　　　　　　　　　　　　　　　　　　　　　　　　　　　　　　　　　　　　　　　　　　　　　　　　　　　　　　</a:t>
          </a:r>
          <a:r>
            <a:rPr lang="ja-JP" altLang="ja-JP" sz="800">
              <a:solidFill>
                <a:schemeClr val="dk1"/>
              </a:solidFill>
              <a:effectLst/>
              <a:latin typeface="+mn-lt"/>
              <a:ea typeface="+mn-ea"/>
              <a:cs typeface="+mn-cs"/>
            </a:rPr>
            <a:t>　</a:t>
          </a:r>
          <a:r>
            <a:rPr lang="en-US" altLang="ja-JP" sz="800">
              <a:solidFill>
                <a:schemeClr val="dk1"/>
              </a:solidFill>
              <a:effectLst/>
              <a:latin typeface="+mn-lt"/>
              <a:ea typeface="+mn-ea"/>
              <a:cs typeface="+mn-cs"/>
            </a:rPr>
            <a:t>【</a:t>
          </a:r>
          <a:r>
            <a:rPr lang="ja-JP" altLang="ja-JP" sz="800">
              <a:solidFill>
                <a:schemeClr val="dk1"/>
              </a:solidFill>
              <a:effectLst/>
              <a:latin typeface="+mn-lt"/>
              <a:ea typeface="+mn-ea"/>
              <a:cs typeface="+mn-cs"/>
            </a:rPr>
            <a:t>繰　出　金</a:t>
          </a:r>
          <a:r>
            <a:rPr lang="en-US" altLang="ja-JP" sz="800">
              <a:solidFill>
                <a:schemeClr val="dk1"/>
              </a:solidFill>
              <a:effectLst/>
              <a:latin typeface="+mn-lt"/>
              <a:ea typeface="+mn-ea"/>
              <a:cs typeface="+mn-cs"/>
            </a:rPr>
            <a:t>】</a:t>
          </a:r>
          <a:r>
            <a:rPr lang="ja-JP" altLang="ja-JP" sz="800">
              <a:solidFill>
                <a:schemeClr val="dk1"/>
              </a:solidFill>
              <a:effectLst/>
              <a:latin typeface="+mn-lt"/>
              <a:ea typeface="+mn-ea"/>
              <a:cs typeface="+mn-cs"/>
            </a:rPr>
            <a:t>国民健康保険事業、後期高齢者医療事業、介護保険事業特別会計にかかる繰出金の増加に伴い、全体として増加している。</a:t>
          </a:r>
          <a:endParaRPr lang="ja-JP" altLang="ja-JP" sz="800">
            <a:effectLst/>
          </a:endParaRPr>
        </a:p>
        <a:p>
          <a:pPr eaLnBrk="1" fontAlgn="auto" latinLnBrk="0" hangingPunct="1"/>
          <a:endParaRPr lang="en-US" altLang="ja-JP" sz="800">
            <a:solidFill>
              <a:schemeClr val="dk1"/>
            </a:solidFill>
            <a:effectLst/>
            <a:latin typeface="+mn-lt"/>
            <a:ea typeface="+mn-ea"/>
            <a:cs typeface="+mn-cs"/>
          </a:endParaRPr>
        </a:p>
        <a:p>
          <a:pPr eaLnBrk="1" fontAlgn="auto" latinLnBrk="0" hangingPunct="1"/>
          <a:r>
            <a:rPr lang="ja-JP" altLang="ja-JP" sz="800">
              <a:solidFill>
                <a:schemeClr val="dk1"/>
              </a:solidFill>
              <a:effectLst/>
              <a:latin typeface="+mn-lt"/>
              <a:ea typeface="+mn-ea"/>
              <a:cs typeface="+mn-cs"/>
            </a:rPr>
            <a:t>　　　　　</a:t>
          </a:r>
          <a:r>
            <a:rPr lang="en-US" altLang="ja-JP" sz="800">
              <a:solidFill>
                <a:schemeClr val="dk1"/>
              </a:solidFill>
              <a:effectLst/>
              <a:latin typeface="+mn-lt"/>
              <a:ea typeface="+mn-ea"/>
              <a:cs typeface="+mn-cs"/>
            </a:rPr>
            <a:t>                                                                                                                                               </a:t>
          </a:r>
          <a:endParaRPr lang="ja-JP" altLang="ja-JP" sz="800">
            <a:effectLst/>
          </a:endParaRPr>
        </a:p>
        <a:p>
          <a:r>
            <a:rPr lang="ja-JP" altLang="ja-JP" sz="800">
              <a:solidFill>
                <a:schemeClr val="dk1"/>
              </a:solidFill>
              <a:effectLst/>
              <a:latin typeface="+mn-lt"/>
              <a:ea typeface="+mn-ea"/>
              <a:cs typeface="+mn-cs"/>
            </a:rPr>
            <a:t>　　　　　　　　　　　　　　　　　　　　　　　　　　　　　　　　　　　　　　　　　　　　　　　　　　　　　</a:t>
          </a:r>
          <a:endParaRPr lang="ja-JP" altLang="ja-JP" sz="8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和歌山県かつらぎ町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16,399
16,310
151.69
12,566,206
12,263,439
284,137
6,137,823
13,961,638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163475</xdr:rowOff>
    </xdr:from>
    <xdr:to>
      <xdr:col>24</xdr:col>
      <xdr:colOff>62865</xdr:colOff>
      <xdr:row>38</xdr:row>
      <xdr:rowOff>57404</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306975"/>
          <a:ext cx="1270" cy="1265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61231</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57404</xdr:rowOff>
    </xdr:from>
    <xdr:to>
      <xdr:col>24</xdr:col>
      <xdr:colOff>152400</xdr:colOff>
      <xdr:row>38</xdr:row>
      <xdr:rowOff>57404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7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110152</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163475</xdr:rowOff>
    </xdr:from>
    <xdr:to>
      <xdr:col>24</xdr:col>
      <xdr:colOff>152400</xdr:colOff>
      <xdr:row>30</xdr:row>
      <xdr:rowOff>163475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148387</xdr:rowOff>
    </xdr:from>
    <xdr:to>
      <xdr:col>24</xdr:col>
      <xdr:colOff>63500</xdr:colOff>
      <xdr:row>34</xdr:row>
      <xdr:rowOff>133299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806237"/>
          <a:ext cx="838200" cy="15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84345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742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61468</xdr:rowOff>
    </xdr:from>
    <xdr:to>
      <xdr:col>24</xdr:col>
      <xdr:colOff>114300</xdr:colOff>
      <xdr:row>34</xdr:row>
      <xdr:rowOff>163068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89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148387</xdr:rowOff>
    </xdr:from>
    <xdr:to>
      <xdr:col>19</xdr:col>
      <xdr:colOff>177800</xdr:colOff>
      <xdr:row>34</xdr:row>
      <xdr:rowOff>20371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806237"/>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42266</xdr:rowOff>
    </xdr:from>
    <xdr:to>
      <xdr:col>20</xdr:col>
      <xdr:colOff>38100</xdr:colOff>
      <xdr:row>33</xdr:row>
      <xdr:rowOff>143866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70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160393</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475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19457</xdr:rowOff>
    </xdr:from>
    <xdr:to>
      <xdr:col>15</xdr:col>
      <xdr:colOff>50800</xdr:colOff>
      <xdr:row>34</xdr:row>
      <xdr:rowOff>20371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848757"/>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34951</xdr:rowOff>
    </xdr:from>
    <xdr:to>
      <xdr:col>15</xdr:col>
      <xdr:colOff>101600</xdr:colOff>
      <xdr:row>33</xdr:row>
      <xdr:rowOff>136551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69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153078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46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19457</xdr:rowOff>
    </xdr:from>
    <xdr:to>
      <xdr:col>10</xdr:col>
      <xdr:colOff>114300</xdr:colOff>
      <xdr:row>34</xdr:row>
      <xdr:rowOff>58775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848757"/>
          <a:ext cx="889000" cy="3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78384</xdr:rowOff>
    </xdr:from>
    <xdr:to>
      <xdr:col>10</xdr:col>
      <xdr:colOff>165100</xdr:colOff>
      <xdr:row>34</xdr:row>
      <xdr:rowOff>8534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73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25061</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51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78384</xdr:rowOff>
    </xdr:from>
    <xdr:to>
      <xdr:col>6</xdr:col>
      <xdr:colOff>38100</xdr:colOff>
      <xdr:row>34</xdr:row>
      <xdr:rowOff>8534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73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25061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51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82499</xdr:rowOff>
    </xdr:from>
    <xdr:to>
      <xdr:col>24</xdr:col>
      <xdr:colOff>114300</xdr:colOff>
      <xdr:row>35</xdr:row>
      <xdr:rowOff>12649</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1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60926</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9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97587</xdr:rowOff>
    </xdr:from>
    <xdr:to>
      <xdr:col>20</xdr:col>
      <xdr:colOff>38100</xdr:colOff>
      <xdr:row>34</xdr:row>
      <xdr:rowOff>27737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5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18864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84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141021</xdr:rowOff>
    </xdr:from>
    <xdr:to>
      <xdr:col>15</xdr:col>
      <xdr:colOff>101600</xdr:colOff>
      <xdr:row>34</xdr:row>
      <xdr:rowOff>71171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79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62298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89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140107</xdr:rowOff>
    </xdr:from>
    <xdr:to>
      <xdr:col>10</xdr:col>
      <xdr:colOff>165100</xdr:colOff>
      <xdr:row>34</xdr:row>
      <xdr:rowOff>70257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9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61384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8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7975</xdr:rowOff>
    </xdr:from>
    <xdr:to>
      <xdr:col>6</xdr:col>
      <xdr:colOff>38100</xdr:colOff>
      <xdr:row>34</xdr:row>
      <xdr:rowOff>109575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3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100702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93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168927</xdr:rowOff>
    </xdr:from>
    <xdr:ext cx="59541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166581"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33108</xdr:rowOff>
    </xdr:from>
    <xdr:to>
      <xdr:col>24</xdr:col>
      <xdr:colOff>62865</xdr:colOff>
      <xdr:row>57</xdr:row>
      <xdr:rowOff>69310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777058"/>
          <a:ext cx="1270" cy="106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73137</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984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69310</xdr:rowOff>
    </xdr:from>
    <xdr:to>
      <xdr:col>24</xdr:col>
      <xdr:colOff>152400</xdr:colOff>
      <xdr:row>57</xdr:row>
      <xdr:rowOff>69310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84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151235</xdr:rowOff>
    </xdr:from>
    <xdr:ext cx="599010"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55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385,814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33108</xdr:rowOff>
    </xdr:from>
    <xdr:to>
      <xdr:col>24</xdr:col>
      <xdr:colOff>152400</xdr:colOff>
      <xdr:row>51</xdr:row>
      <xdr:rowOff>33108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77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12054</xdr:rowOff>
    </xdr:from>
    <xdr:to>
      <xdr:col>24</xdr:col>
      <xdr:colOff>63500</xdr:colOff>
      <xdr:row>59</xdr:row>
      <xdr:rowOff>28194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613254"/>
          <a:ext cx="838200" cy="53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6877</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2651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155450</xdr:rowOff>
    </xdr:from>
    <xdr:to>
      <xdr:col>24</xdr:col>
      <xdr:colOff>114300</xdr:colOff>
      <xdr:row>55</xdr:row>
      <xdr:rowOff>85600</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41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28194</xdr:rowOff>
    </xdr:from>
    <xdr:to>
      <xdr:col>19</xdr:col>
      <xdr:colOff>177800</xdr:colOff>
      <xdr:row>59</xdr:row>
      <xdr:rowOff>46262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10143744"/>
          <a:ext cx="889000" cy="18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40464</xdr:rowOff>
    </xdr:from>
    <xdr:to>
      <xdr:col>20</xdr:col>
      <xdr:colOff>38100</xdr:colOff>
      <xdr:row>58</xdr:row>
      <xdr:rowOff>142064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8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158591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759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37982</xdr:rowOff>
    </xdr:from>
    <xdr:to>
      <xdr:col>15</xdr:col>
      <xdr:colOff>50800</xdr:colOff>
      <xdr:row>59</xdr:row>
      <xdr:rowOff>46262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10153532"/>
          <a:ext cx="889000" cy="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81146</xdr:rowOff>
    </xdr:from>
    <xdr:to>
      <xdr:col>15</xdr:col>
      <xdr:colOff>101600</xdr:colOff>
      <xdr:row>59</xdr:row>
      <xdr:rowOff>11296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1002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27823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80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144674</xdr:rowOff>
    </xdr:from>
    <xdr:to>
      <xdr:col>10</xdr:col>
      <xdr:colOff>114300</xdr:colOff>
      <xdr:row>59</xdr:row>
      <xdr:rowOff>37982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10088774"/>
          <a:ext cx="889000" cy="6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89238</xdr:rowOff>
    </xdr:from>
    <xdr:to>
      <xdr:col>10</xdr:col>
      <xdr:colOff>165100</xdr:colOff>
      <xdr:row>59</xdr:row>
      <xdr:rowOff>19388</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1003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35915</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52111" y="980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51103</xdr:rowOff>
    </xdr:from>
    <xdr:to>
      <xdr:col>6</xdr:col>
      <xdr:colOff>38100</xdr:colOff>
      <xdr:row>58</xdr:row>
      <xdr:rowOff>152703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95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169230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77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132704</xdr:rowOff>
    </xdr:from>
    <xdr:to>
      <xdr:col>24</xdr:col>
      <xdr:colOff>114300</xdr:colOff>
      <xdr:row>56</xdr:row>
      <xdr:rowOff>62854</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5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111131</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54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148844</xdr:rowOff>
    </xdr:from>
    <xdr:to>
      <xdr:col>20</xdr:col>
      <xdr:colOff>38100</xdr:colOff>
      <xdr:row>59</xdr:row>
      <xdr:rowOff>78994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1009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70121</xdr:rowOff>
    </xdr:from>
    <xdr:ext cx="534377"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530111" y="1018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166912</xdr:rowOff>
    </xdr:from>
    <xdr:to>
      <xdr:col>15</xdr:col>
      <xdr:colOff>101600</xdr:colOff>
      <xdr:row>59</xdr:row>
      <xdr:rowOff>97062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1011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88189</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41111" y="1020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158632</xdr:rowOff>
    </xdr:from>
    <xdr:to>
      <xdr:col>10</xdr:col>
      <xdr:colOff>165100</xdr:colOff>
      <xdr:row>59</xdr:row>
      <xdr:rowOff>88782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1010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79909</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52111" y="1019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93874</xdr:rowOff>
    </xdr:from>
    <xdr:to>
      <xdr:col>6</xdr:col>
      <xdr:colOff>38100</xdr:colOff>
      <xdr:row>59</xdr:row>
      <xdr:rowOff>24024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1003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15151</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63111" y="1013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97124</xdr:rowOff>
    </xdr:from>
    <xdr:to>
      <xdr:col>24</xdr:col>
      <xdr:colOff>62865</xdr:colOff>
      <xdr:row>79</xdr:row>
      <xdr:rowOff>81959</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098624"/>
          <a:ext cx="1270" cy="1527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85786</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81959</xdr:rowOff>
    </xdr:from>
    <xdr:to>
      <xdr:col>24</xdr:col>
      <xdr:colOff>152400</xdr:colOff>
      <xdr:row>79</xdr:row>
      <xdr:rowOff>81959</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26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43801</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87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218,235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97124</xdr:rowOff>
    </xdr:from>
    <xdr:to>
      <xdr:col>24</xdr:col>
      <xdr:colOff>152400</xdr:colOff>
      <xdr:row>70</xdr:row>
      <xdr:rowOff>97124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09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67177</xdr:rowOff>
    </xdr:from>
    <xdr:to>
      <xdr:col>24</xdr:col>
      <xdr:colOff>63500</xdr:colOff>
      <xdr:row>76</xdr:row>
      <xdr:rowOff>98952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2925927"/>
          <a:ext cx="838200" cy="20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164640</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26804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141763</xdr:rowOff>
    </xdr:from>
    <xdr:to>
      <xdr:col>24</xdr:col>
      <xdr:colOff>114300</xdr:colOff>
      <xdr:row>75</xdr:row>
      <xdr:rowOff>71913</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282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98952</xdr:rowOff>
    </xdr:from>
    <xdr:to>
      <xdr:col>19</xdr:col>
      <xdr:colOff>177800</xdr:colOff>
      <xdr:row>77</xdr:row>
      <xdr:rowOff>41287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129152"/>
          <a:ext cx="889000" cy="11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90691</xdr:rowOff>
    </xdr:from>
    <xdr:to>
      <xdr:col>20</xdr:col>
      <xdr:colOff>38100</xdr:colOff>
      <xdr:row>76</xdr:row>
      <xdr:rowOff>20841</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294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37368</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2724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120383</xdr:rowOff>
    </xdr:from>
    <xdr:to>
      <xdr:col>15</xdr:col>
      <xdr:colOff>50800</xdr:colOff>
      <xdr:row>77</xdr:row>
      <xdr:rowOff>41287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019300" y="13150583"/>
          <a:ext cx="889000" cy="9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21082</xdr:rowOff>
    </xdr:from>
    <xdr:to>
      <xdr:col>15</xdr:col>
      <xdr:colOff>101600</xdr:colOff>
      <xdr:row>76</xdr:row>
      <xdr:rowOff>122682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05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139209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2826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142443</xdr:rowOff>
    </xdr:from>
    <xdr:to>
      <xdr:col>10</xdr:col>
      <xdr:colOff>114300</xdr:colOff>
      <xdr:row>76</xdr:row>
      <xdr:rowOff>120383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1130300" y="13001193"/>
          <a:ext cx="889000" cy="14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157823</xdr:rowOff>
    </xdr:from>
    <xdr:to>
      <xdr:col>10</xdr:col>
      <xdr:colOff>165100</xdr:colOff>
      <xdr:row>76</xdr:row>
      <xdr:rowOff>87973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104500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279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170986</xdr:rowOff>
    </xdr:from>
    <xdr:to>
      <xdr:col>6</xdr:col>
      <xdr:colOff>38100</xdr:colOff>
      <xdr:row>76</xdr:row>
      <xdr:rowOff>101136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02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92263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122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16377</xdr:rowOff>
    </xdr:from>
    <xdr:to>
      <xdr:col>24</xdr:col>
      <xdr:colOff>114300</xdr:colOff>
      <xdr:row>75</xdr:row>
      <xdr:rowOff>117977</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287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166254</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2853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48152</xdr:rowOff>
    </xdr:from>
    <xdr:to>
      <xdr:col>20</xdr:col>
      <xdr:colOff>38100</xdr:colOff>
      <xdr:row>76</xdr:row>
      <xdr:rowOff>149752</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07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140879</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17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161937</xdr:rowOff>
    </xdr:from>
    <xdr:to>
      <xdr:col>15</xdr:col>
      <xdr:colOff>101600</xdr:colOff>
      <xdr:row>77</xdr:row>
      <xdr:rowOff>92087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19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83214</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28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69583</xdr:rowOff>
    </xdr:from>
    <xdr:to>
      <xdr:col>10</xdr:col>
      <xdr:colOff>165100</xdr:colOff>
      <xdr:row>76</xdr:row>
      <xdr:rowOff>171183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09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162310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192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91643</xdr:rowOff>
    </xdr:from>
    <xdr:to>
      <xdr:col>6</xdr:col>
      <xdr:colOff>38100</xdr:colOff>
      <xdr:row>76</xdr:row>
      <xdr:rowOff>21794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29503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38320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272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a:extLst>
            <a:ext uri="{FF2B5EF4-FFF2-40B4-BE49-F238E27FC236}">
              <a16:creationId xmlns:a16="http://schemas.microsoft.com/office/drawing/2014/main" id="{00000000-0008-0000-07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146376</xdr:rowOff>
    </xdr:from>
    <xdr:to>
      <xdr:col>24</xdr:col>
      <xdr:colOff>62865</xdr:colOff>
      <xdr:row>98</xdr:row>
      <xdr:rowOff>7471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4633595" y="15576876"/>
          <a:ext cx="1270" cy="1232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11298</xdr:rowOff>
    </xdr:from>
    <xdr:ext cx="534377" cy="259045"/>
    <xdr:sp macro="" textlink="">
      <xdr:nvSpPr>
        <xdr:cNvPr id="226" name="衛生費最小値テキスト">
          <a:extLst>
            <a:ext uri="{FF2B5EF4-FFF2-40B4-BE49-F238E27FC236}">
              <a16:creationId xmlns:a16="http://schemas.microsoft.com/office/drawing/2014/main" id="{00000000-0008-0000-0700-0000E2000000}"/>
            </a:ext>
          </a:extLst>
        </xdr:cNvPr>
        <xdr:cNvSpPr txBox="1"/>
      </xdr:nvSpPr>
      <xdr:spPr>
        <a:xfrm>
          <a:off x="4686300" y="1681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7471</xdr:rowOff>
    </xdr:from>
    <xdr:to>
      <xdr:col>24</xdr:col>
      <xdr:colOff>152400</xdr:colOff>
      <xdr:row>98</xdr:row>
      <xdr:rowOff>7471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680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93053</xdr:rowOff>
    </xdr:from>
    <xdr:ext cx="599010" cy="259045"/>
    <xdr:sp macro="" textlink="">
      <xdr:nvSpPr>
        <xdr:cNvPr id="228" name="衛生費最大値テキスト">
          <a:extLst>
            <a:ext uri="{FF2B5EF4-FFF2-40B4-BE49-F238E27FC236}">
              <a16:creationId xmlns:a16="http://schemas.microsoft.com/office/drawing/2014/main" id="{00000000-0008-0000-0700-0000E4000000}"/>
            </a:ext>
          </a:extLst>
        </xdr:cNvPr>
        <xdr:cNvSpPr txBox="1"/>
      </xdr:nvSpPr>
      <xdr:spPr>
        <a:xfrm>
          <a:off x="4686300" y="1535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189,124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146376</xdr:rowOff>
    </xdr:from>
    <xdr:to>
      <xdr:col>24</xdr:col>
      <xdr:colOff>152400</xdr:colOff>
      <xdr:row>90</xdr:row>
      <xdr:rowOff>146376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557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81415</xdr:rowOff>
    </xdr:from>
    <xdr:to>
      <xdr:col>24</xdr:col>
      <xdr:colOff>63500</xdr:colOff>
      <xdr:row>97</xdr:row>
      <xdr:rowOff>105166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3797300" y="16712065"/>
          <a:ext cx="838200" cy="2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147401</xdr:rowOff>
    </xdr:from>
    <xdr:ext cx="534377" cy="259045"/>
    <xdr:sp macro="" textlink="">
      <xdr:nvSpPr>
        <xdr:cNvPr id="231" name="衛生費平均値テキスト">
          <a:extLst>
            <a:ext uri="{FF2B5EF4-FFF2-40B4-BE49-F238E27FC236}">
              <a16:creationId xmlns:a16="http://schemas.microsoft.com/office/drawing/2014/main" id="{00000000-0008-0000-0700-0000E7000000}"/>
            </a:ext>
          </a:extLst>
        </xdr:cNvPr>
        <xdr:cNvSpPr txBox="1"/>
      </xdr:nvSpPr>
      <xdr:spPr>
        <a:xfrm>
          <a:off x="4686300" y="16263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124524</xdr:rowOff>
    </xdr:from>
    <xdr:to>
      <xdr:col>24</xdr:col>
      <xdr:colOff>114300</xdr:colOff>
      <xdr:row>96</xdr:row>
      <xdr:rowOff>54674</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4584700" y="1641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66746</xdr:rowOff>
    </xdr:from>
    <xdr:to>
      <xdr:col>19</xdr:col>
      <xdr:colOff>177800</xdr:colOff>
      <xdr:row>97</xdr:row>
      <xdr:rowOff>81415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908300" y="16697396"/>
          <a:ext cx="889000" cy="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33807</xdr:rowOff>
    </xdr:from>
    <xdr:to>
      <xdr:col>20</xdr:col>
      <xdr:colOff>38100</xdr:colOff>
      <xdr:row>96</xdr:row>
      <xdr:rowOff>135407</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3746500" y="16493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151934</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3530111" y="1626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66746</xdr:rowOff>
    </xdr:from>
    <xdr:to>
      <xdr:col>15</xdr:col>
      <xdr:colOff>50800</xdr:colOff>
      <xdr:row>97</xdr:row>
      <xdr:rowOff>83266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019300" y="16697396"/>
          <a:ext cx="889000" cy="1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98464</xdr:rowOff>
    </xdr:from>
    <xdr:to>
      <xdr:col>15</xdr:col>
      <xdr:colOff>101600</xdr:colOff>
      <xdr:row>97</xdr:row>
      <xdr:rowOff>28614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2857500" y="1655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45141</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2641111" y="1633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76172</xdr:rowOff>
    </xdr:from>
    <xdr:to>
      <xdr:col>10</xdr:col>
      <xdr:colOff>114300</xdr:colOff>
      <xdr:row>97</xdr:row>
      <xdr:rowOff>83266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1130300" y="16706822"/>
          <a:ext cx="889000" cy="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90196</xdr:rowOff>
    </xdr:from>
    <xdr:to>
      <xdr:col>10</xdr:col>
      <xdr:colOff>165100</xdr:colOff>
      <xdr:row>97</xdr:row>
      <xdr:rowOff>20346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968500" y="165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36873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1752111" y="163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81448</xdr:rowOff>
    </xdr:from>
    <xdr:to>
      <xdr:col>6</xdr:col>
      <xdr:colOff>38100</xdr:colOff>
      <xdr:row>97</xdr:row>
      <xdr:rowOff>11598</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079500" y="1654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28125</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863111" y="163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54366</xdr:rowOff>
    </xdr:from>
    <xdr:to>
      <xdr:col>24</xdr:col>
      <xdr:colOff>114300</xdr:colOff>
      <xdr:row>97</xdr:row>
      <xdr:rowOff>155966</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4584700" y="1668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140743</xdr:rowOff>
    </xdr:from>
    <xdr:ext cx="534377" cy="259045"/>
    <xdr:sp macro="" textlink="">
      <xdr:nvSpPr>
        <xdr:cNvPr id="250" name="衛生費該当値テキスト">
          <a:extLst>
            <a:ext uri="{FF2B5EF4-FFF2-40B4-BE49-F238E27FC236}">
              <a16:creationId xmlns:a16="http://schemas.microsoft.com/office/drawing/2014/main" id="{00000000-0008-0000-0700-0000FA000000}"/>
            </a:ext>
          </a:extLst>
        </xdr:cNvPr>
        <xdr:cNvSpPr txBox="1"/>
      </xdr:nvSpPr>
      <xdr:spPr>
        <a:xfrm>
          <a:off x="4686300" y="1659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30615</xdr:rowOff>
    </xdr:from>
    <xdr:to>
      <xdr:col>20</xdr:col>
      <xdr:colOff>38100</xdr:colOff>
      <xdr:row>97</xdr:row>
      <xdr:rowOff>132215</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3746500" y="1666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123342</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530111" y="1675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15946</xdr:rowOff>
    </xdr:from>
    <xdr:to>
      <xdr:col>15</xdr:col>
      <xdr:colOff>101600</xdr:colOff>
      <xdr:row>97</xdr:row>
      <xdr:rowOff>117546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2857500" y="166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108673</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641111" y="1673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32466</xdr:rowOff>
    </xdr:from>
    <xdr:to>
      <xdr:col>10</xdr:col>
      <xdr:colOff>165100</xdr:colOff>
      <xdr:row>97</xdr:row>
      <xdr:rowOff>134066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968500" y="1666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125193</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752111" y="1675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25372</xdr:rowOff>
    </xdr:from>
    <xdr:to>
      <xdr:col>6</xdr:col>
      <xdr:colOff>38100</xdr:colOff>
      <xdr:row>97</xdr:row>
      <xdr:rowOff>126972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079500" y="1665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118099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863111" y="1674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116383</xdr:rowOff>
    </xdr:from>
    <xdr:to>
      <xdr:col>54</xdr:col>
      <xdr:colOff>189865</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10475595" y="5431333"/>
          <a:ext cx="1270" cy="1223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1" name="労働費最小値テキスト">
          <a:extLst>
            <a:ext uri="{FF2B5EF4-FFF2-40B4-BE49-F238E27FC236}">
              <a16:creationId xmlns:a16="http://schemas.microsoft.com/office/drawing/2014/main" id="{00000000-0008-0000-0700-000019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63060</xdr:rowOff>
    </xdr:from>
    <xdr:ext cx="469744" cy="259045"/>
    <xdr:sp macro="" textlink="">
      <xdr:nvSpPr>
        <xdr:cNvPr id="283" name="労働費最大値テキスト">
          <a:extLst>
            <a:ext uri="{FF2B5EF4-FFF2-40B4-BE49-F238E27FC236}">
              <a16:creationId xmlns:a16="http://schemas.microsoft.com/office/drawing/2014/main" id="{00000000-0008-0000-0700-00001B010000}"/>
            </a:ext>
          </a:extLst>
        </xdr:cNvPr>
        <xdr:cNvSpPr txBox="1"/>
      </xdr:nvSpPr>
      <xdr:spPr>
        <a:xfrm>
          <a:off x="10528300" y="520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116383</xdr:rowOff>
    </xdr:from>
    <xdr:to>
      <xdr:col>55</xdr:col>
      <xdr:colOff>88900</xdr:colOff>
      <xdr:row>31</xdr:row>
      <xdr:rowOff>116383</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5431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160926</xdr:rowOff>
    </xdr:from>
    <xdr:ext cx="378565" cy="259045"/>
    <xdr:sp macro="" textlink="">
      <xdr:nvSpPr>
        <xdr:cNvPr id="286" name="労働費平均値テキスト">
          <a:extLst>
            <a:ext uri="{FF2B5EF4-FFF2-40B4-BE49-F238E27FC236}">
              <a16:creationId xmlns:a16="http://schemas.microsoft.com/office/drawing/2014/main" id="{00000000-0008-0000-0700-00001E010000}"/>
            </a:ext>
          </a:extLst>
        </xdr:cNvPr>
        <xdr:cNvSpPr txBox="1"/>
      </xdr:nvSpPr>
      <xdr:spPr>
        <a:xfrm>
          <a:off x="10528300" y="63331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138049</xdr:rowOff>
    </xdr:from>
    <xdr:to>
      <xdr:col>55</xdr:col>
      <xdr:colOff>50800</xdr:colOff>
      <xdr:row>38</xdr:row>
      <xdr:rowOff>68199</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10426700" y="648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171424</xdr:rowOff>
    </xdr:from>
    <xdr:to>
      <xdr:col>50</xdr:col>
      <xdr:colOff>165100</xdr:colOff>
      <xdr:row>38</xdr:row>
      <xdr:rowOff>101574</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9588500" y="651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118101</xdr:rowOff>
    </xdr:from>
    <xdr:ext cx="378565"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450017" y="6290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31293</xdr:rowOff>
    </xdr:from>
    <xdr:to>
      <xdr:col>46</xdr:col>
      <xdr:colOff>38100</xdr:colOff>
      <xdr:row>38</xdr:row>
      <xdr:rowOff>132893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8699500" y="65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149420</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561017" y="6321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15291</xdr:rowOff>
    </xdr:from>
    <xdr:to>
      <xdr:col>41</xdr:col>
      <xdr:colOff>101600</xdr:colOff>
      <xdr:row>38</xdr:row>
      <xdr:rowOff>116891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7810500" y="653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133418</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72017" y="6305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121133</xdr:rowOff>
    </xdr:from>
    <xdr:to>
      <xdr:col>36</xdr:col>
      <xdr:colOff>165100</xdr:colOff>
      <xdr:row>38</xdr:row>
      <xdr:rowOff>51282</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6921500" y="64647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67810</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83017" y="6240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5" name="労働費該当値テキスト">
          <a:extLst>
            <a:ext uri="{FF2B5EF4-FFF2-40B4-BE49-F238E27FC236}">
              <a16:creationId xmlns:a16="http://schemas.microsoft.com/office/drawing/2014/main" id="{00000000-0008-0000-0700-000031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107833</xdr:rowOff>
    </xdr:from>
    <xdr:to>
      <xdr:col>54</xdr:col>
      <xdr:colOff>189865</xdr:colOff>
      <xdr:row>58</xdr:row>
      <xdr:rowOff>46783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flipV="1">
          <a:off x="10475595" y="8851783"/>
          <a:ext cx="1270" cy="1139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50610</xdr:rowOff>
    </xdr:from>
    <xdr:ext cx="534377" cy="259045"/>
    <xdr:sp macro="" textlink="">
      <xdr:nvSpPr>
        <xdr:cNvPr id="336" name="農林水産業費最小値テキスト">
          <a:extLst>
            <a:ext uri="{FF2B5EF4-FFF2-40B4-BE49-F238E27FC236}">
              <a16:creationId xmlns:a16="http://schemas.microsoft.com/office/drawing/2014/main" id="{00000000-0008-0000-0700-000050010000}"/>
            </a:ext>
          </a:extLst>
        </xdr:cNvPr>
        <xdr:cNvSpPr txBox="1"/>
      </xdr:nvSpPr>
      <xdr:spPr>
        <a:xfrm>
          <a:off x="10528300" y="999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46783</xdr:rowOff>
    </xdr:from>
    <xdr:to>
      <xdr:col>55</xdr:col>
      <xdr:colOff>88900</xdr:colOff>
      <xdr:row>58</xdr:row>
      <xdr:rowOff>46783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999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54510</xdr:rowOff>
    </xdr:from>
    <xdr:ext cx="599010" cy="259045"/>
    <xdr:sp macro="" textlink="">
      <xdr:nvSpPr>
        <xdr:cNvPr id="338" name="農林水産業費最大値テキスト">
          <a:extLst>
            <a:ext uri="{FF2B5EF4-FFF2-40B4-BE49-F238E27FC236}">
              <a16:creationId xmlns:a16="http://schemas.microsoft.com/office/drawing/2014/main" id="{00000000-0008-0000-0700-000052010000}"/>
            </a:ext>
          </a:extLst>
        </xdr:cNvPr>
        <xdr:cNvSpPr txBox="1"/>
      </xdr:nvSpPr>
      <xdr:spPr>
        <a:xfrm>
          <a:off x="10528300" y="8627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107833</xdr:rowOff>
    </xdr:from>
    <xdr:to>
      <xdr:col>55</xdr:col>
      <xdr:colOff>88900</xdr:colOff>
      <xdr:row>51</xdr:row>
      <xdr:rowOff>107833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885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126130</xdr:rowOff>
    </xdr:from>
    <xdr:to>
      <xdr:col>55</xdr:col>
      <xdr:colOff>0</xdr:colOff>
      <xdr:row>57</xdr:row>
      <xdr:rowOff>140665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9639300" y="9898780"/>
          <a:ext cx="838200" cy="1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89223</xdr:rowOff>
    </xdr:from>
    <xdr:ext cx="534377" cy="259045"/>
    <xdr:sp macro="" textlink="">
      <xdr:nvSpPr>
        <xdr:cNvPr id="341" name="農林水産業費平均値テキスト">
          <a:extLst>
            <a:ext uri="{FF2B5EF4-FFF2-40B4-BE49-F238E27FC236}">
              <a16:creationId xmlns:a16="http://schemas.microsoft.com/office/drawing/2014/main" id="{00000000-0008-0000-0700-000055010000}"/>
            </a:ext>
          </a:extLst>
        </xdr:cNvPr>
        <xdr:cNvSpPr txBox="1"/>
      </xdr:nvSpPr>
      <xdr:spPr>
        <a:xfrm>
          <a:off x="10528300" y="9518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66346</xdr:rowOff>
    </xdr:from>
    <xdr:to>
      <xdr:col>55</xdr:col>
      <xdr:colOff>50800</xdr:colOff>
      <xdr:row>56</xdr:row>
      <xdr:rowOff>167946</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10426700" y="966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126130</xdr:rowOff>
    </xdr:from>
    <xdr:to>
      <xdr:col>50</xdr:col>
      <xdr:colOff>114300</xdr:colOff>
      <xdr:row>57</xdr:row>
      <xdr:rowOff>134250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8750300" y="9898780"/>
          <a:ext cx="889000" cy="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86267</xdr:rowOff>
    </xdr:from>
    <xdr:to>
      <xdr:col>50</xdr:col>
      <xdr:colOff>165100</xdr:colOff>
      <xdr:row>57</xdr:row>
      <xdr:rowOff>16417</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9588500" y="968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32944</xdr:rowOff>
    </xdr:from>
    <xdr:ext cx="534377"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9372111" y="946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36071</xdr:rowOff>
    </xdr:from>
    <xdr:to>
      <xdr:col>45</xdr:col>
      <xdr:colOff>177800</xdr:colOff>
      <xdr:row>57</xdr:row>
      <xdr:rowOff>134250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7861300" y="9808721"/>
          <a:ext cx="889000" cy="9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107421</xdr:rowOff>
    </xdr:from>
    <xdr:to>
      <xdr:col>46</xdr:col>
      <xdr:colOff>38100</xdr:colOff>
      <xdr:row>57</xdr:row>
      <xdr:rowOff>37571</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8699500" y="970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54098</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8483111" y="948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154230</xdr:rowOff>
    </xdr:from>
    <xdr:to>
      <xdr:col>41</xdr:col>
      <xdr:colOff>50800</xdr:colOff>
      <xdr:row>57</xdr:row>
      <xdr:rowOff>36071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972300" y="9755430"/>
          <a:ext cx="889000" cy="5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109949</xdr:rowOff>
    </xdr:from>
    <xdr:to>
      <xdr:col>41</xdr:col>
      <xdr:colOff>101600</xdr:colOff>
      <xdr:row>57</xdr:row>
      <xdr:rowOff>40099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7810500" y="971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56626</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7594111" y="94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159323</xdr:rowOff>
    </xdr:from>
    <xdr:to>
      <xdr:col>36</xdr:col>
      <xdr:colOff>165100</xdr:colOff>
      <xdr:row>57</xdr:row>
      <xdr:rowOff>89473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6921500" y="976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80600</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6705111" y="985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89865</xdr:rowOff>
    </xdr:from>
    <xdr:to>
      <xdr:col>55</xdr:col>
      <xdr:colOff>50800</xdr:colOff>
      <xdr:row>58</xdr:row>
      <xdr:rowOff>20015</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10426700" y="986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4792</xdr:rowOff>
    </xdr:from>
    <xdr:ext cx="534377" cy="259045"/>
    <xdr:sp macro="" textlink="">
      <xdr:nvSpPr>
        <xdr:cNvPr id="360" name="農林水産業費該当値テキスト">
          <a:extLst>
            <a:ext uri="{FF2B5EF4-FFF2-40B4-BE49-F238E27FC236}">
              <a16:creationId xmlns:a16="http://schemas.microsoft.com/office/drawing/2014/main" id="{00000000-0008-0000-0700-000068010000}"/>
            </a:ext>
          </a:extLst>
        </xdr:cNvPr>
        <xdr:cNvSpPr txBox="1"/>
      </xdr:nvSpPr>
      <xdr:spPr>
        <a:xfrm>
          <a:off x="10528300" y="977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75330</xdr:rowOff>
    </xdr:from>
    <xdr:to>
      <xdr:col>50</xdr:col>
      <xdr:colOff>165100</xdr:colOff>
      <xdr:row>58</xdr:row>
      <xdr:rowOff>5480</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9588500" y="984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168057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372111" y="994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83450</xdr:rowOff>
    </xdr:from>
    <xdr:to>
      <xdr:col>46</xdr:col>
      <xdr:colOff>38100</xdr:colOff>
      <xdr:row>58</xdr:row>
      <xdr:rowOff>13600</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8699500" y="985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4727</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483111" y="994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156721</xdr:rowOff>
    </xdr:from>
    <xdr:to>
      <xdr:col>41</xdr:col>
      <xdr:colOff>101600</xdr:colOff>
      <xdr:row>57</xdr:row>
      <xdr:rowOff>86871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7810500" y="975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77998</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4111" y="985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103430</xdr:rowOff>
    </xdr:from>
    <xdr:to>
      <xdr:col>36</xdr:col>
      <xdr:colOff>165100</xdr:colOff>
      <xdr:row>57</xdr:row>
      <xdr:rowOff>33580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6921500" y="970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50107</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947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商工費グラフ枠">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168046</xdr:rowOff>
    </xdr:from>
    <xdr:to>
      <xdr:col>54</xdr:col>
      <xdr:colOff>189865</xdr:colOff>
      <xdr:row>77</xdr:row>
      <xdr:rowOff>139883</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flipV="1">
          <a:off x="10475595" y="12169546"/>
          <a:ext cx="1270" cy="1171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143710</xdr:rowOff>
    </xdr:from>
    <xdr:ext cx="469744" cy="259045"/>
    <xdr:sp macro="" textlink="">
      <xdr:nvSpPr>
        <xdr:cNvPr id="391" name="商工費最小値テキスト">
          <a:extLst>
            <a:ext uri="{FF2B5EF4-FFF2-40B4-BE49-F238E27FC236}">
              <a16:creationId xmlns:a16="http://schemas.microsoft.com/office/drawing/2014/main" id="{00000000-0008-0000-0700-000087010000}"/>
            </a:ext>
          </a:extLst>
        </xdr:cNvPr>
        <xdr:cNvSpPr txBox="1"/>
      </xdr:nvSpPr>
      <xdr:spPr>
        <a:xfrm>
          <a:off x="10528300" y="13345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139883</xdr:rowOff>
    </xdr:from>
    <xdr:to>
      <xdr:col>55</xdr:col>
      <xdr:colOff>88900</xdr:colOff>
      <xdr:row>77</xdr:row>
      <xdr:rowOff>139883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10388600" y="13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114723</xdr:rowOff>
    </xdr:from>
    <xdr:ext cx="534377" cy="259045"/>
    <xdr:sp macro="" textlink="">
      <xdr:nvSpPr>
        <xdr:cNvPr id="393" name="商工費最大値テキスト">
          <a:extLst>
            <a:ext uri="{FF2B5EF4-FFF2-40B4-BE49-F238E27FC236}">
              <a16:creationId xmlns:a16="http://schemas.microsoft.com/office/drawing/2014/main" id="{00000000-0008-0000-0700-000089010000}"/>
            </a:ext>
          </a:extLst>
        </xdr:cNvPr>
        <xdr:cNvSpPr txBox="1"/>
      </xdr:nvSpPr>
      <xdr:spPr>
        <a:xfrm>
          <a:off x="10528300" y="1194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58,760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168046</xdr:rowOff>
    </xdr:from>
    <xdr:to>
      <xdr:col>55</xdr:col>
      <xdr:colOff>88900</xdr:colOff>
      <xdr:row>70</xdr:row>
      <xdr:rowOff>168046</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216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122327</xdr:rowOff>
    </xdr:from>
    <xdr:to>
      <xdr:col>55</xdr:col>
      <xdr:colOff>0</xdr:colOff>
      <xdr:row>77</xdr:row>
      <xdr:rowOff>133367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9639300" y="12809627"/>
          <a:ext cx="838200" cy="52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93228</xdr:rowOff>
    </xdr:from>
    <xdr:ext cx="534377" cy="259045"/>
    <xdr:sp macro="" textlink="">
      <xdr:nvSpPr>
        <xdr:cNvPr id="396" name="商工費平均値テキスト">
          <a:extLst>
            <a:ext uri="{FF2B5EF4-FFF2-40B4-BE49-F238E27FC236}">
              <a16:creationId xmlns:a16="http://schemas.microsoft.com/office/drawing/2014/main" id="{00000000-0008-0000-0700-00008C010000}"/>
            </a:ext>
          </a:extLst>
        </xdr:cNvPr>
        <xdr:cNvSpPr txBox="1"/>
      </xdr:nvSpPr>
      <xdr:spPr>
        <a:xfrm>
          <a:off x="10528300" y="12780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114801</xdr:rowOff>
    </xdr:from>
    <xdr:to>
      <xdr:col>55</xdr:col>
      <xdr:colOff>50800</xdr:colOff>
      <xdr:row>75</xdr:row>
      <xdr:rowOff>44951</xdr:rowOff>
    </xdr:to>
    <xdr:sp macro="" textlink="">
      <xdr:nvSpPr>
        <xdr:cNvPr id="397" name="フローチャート: 判断 396">
          <a:extLst>
            <a:ext uri="{FF2B5EF4-FFF2-40B4-BE49-F238E27FC236}">
              <a16:creationId xmlns:a16="http://schemas.microsoft.com/office/drawing/2014/main" id="{00000000-0008-0000-0700-00008D010000}"/>
            </a:ext>
          </a:extLst>
        </xdr:cNvPr>
        <xdr:cNvSpPr/>
      </xdr:nvSpPr>
      <xdr:spPr>
        <a:xfrm>
          <a:off x="10426700" y="128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133367</xdr:rowOff>
    </xdr:from>
    <xdr:to>
      <xdr:col>50</xdr:col>
      <xdr:colOff>114300</xdr:colOff>
      <xdr:row>77</xdr:row>
      <xdr:rowOff>159474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8750300" y="13335017"/>
          <a:ext cx="889000" cy="2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62999</xdr:rowOff>
    </xdr:from>
    <xdr:to>
      <xdr:col>50</xdr:col>
      <xdr:colOff>165100</xdr:colOff>
      <xdr:row>75</xdr:row>
      <xdr:rowOff>164599</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9588500" y="129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9676</xdr:rowOff>
    </xdr:from>
    <xdr:ext cx="534377"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9372111" y="1269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56649</xdr:rowOff>
    </xdr:from>
    <xdr:to>
      <xdr:col>45</xdr:col>
      <xdr:colOff>177800</xdr:colOff>
      <xdr:row>77</xdr:row>
      <xdr:rowOff>159474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7861300" y="13258299"/>
          <a:ext cx="889000" cy="10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72</xdr:row>
      <xdr:rowOff>70749</xdr:rowOff>
    </xdr:from>
    <xdr:to>
      <xdr:col>46</xdr:col>
      <xdr:colOff>38100</xdr:colOff>
      <xdr:row>73</xdr:row>
      <xdr:rowOff>899</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8699500" y="124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17426</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8483111" y="1219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56649</xdr:rowOff>
    </xdr:from>
    <xdr:to>
      <xdr:col>41</xdr:col>
      <xdr:colOff>50800</xdr:colOff>
      <xdr:row>77</xdr:row>
      <xdr:rowOff>142604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6972300" y="13258299"/>
          <a:ext cx="889000" cy="8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83893</xdr:rowOff>
    </xdr:from>
    <xdr:to>
      <xdr:col>41</xdr:col>
      <xdr:colOff>101600</xdr:colOff>
      <xdr:row>75</xdr:row>
      <xdr:rowOff>14043</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7810500" y="127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30570</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7594111" y="1254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69994</xdr:rowOff>
    </xdr:from>
    <xdr:to>
      <xdr:col>36</xdr:col>
      <xdr:colOff>165100</xdr:colOff>
      <xdr:row>77</xdr:row>
      <xdr:rowOff>144</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6921500" y="13100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16672</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6705111" y="1287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71527</xdr:rowOff>
    </xdr:from>
    <xdr:to>
      <xdr:col>55</xdr:col>
      <xdr:colOff>50800</xdr:colOff>
      <xdr:row>75</xdr:row>
      <xdr:rowOff>1677</xdr:rowOff>
    </xdr:to>
    <xdr:sp macro="" textlink="">
      <xdr:nvSpPr>
        <xdr:cNvPr id="414" name="楕円 413">
          <a:extLst>
            <a:ext uri="{FF2B5EF4-FFF2-40B4-BE49-F238E27FC236}">
              <a16:creationId xmlns:a16="http://schemas.microsoft.com/office/drawing/2014/main" id="{00000000-0008-0000-0700-00009E010000}"/>
            </a:ext>
          </a:extLst>
        </xdr:cNvPr>
        <xdr:cNvSpPr/>
      </xdr:nvSpPr>
      <xdr:spPr>
        <a:xfrm>
          <a:off x="10426700" y="1275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94404</xdr:rowOff>
    </xdr:from>
    <xdr:ext cx="534377" cy="259045"/>
    <xdr:sp macro="" textlink="">
      <xdr:nvSpPr>
        <xdr:cNvPr id="415" name="商工費該当値テキスト">
          <a:extLst>
            <a:ext uri="{FF2B5EF4-FFF2-40B4-BE49-F238E27FC236}">
              <a16:creationId xmlns:a16="http://schemas.microsoft.com/office/drawing/2014/main" id="{00000000-0008-0000-0700-00009F010000}"/>
            </a:ext>
          </a:extLst>
        </xdr:cNvPr>
        <xdr:cNvSpPr txBox="1"/>
      </xdr:nvSpPr>
      <xdr:spPr>
        <a:xfrm>
          <a:off x="10528300" y="1261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82567</xdr:rowOff>
    </xdr:from>
    <xdr:to>
      <xdr:col>50</xdr:col>
      <xdr:colOff>165100</xdr:colOff>
      <xdr:row>78</xdr:row>
      <xdr:rowOff>12717</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9588500" y="1328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3844</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04428" y="1337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108674</xdr:rowOff>
    </xdr:from>
    <xdr:to>
      <xdr:col>46</xdr:col>
      <xdr:colOff>38100</xdr:colOff>
      <xdr:row>78</xdr:row>
      <xdr:rowOff>38824</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8699500" y="1331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29951</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15428" y="1340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5849</xdr:rowOff>
    </xdr:from>
    <xdr:to>
      <xdr:col>41</xdr:col>
      <xdr:colOff>101600</xdr:colOff>
      <xdr:row>77</xdr:row>
      <xdr:rowOff>107449</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7810500" y="1320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98576</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94111" y="1330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91804</xdr:rowOff>
    </xdr:from>
    <xdr:to>
      <xdr:col>36</xdr:col>
      <xdr:colOff>165100</xdr:colOff>
      <xdr:row>78</xdr:row>
      <xdr:rowOff>21954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6921500" y="1329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13081</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37428" y="13386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106406</xdr:rowOff>
    </xdr:from>
    <xdr:to>
      <xdr:col>54</xdr:col>
      <xdr:colOff>189865</xdr:colOff>
      <xdr:row>99</xdr:row>
      <xdr:rowOff>142966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536906"/>
          <a:ext cx="1270" cy="1579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146793</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712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142966</xdr:rowOff>
    </xdr:from>
    <xdr:to>
      <xdr:col>55</xdr:col>
      <xdr:colOff>88900</xdr:colOff>
      <xdr:row>99</xdr:row>
      <xdr:rowOff>142966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7116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53083</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31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106406</xdr:rowOff>
    </xdr:from>
    <xdr:to>
      <xdr:col>55</xdr:col>
      <xdr:colOff>88900</xdr:colOff>
      <xdr:row>90</xdr:row>
      <xdr:rowOff>106406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53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168438</xdr:rowOff>
    </xdr:from>
    <xdr:to>
      <xdr:col>55</xdr:col>
      <xdr:colOff>0</xdr:colOff>
      <xdr:row>95</xdr:row>
      <xdr:rowOff>98258</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284738"/>
          <a:ext cx="838200" cy="10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85419</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373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106992</xdr:rowOff>
    </xdr:from>
    <xdr:to>
      <xdr:col>55</xdr:col>
      <xdr:colOff>50800</xdr:colOff>
      <xdr:row>96</xdr:row>
      <xdr:rowOff>37142</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39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168438</xdr:rowOff>
    </xdr:from>
    <xdr:to>
      <xdr:col>50</xdr:col>
      <xdr:colOff>114300</xdr:colOff>
      <xdr:row>95</xdr:row>
      <xdr:rowOff>54253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284738"/>
          <a:ext cx="889000" cy="5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95774</xdr:rowOff>
    </xdr:from>
    <xdr:to>
      <xdr:col>50</xdr:col>
      <xdr:colOff>165100</xdr:colOff>
      <xdr:row>96</xdr:row>
      <xdr:rowOff>25924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38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17051</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47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11585</xdr:rowOff>
    </xdr:from>
    <xdr:to>
      <xdr:col>45</xdr:col>
      <xdr:colOff>177800</xdr:colOff>
      <xdr:row>95</xdr:row>
      <xdr:rowOff>54253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127885"/>
          <a:ext cx="889000" cy="21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129933</xdr:rowOff>
    </xdr:from>
    <xdr:to>
      <xdr:col>46</xdr:col>
      <xdr:colOff>38100</xdr:colOff>
      <xdr:row>96</xdr:row>
      <xdr:rowOff>60083</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4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51210</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51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11585</xdr:rowOff>
    </xdr:from>
    <xdr:to>
      <xdr:col>41</xdr:col>
      <xdr:colOff>50800</xdr:colOff>
      <xdr:row>95</xdr:row>
      <xdr:rowOff>92249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127885"/>
          <a:ext cx="889000" cy="25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137674</xdr:rowOff>
    </xdr:from>
    <xdr:to>
      <xdr:col>41</xdr:col>
      <xdr:colOff>101600</xdr:colOff>
      <xdr:row>96</xdr:row>
      <xdr:rowOff>67824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42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58951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51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82173</xdr:rowOff>
    </xdr:from>
    <xdr:to>
      <xdr:col>36</xdr:col>
      <xdr:colOff>165100</xdr:colOff>
      <xdr:row>96</xdr:row>
      <xdr:rowOff>12323</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36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3450</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46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47458</xdr:rowOff>
    </xdr:from>
    <xdr:to>
      <xdr:col>55</xdr:col>
      <xdr:colOff>50800</xdr:colOff>
      <xdr:row>95</xdr:row>
      <xdr:rowOff>149058</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33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70335</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18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117638</xdr:rowOff>
    </xdr:from>
    <xdr:to>
      <xdr:col>50</xdr:col>
      <xdr:colOff>165100</xdr:colOff>
      <xdr:row>95</xdr:row>
      <xdr:rowOff>47788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23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64315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00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3453</xdr:rowOff>
    </xdr:from>
    <xdr:to>
      <xdr:col>46</xdr:col>
      <xdr:colOff>38100</xdr:colOff>
      <xdr:row>95</xdr:row>
      <xdr:rowOff>105053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29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121580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06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132235</xdr:rowOff>
    </xdr:from>
    <xdr:to>
      <xdr:col>41</xdr:col>
      <xdr:colOff>101600</xdr:colOff>
      <xdr:row>94</xdr:row>
      <xdr:rowOff>62385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07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78912</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585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41449</xdr:rowOff>
    </xdr:from>
    <xdr:to>
      <xdr:col>36</xdr:col>
      <xdr:colOff>165100</xdr:colOff>
      <xdr:row>95</xdr:row>
      <xdr:rowOff>143049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32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159576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10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59690</xdr:rowOff>
    </xdr:from>
    <xdr:to>
      <xdr:col>85</xdr:col>
      <xdr:colOff>126364</xdr:colOff>
      <xdr:row>38</xdr:row>
      <xdr:rowOff>63805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203190"/>
          <a:ext cx="1269" cy="1375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67632</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58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63805</xdr:rowOff>
    </xdr:from>
    <xdr:to>
      <xdr:col>86</xdr:col>
      <xdr:colOff>25400</xdr:colOff>
      <xdr:row>38</xdr:row>
      <xdr:rowOff>63805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578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6367</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497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59690</xdr:rowOff>
    </xdr:from>
    <xdr:to>
      <xdr:col>86</xdr:col>
      <xdr:colOff>25400</xdr:colOff>
      <xdr:row>30</xdr:row>
      <xdr:rowOff>59690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203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107076</xdr:rowOff>
    </xdr:from>
    <xdr:to>
      <xdr:col>85</xdr:col>
      <xdr:colOff>127000</xdr:colOff>
      <xdr:row>36</xdr:row>
      <xdr:rowOff>27947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5936376"/>
          <a:ext cx="838200" cy="26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31763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0325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53336</xdr:rowOff>
    </xdr:from>
    <xdr:to>
      <xdr:col>85</xdr:col>
      <xdr:colOff>177800</xdr:colOff>
      <xdr:row>35</xdr:row>
      <xdr:rowOff>154936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054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27947</xdr:rowOff>
    </xdr:from>
    <xdr:to>
      <xdr:col>81</xdr:col>
      <xdr:colOff>50800</xdr:colOff>
      <xdr:row>37</xdr:row>
      <xdr:rowOff>11749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200147"/>
          <a:ext cx="889000" cy="155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57647</xdr:rowOff>
    </xdr:from>
    <xdr:to>
      <xdr:col>81</xdr:col>
      <xdr:colOff>101600</xdr:colOff>
      <xdr:row>35</xdr:row>
      <xdr:rowOff>159247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05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4324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583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11749</xdr:rowOff>
    </xdr:from>
    <xdr:to>
      <xdr:col>76</xdr:col>
      <xdr:colOff>114300</xdr:colOff>
      <xdr:row>37</xdr:row>
      <xdr:rowOff>11978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355399"/>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45335</xdr:rowOff>
    </xdr:from>
    <xdr:to>
      <xdr:col>76</xdr:col>
      <xdr:colOff>165100</xdr:colOff>
      <xdr:row>35</xdr:row>
      <xdr:rowOff>146935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04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163462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582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11978</xdr:rowOff>
    </xdr:from>
    <xdr:to>
      <xdr:col>71</xdr:col>
      <xdr:colOff>177800</xdr:colOff>
      <xdr:row>37</xdr:row>
      <xdr:rowOff>26576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355628"/>
          <a:ext cx="889000" cy="1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49026</xdr:rowOff>
    </xdr:from>
    <xdr:to>
      <xdr:col>72</xdr:col>
      <xdr:colOff>38100</xdr:colOff>
      <xdr:row>35</xdr:row>
      <xdr:rowOff>150626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04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167153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582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12417</xdr:rowOff>
    </xdr:from>
    <xdr:to>
      <xdr:col>67</xdr:col>
      <xdr:colOff>101600</xdr:colOff>
      <xdr:row>35</xdr:row>
      <xdr:rowOff>114017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01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130544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578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56276</xdr:rowOff>
    </xdr:from>
    <xdr:to>
      <xdr:col>85</xdr:col>
      <xdr:colOff>177800</xdr:colOff>
      <xdr:row>34</xdr:row>
      <xdr:rowOff>157876</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588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79153</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573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148597</xdr:rowOff>
    </xdr:from>
    <xdr:to>
      <xdr:col>81</xdr:col>
      <xdr:colOff>101600</xdr:colOff>
      <xdr:row>36</xdr:row>
      <xdr:rowOff>78747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14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69874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24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132399</xdr:rowOff>
    </xdr:from>
    <xdr:to>
      <xdr:col>76</xdr:col>
      <xdr:colOff>165100</xdr:colOff>
      <xdr:row>37</xdr:row>
      <xdr:rowOff>62549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30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53676</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39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132628</xdr:rowOff>
    </xdr:from>
    <xdr:to>
      <xdr:col>72</xdr:col>
      <xdr:colOff>38100</xdr:colOff>
      <xdr:row>37</xdr:row>
      <xdr:rowOff>62778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30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53905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39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147226</xdr:rowOff>
    </xdr:from>
    <xdr:to>
      <xdr:col>67</xdr:col>
      <xdr:colOff>101600</xdr:colOff>
      <xdr:row>37</xdr:row>
      <xdr:rowOff>77376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31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68503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41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36922</xdr:rowOff>
    </xdr:from>
    <xdr:to>
      <xdr:col>85</xdr:col>
      <xdr:colOff>126364</xdr:colOff>
      <xdr:row>57</xdr:row>
      <xdr:rowOff>107993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609422"/>
          <a:ext cx="1269" cy="127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111820</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988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107993</xdr:rowOff>
    </xdr:from>
    <xdr:to>
      <xdr:col>86</xdr:col>
      <xdr:colOff>25400</xdr:colOff>
      <xdr:row>57</xdr:row>
      <xdr:rowOff>107993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988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155049</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384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104,496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36922</xdr:rowOff>
    </xdr:from>
    <xdr:to>
      <xdr:col>86</xdr:col>
      <xdr:colOff>25400</xdr:colOff>
      <xdr:row>50</xdr:row>
      <xdr:rowOff>36922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609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57862</xdr:rowOff>
    </xdr:from>
    <xdr:to>
      <xdr:col>85</xdr:col>
      <xdr:colOff>127000</xdr:colOff>
      <xdr:row>57</xdr:row>
      <xdr:rowOff>71028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487612"/>
          <a:ext cx="838200" cy="35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44294</xdr:rowOff>
    </xdr:from>
    <xdr:ext cx="534377"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131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21417</xdr:rowOff>
    </xdr:from>
    <xdr:to>
      <xdr:col>85</xdr:col>
      <xdr:colOff>177800</xdr:colOff>
      <xdr:row>54</xdr:row>
      <xdr:rowOff>123017</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2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54478</xdr:rowOff>
    </xdr:from>
    <xdr:to>
      <xdr:col>81</xdr:col>
      <xdr:colOff>50800</xdr:colOff>
      <xdr:row>57</xdr:row>
      <xdr:rowOff>71028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4592300" y="9827128"/>
          <a:ext cx="889000" cy="1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295</xdr:rowOff>
    </xdr:from>
    <xdr:to>
      <xdr:col>81</xdr:col>
      <xdr:colOff>101600</xdr:colOff>
      <xdr:row>54</xdr:row>
      <xdr:rowOff>101895</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2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118422</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14111" y="903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54478</xdr:rowOff>
    </xdr:from>
    <xdr:to>
      <xdr:col>76</xdr:col>
      <xdr:colOff>114300</xdr:colOff>
      <xdr:row>58</xdr:row>
      <xdr:rowOff>9078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9827128"/>
          <a:ext cx="889000" cy="12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127099</xdr:rowOff>
    </xdr:from>
    <xdr:to>
      <xdr:col>76</xdr:col>
      <xdr:colOff>165100</xdr:colOff>
      <xdr:row>55</xdr:row>
      <xdr:rowOff>57249</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38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73776</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325111" y="916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86002</xdr:rowOff>
    </xdr:from>
    <xdr:to>
      <xdr:col>71</xdr:col>
      <xdr:colOff>177800</xdr:colOff>
      <xdr:row>58</xdr:row>
      <xdr:rowOff>9078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814300" y="9858652"/>
          <a:ext cx="889000" cy="9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58999</xdr:rowOff>
    </xdr:from>
    <xdr:to>
      <xdr:col>72</xdr:col>
      <xdr:colOff>38100</xdr:colOff>
      <xdr:row>55</xdr:row>
      <xdr:rowOff>160599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48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5676</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36111" y="926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39111</xdr:rowOff>
    </xdr:from>
    <xdr:to>
      <xdr:col>67</xdr:col>
      <xdr:colOff>101600</xdr:colOff>
      <xdr:row>55</xdr:row>
      <xdr:rowOff>140711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46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157238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7111" y="924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7062</xdr:rowOff>
    </xdr:from>
    <xdr:to>
      <xdr:col>85</xdr:col>
      <xdr:colOff>177800</xdr:colOff>
      <xdr:row>55</xdr:row>
      <xdr:rowOff>108662</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43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156939</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41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20228</xdr:rowOff>
    </xdr:from>
    <xdr:to>
      <xdr:col>81</xdr:col>
      <xdr:colOff>101600</xdr:colOff>
      <xdr:row>57</xdr:row>
      <xdr:rowOff>121828</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79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112955</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88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3678</xdr:rowOff>
    </xdr:from>
    <xdr:to>
      <xdr:col>76</xdr:col>
      <xdr:colOff>165100</xdr:colOff>
      <xdr:row>57</xdr:row>
      <xdr:rowOff>105278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77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96405</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86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129728</xdr:rowOff>
    </xdr:from>
    <xdr:to>
      <xdr:col>72</xdr:col>
      <xdr:colOff>38100</xdr:colOff>
      <xdr:row>58</xdr:row>
      <xdr:rowOff>59878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90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51005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99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35202</xdr:rowOff>
    </xdr:from>
    <xdr:to>
      <xdr:col>67</xdr:col>
      <xdr:colOff>101600</xdr:colOff>
      <xdr:row>57</xdr:row>
      <xdr:rowOff>136802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80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127929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90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163749</xdr:rowOff>
    </xdr:from>
    <xdr:to>
      <xdr:col>85</xdr:col>
      <xdr:colOff>126364</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165249"/>
          <a:ext cx="1269" cy="1347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110426</xdr:rowOff>
    </xdr:from>
    <xdr:ext cx="534377"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194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163749</xdr:rowOff>
    </xdr:from>
    <xdr:to>
      <xdr:col>86</xdr:col>
      <xdr:colOff>25400</xdr:colOff>
      <xdr:row>70</xdr:row>
      <xdr:rowOff>163749</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16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98461</xdr:rowOff>
    </xdr:from>
    <xdr:to>
      <xdr:col>85</xdr:col>
      <xdr:colOff>127000</xdr:colOff>
      <xdr:row>77</xdr:row>
      <xdr:rowOff>17171</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2957211"/>
          <a:ext cx="838200" cy="26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121424</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2980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98547</xdr:rowOff>
    </xdr:from>
    <xdr:to>
      <xdr:col>85</xdr:col>
      <xdr:colOff>177800</xdr:colOff>
      <xdr:row>77</xdr:row>
      <xdr:rowOff>28697</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12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8575</xdr:rowOff>
    </xdr:from>
    <xdr:to>
      <xdr:col>81</xdr:col>
      <xdr:colOff>50800</xdr:colOff>
      <xdr:row>75</xdr:row>
      <xdr:rowOff>98461</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2867325"/>
          <a:ext cx="889000" cy="8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6055</xdr:rowOff>
    </xdr:from>
    <xdr:to>
      <xdr:col>81</xdr:col>
      <xdr:colOff>101600</xdr:colOff>
      <xdr:row>75</xdr:row>
      <xdr:rowOff>107655</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286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124182</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264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8575</xdr:rowOff>
    </xdr:from>
    <xdr:to>
      <xdr:col>76</xdr:col>
      <xdr:colOff>114300</xdr:colOff>
      <xdr:row>77</xdr:row>
      <xdr:rowOff>51826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2867325"/>
          <a:ext cx="889000" cy="38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155605</xdr:rowOff>
    </xdr:from>
    <xdr:to>
      <xdr:col>76</xdr:col>
      <xdr:colOff>165100</xdr:colOff>
      <xdr:row>75</xdr:row>
      <xdr:rowOff>85755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28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76882</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293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51826</xdr:rowOff>
    </xdr:from>
    <xdr:to>
      <xdr:col>71</xdr:col>
      <xdr:colOff>177800</xdr:colOff>
      <xdr:row>78</xdr:row>
      <xdr:rowOff>51003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253476"/>
          <a:ext cx="889000" cy="17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84145</xdr:rowOff>
    </xdr:from>
    <xdr:to>
      <xdr:col>72</xdr:col>
      <xdr:colOff>38100</xdr:colOff>
      <xdr:row>77</xdr:row>
      <xdr:rowOff>14295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1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30822</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288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54015</xdr:rowOff>
    </xdr:from>
    <xdr:to>
      <xdr:col>67</xdr:col>
      <xdr:colOff>101600</xdr:colOff>
      <xdr:row>77</xdr:row>
      <xdr:rowOff>155615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25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692</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03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137821</xdr:rowOff>
    </xdr:from>
    <xdr:to>
      <xdr:col>85</xdr:col>
      <xdr:colOff>177800</xdr:colOff>
      <xdr:row>77</xdr:row>
      <xdr:rowOff>67971</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1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116248</xdr:rowOff>
    </xdr:from>
    <xdr:ext cx="469744"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14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47661</xdr:rowOff>
    </xdr:from>
    <xdr:to>
      <xdr:col>81</xdr:col>
      <xdr:colOff>101600</xdr:colOff>
      <xdr:row>75</xdr:row>
      <xdr:rowOff>149261</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290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140388</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299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129225</xdr:rowOff>
    </xdr:from>
    <xdr:to>
      <xdr:col>76</xdr:col>
      <xdr:colOff>165100</xdr:colOff>
      <xdr:row>75</xdr:row>
      <xdr:rowOff>59375</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281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75902</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25111" y="1259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1026</xdr:rowOff>
    </xdr:from>
    <xdr:to>
      <xdr:col>72</xdr:col>
      <xdr:colOff>38100</xdr:colOff>
      <xdr:row>77</xdr:row>
      <xdr:rowOff>102626</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20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93753</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29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203</xdr:rowOff>
    </xdr:from>
    <xdr:to>
      <xdr:col>67</xdr:col>
      <xdr:colOff>101600</xdr:colOff>
      <xdr:row>78</xdr:row>
      <xdr:rowOff>101803</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37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92930</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46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114357</xdr:rowOff>
    </xdr:from>
    <xdr:to>
      <xdr:col>85</xdr:col>
      <xdr:colOff>126364</xdr:colOff>
      <xdr:row>100</xdr:row>
      <xdr:rowOff>6246</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544857"/>
          <a:ext cx="1269" cy="160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100</xdr:row>
      <xdr:rowOff>10073</xdr:rowOff>
    </xdr:from>
    <xdr:ext cx="534377"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715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6246</xdr:rowOff>
    </xdr:from>
    <xdr:to>
      <xdr:col>86</xdr:col>
      <xdr:colOff>25400</xdr:colOff>
      <xdr:row>100</xdr:row>
      <xdr:rowOff>6246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7151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61034</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32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133,552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114357</xdr:rowOff>
    </xdr:from>
    <xdr:to>
      <xdr:col>86</xdr:col>
      <xdr:colOff>25400</xdr:colOff>
      <xdr:row>90</xdr:row>
      <xdr:rowOff>114357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54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150378</xdr:rowOff>
    </xdr:from>
    <xdr:to>
      <xdr:col>85</xdr:col>
      <xdr:colOff>127000</xdr:colOff>
      <xdr:row>94</xdr:row>
      <xdr:rowOff>156877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5481300" y="15752328"/>
          <a:ext cx="838200" cy="520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97812</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385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119385</xdr:rowOff>
    </xdr:from>
    <xdr:to>
      <xdr:col>85</xdr:col>
      <xdr:colOff>177800</xdr:colOff>
      <xdr:row>96</xdr:row>
      <xdr:rowOff>49535</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40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150378</xdr:rowOff>
    </xdr:from>
    <xdr:to>
      <xdr:col>81</xdr:col>
      <xdr:colOff>50800</xdr:colOff>
      <xdr:row>94</xdr:row>
      <xdr:rowOff>149758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5752328"/>
          <a:ext cx="889000" cy="51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165839</xdr:rowOff>
    </xdr:from>
    <xdr:to>
      <xdr:col>81</xdr:col>
      <xdr:colOff>101600</xdr:colOff>
      <xdr:row>96</xdr:row>
      <xdr:rowOff>95989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45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87116</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54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62531</xdr:rowOff>
    </xdr:from>
    <xdr:to>
      <xdr:col>76</xdr:col>
      <xdr:colOff>114300</xdr:colOff>
      <xdr:row>94</xdr:row>
      <xdr:rowOff>149758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3703300" y="16178831"/>
          <a:ext cx="889000" cy="8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26084</xdr:rowOff>
    </xdr:from>
    <xdr:to>
      <xdr:col>76</xdr:col>
      <xdr:colOff>165100</xdr:colOff>
      <xdr:row>96</xdr:row>
      <xdr:rowOff>127684</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48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118811</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57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62531</xdr:rowOff>
    </xdr:from>
    <xdr:to>
      <xdr:col>71</xdr:col>
      <xdr:colOff>177800</xdr:colOff>
      <xdr:row>94</xdr:row>
      <xdr:rowOff>127062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178831"/>
          <a:ext cx="889000" cy="6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150997</xdr:rowOff>
    </xdr:from>
    <xdr:to>
      <xdr:col>72</xdr:col>
      <xdr:colOff>38100</xdr:colOff>
      <xdr:row>96</xdr:row>
      <xdr:rowOff>81147</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43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72274</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53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137689</xdr:rowOff>
    </xdr:from>
    <xdr:to>
      <xdr:col>67</xdr:col>
      <xdr:colOff>101600</xdr:colOff>
      <xdr:row>96</xdr:row>
      <xdr:rowOff>67839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42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58966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51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106077</xdr:rowOff>
    </xdr:from>
    <xdr:to>
      <xdr:col>85</xdr:col>
      <xdr:colOff>177800</xdr:colOff>
      <xdr:row>95</xdr:row>
      <xdr:rowOff>36227</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22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128954</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07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99578</xdr:rowOff>
    </xdr:from>
    <xdr:to>
      <xdr:col>81</xdr:col>
      <xdr:colOff>101600</xdr:colOff>
      <xdr:row>92</xdr:row>
      <xdr:rowOff>29728</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570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46255</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181795" y="15476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98958</xdr:rowOff>
    </xdr:from>
    <xdr:to>
      <xdr:col>76</xdr:col>
      <xdr:colOff>165100</xdr:colOff>
      <xdr:row>95</xdr:row>
      <xdr:rowOff>29108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21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45635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599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11731</xdr:rowOff>
    </xdr:from>
    <xdr:to>
      <xdr:col>72</xdr:col>
      <xdr:colOff>38100</xdr:colOff>
      <xdr:row>94</xdr:row>
      <xdr:rowOff>113331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12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129858</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590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76262</xdr:rowOff>
    </xdr:from>
    <xdr:to>
      <xdr:col>67</xdr:col>
      <xdr:colOff>101600</xdr:colOff>
      <xdr:row>95</xdr:row>
      <xdr:rowOff>6412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19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22939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596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23767</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38717"/>
          <a:ext cx="1269"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141894</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11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23767</xdr:rowOff>
    </xdr:from>
    <xdr:to>
      <xdr:col>116</xdr:col>
      <xdr:colOff>152400</xdr:colOff>
      <xdr:row>31</xdr:row>
      <xdr:rowOff>23767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38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138992</xdr:rowOff>
    </xdr:from>
    <xdr:ext cx="313932"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82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116115</xdr:rowOff>
    </xdr:from>
    <xdr:to>
      <xdr:col>116</xdr:col>
      <xdr:colOff>114300</xdr:colOff>
      <xdr:row>39</xdr:row>
      <xdr:rowOff>46265</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3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43724</xdr:rowOff>
    </xdr:from>
    <xdr:to>
      <xdr:col>112</xdr:col>
      <xdr:colOff>38100</xdr:colOff>
      <xdr:row>39</xdr:row>
      <xdr:rowOff>145324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73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161851</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98650" y="65055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36104</xdr:rowOff>
    </xdr:from>
    <xdr:to>
      <xdr:col>107</xdr:col>
      <xdr:colOff>101600</xdr:colOff>
      <xdr:row>39</xdr:row>
      <xdr:rowOff>137704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72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154231</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77333" y="64978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13244</xdr:rowOff>
    </xdr:from>
    <xdr:to>
      <xdr:col>102</xdr:col>
      <xdr:colOff>165100</xdr:colOff>
      <xdr:row>39</xdr:row>
      <xdr:rowOff>114844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69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131371</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88333" y="64750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33927</xdr:rowOff>
    </xdr:from>
    <xdr:to>
      <xdr:col>98</xdr:col>
      <xdr:colOff>38100</xdr:colOff>
      <xdr:row>39</xdr:row>
      <xdr:rowOff>135527</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7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152054</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99333" y="64957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議会費</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　</a:t>
          </a:r>
          <a:r>
            <a:rPr kumimoji="1" lang="ja-JP" altLang="en-US" sz="800">
              <a:solidFill>
                <a:schemeClr val="dk1"/>
              </a:solidFill>
              <a:effectLst/>
              <a:latin typeface="+mn-lt"/>
              <a:ea typeface="+mn-ea"/>
              <a:cs typeface="+mn-cs"/>
            </a:rPr>
            <a:t>新型コロナウイルス感染症の流行に伴う社会情勢を鑑み、議員報酬を７月から３月までの間</a:t>
          </a:r>
          <a:r>
            <a:rPr kumimoji="1" lang="ja-JP" altLang="en-US" sz="800">
              <a:solidFill>
                <a:schemeClr val="tx1"/>
              </a:solidFill>
              <a:effectLst/>
              <a:latin typeface="+mn-lt"/>
              <a:ea typeface="+mn-ea"/>
              <a:cs typeface="+mn-cs"/>
            </a:rPr>
            <a:t>１０％カットを行ったため減少している。</a:t>
          </a:r>
          <a:r>
            <a:rPr kumimoji="1" lang="ja-JP" altLang="ja-JP" sz="800">
              <a:solidFill>
                <a:schemeClr val="tx1"/>
              </a:solidFill>
              <a:effectLst/>
              <a:latin typeface="+mn-lt"/>
              <a:ea typeface="+mn-ea"/>
              <a:cs typeface="+mn-cs"/>
            </a:rPr>
            <a:t>　　　　　　　　　　  　</a:t>
          </a:r>
          <a:r>
            <a:rPr kumimoji="1" lang="en-US" altLang="ja-JP" sz="800">
              <a:solidFill>
                <a:schemeClr val="tx1"/>
              </a:solidFill>
              <a:effectLst/>
              <a:latin typeface="+mn-lt"/>
              <a:ea typeface="+mn-ea"/>
              <a:cs typeface="+mn-cs"/>
            </a:rPr>
            <a:t>【</a:t>
          </a:r>
          <a:r>
            <a:rPr kumimoji="1" lang="ja-JP" altLang="ja-JP" sz="800">
              <a:solidFill>
                <a:schemeClr val="tx1"/>
              </a:solidFill>
              <a:effectLst/>
              <a:latin typeface="+mn-lt"/>
              <a:ea typeface="+mn-ea"/>
              <a:cs typeface="+mn-cs"/>
            </a:rPr>
            <a:t>土木費</a:t>
          </a:r>
          <a:r>
            <a:rPr kumimoji="1" lang="en-US" altLang="ja-JP" sz="800">
              <a:solidFill>
                <a:schemeClr val="tx1"/>
              </a:solidFill>
              <a:effectLst/>
              <a:latin typeface="+mn-lt"/>
              <a:ea typeface="+mn-ea"/>
              <a:cs typeface="+mn-cs"/>
            </a:rPr>
            <a:t>】</a:t>
          </a:r>
          <a:r>
            <a:rPr kumimoji="1" lang="ja-JP" altLang="ja-JP" sz="800">
              <a:solidFill>
                <a:schemeClr val="tx1"/>
              </a:solidFill>
              <a:effectLst/>
              <a:latin typeface="+mn-lt"/>
              <a:ea typeface="+mn-ea"/>
              <a:cs typeface="+mn-cs"/>
            </a:rPr>
            <a:t>　</a:t>
          </a:r>
          <a:r>
            <a:rPr kumimoji="1" lang="ja-JP" altLang="en-US" sz="800">
              <a:solidFill>
                <a:schemeClr val="tx1"/>
              </a:solidFill>
              <a:effectLst/>
              <a:latin typeface="+mn-lt"/>
              <a:ea typeface="+mn-ea"/>
              <a:cs typeface="+mn-cs"/>
            </a:rPr>
            <a:t>妙寺団地第</a:t>
          </a:r>
          <a:r>
            <a:rPr kumimoji="1" lang="en-US" altLang="ja-JP" sz="800">
              <a:solidFill>
                <a:schemeClr val="tx1"/>
              </a:solidFill>
              <a:effectLst/>
              <a:latin typeface="+mn-lt"/>
              <a:ea typeface="+mn-ea"/>
              <a:cs typeface="+mn-cs"/>
            </a:rPr>
            <a:t>3</a:t>
          </a:r>
          <a:r>
            <a:rPr kumimoji="1" lang="ja-JP" altLang="en-US" sz="800">
              <a:solidFill>
                <a:schemeClr val="tx1"/>
              </a:solidFill>
              <a:effectLst/>
              <a:latin typeface="+mn-lt"/>
              <a:ea typeface="+mn-ea"/>
              <a:cs typeface="+mn-cs"/>
            </a:rPr>
            <a:t>期建替工事に係る事業費は増加したが、下水道事業への繰出金やかつらぎ西部公園クラブハウス建築工事の減少に伴い全体として減少して</a:t>
          </a:r>
          <a:endParaRPr kumimoji="1" lang="en-US" altLang="ja-JP" sz="800">
            <a:solidFill>
              <a:schemeClr val="tx1"/>
            </a:solidFill>
            <a:effectLst/>
            <a:latin typeface="+mn-lt"/>
            <a:ea typeface="+mn-ea"/>
            <a:cs typeface="+mn-cs"/>
          </a:endParaRPr>
        </a:p>
        <a:p>
          <a:pPr eaLnBrk="1" fontAlgn="auto" latinLnBrk="0" hangingPunct="1"/>
          <a:r>
            <a:rPr kumimoji="1" lang="en-US" altLang="ja-JP" sz="800">
              <a:solidFill>
                <a:schemeClr val="tx1"/>
              </a:solidFill>
              <a:effectLst/>
              <a:latin typeface="+mn-lt"/>
              <a:ea typeface="+mn-ea"/>
              <a:cs typeface="+mn-cs"/>
            </a:rPr>
            <a:t>【</a:t>
          </a:r>
          <a:r>
            <a:rPr kumimoji="1" lang="ja-JP" altLang="ja-JP" sz="800">
              <a:solidFill>
                <a:schemeClr val="tx1"/>
              </a:solidFill>
              <a:effectLst/>
              <a:latin typeface="+mn-lt"/>
              <a:ea typeface="+mn-ea"/>
              <a:cs typeface="+mn-cs"/>
            </a:rPr>
            <a:t>総務</a:t>
          </a:r>
          <a:r>
            <a:rPr kumimoji="1" lang="ja-JP" altLang="en-US" sz="800">
              <a:solidFill>
                <a:schemeClr val="tx1"/>
              </a:solidFill>
              <a:effectLst/>
              <a:latin typeface="+mn-lt"/>
              <a:ea typeface="+mn-ea"/>
              <a:cs typeface="+mn-cs"/>
            </a:rPr>
            <a:t>費</a:t>
          </a:r>
          <a:r>
            <a:rPr kumimoji="1" lang="en-US" altLang="ja-JP" sz="800">
              <a:solidFill>
                <a:schemeClr val="tx1"/>
              </a:solidFill>
              <a:effectLst/>
              <a:latin typeface="+mn-lt"/>
              <a:ea typeface="+mn-ea"/>
              <a:cs typeface="+mn-cs"/>
            </a:rPr>
            <a:t>】</a:t>
          </a:r>
          <a:r>
            <a:rPr kumimoji="1" lang="ja-JP" altLang="ja-JP" sz="800">
              <a:solidFill>
                <a:schemeClr val="tx1"/>
              </a:solidFill>
              <a:effectLst/>
              <a:latin typeface="+mn-lt"/>
              <a:ea typeface="+mn-ea"/>
              <a:cs typeface="+mn-cs"/>
            </a:rPr>
            <a:t>　</a:t>
          </a:r>
          <a:r>
            <a:rPr kumimoji="1" lang="ja-JP" altLang="en-US" sz="800">
              <a:solidFill>
                <a:schemeClr val="tx1"/>
              </a:solidFill>
              <a:effectLst/>
              <a:latin typeface="+mn-lt"/>
              <a:ea typeface="+mn-ea"/>
              <a:cs typeface="+mn-cs"/>
            </a:rPr>
            <a:t>特別定額給付金の実施及び、ふるさとかつらぎ寄附金が好調であるため寄附金の基金積立金や返礼品の送付に係る委託料が増加したことにより全体</a:t>
          </a:r>
          <a:r>
            <a:rPr kumimoji="1" lang="ja-JP" altLang="ja-JP" sz="800">
              <a:solidFill>
                <a:schemeClr val="tx1"/>
              </a:solidFill>
              <a:effectLst/>
              <a:latin typeface="+mn-lt"/>
              <a:ea typeface="+mn-ea"/>
              <a:cs typeface="+mn-cs"/>
            </a:rPr>
            <a:t>　　　　　　</a:t>
          </a:r>
          <a:r>
            <a:rPr kumimoji="1" lang="ja-JP" altLang="en-US" sz="800">
              <a:solidFill>
                <a:schemeClr val="tx1"/>
              </a:solidFill>
              <a:effectLst/>
              <a:latin typeface="+mn-lt"/>
              <a:ea typeface="+mn-ea"/>
              <a:cs typeface="+mn-cs"/>
            </a:rPr>
            <a:t>　　　　　</a:t>
          </a:r>
          <a:r>
            <a:rPr kumimoji="1" lang="ja-JP" altLang="en-US" sz="800" baseline="0">
              <a:solidFill>
                <a:schemeClr val="tx1"/>
              </a:solidFill>
              <a:effectLst/>
              <a:latin typeface="+mn-lt"/>
              <a:ea typeface="+mn-ea"/>
              <a:cs typeface="+mn-cs"/>
            </a:rPr>
            <a:t>  いる。</a:t>
          </a:r>
          <a:endParaRPr kumimoji="1" lang="en-US" altLang="ja-JP" sz="800">
            <a:solidFill>
              <a:schemeClr val="tx1"/>
            </a:solidFill>
            <a:effectLst/>
            <a:latin typeface="+mn-lt"/>
            <a:ea typeface="+mn-ea"/>
            <a:cs typeface="+mn-cs"/>
          </a:endParaRPr>
        </a:p>
        <a:p>
          <a:pPr eaLnBrk="1" fontAlgn="auto" latinLnBrk="0" hangingPunct="1"/>
          <a:r>
            <a:rPr kumimoji="1" lang="ja-JP" altLang="en-US" sz="800">
              <a:solidFill>
                <a:schemeClr val="tx1"/>
              </a:solidFill>
              <a:effectLst/>
              <a:latin typeface="+mn-lt"/>
              <a:ea typeface="+mn-ea"/>
              <a:cs typeface="+mn-cs"/>
            </a:rPr>
            <a:t>　　　　　　として大きく増加している。　　　　　　　　</a:t>
          </a:r>
          <a:r>
            <a:rPr kumimoji="1" lang="ja-JP" altLang="en-US" sz="800" baseline="0">
              <a:solidFill>
                <a:schemeClr val="tx1"/>
              </a:solidFill>
              <a:effectLst/>
              <a:latin typeface="+mn-lt"/>
              <a:ea typeface="+mn-ea"/>
              <a:cs typeface="+mn-cs"/>
            </a:rPr>
            <a:t>              　　　　　</a:t>
          </a:r>
          <a:r>
            <a:rPr kumimoji="1" lang="ja-JP" altLang="en-US" sz="800">
              <a:solidFill>
                <a:schemeClr val="tx1"/>
              </a:solidFill>
              <a:effectLst/>
              <a:latin typeface="+mn-lt"/>
              <a:ea typeface="+mn-ea"/>
              <a:cs typeface="+mn-cs"/>
            </a:rPr>
            <a:t>　　　　　　　　　　 　　　　　　　　　　　　　　　　　　　　　　　　　　　　　　　　</a:t>
          </a:r>
          <a:r>
            <a:rPr kumimoji="1" lang="ja-JP" altLang="en-US" sz="800" baseline="0">
              <a:solidFill>
                <a:schemeClr val="tx1"/>
              </a:solidFill>
              <a:effectLst/>
              <a:latin typeface="+mn-lt"/>
              <a:ea typeface="+mn-ea"/>
              <a:cs typeface="+mn-cs"/>
            </a:rPr>
            <a:t> </a:t>
          </a:r>
          <a:r>
            <a:rPr kumimoji="1" lang="en-US" altLang="ja-JP" sz="800">
              <a:solidFill>
                <a:schemeClr val="tx1"/>
              </a:solidFill>
              <a:effectLst/>
              <a:latin typeface="+mn-lt"/>
              <a:ea typeface="+mn-ea"/>
              <a:cs typeface="+mn-cs"/>
            </a:rPr>
            <a:t>【</a:t>
          </a:r>
          <a:r>
            <a:rPr kumimoji="1" lang="ja-JP" altLang="ja-JP" sz="800">
              <a:solidFill>
                <a:schemeClr val="tx1"/>
              </a:solidFill>
              <a:effectLst/>
              <a:latin typeface="+mn-lt"/>
              <a:ea typeface="+mn-ea"/>
              <a:cs typeface="+mn-cs"/>
            </a:rPr>
            <a:t>消防費</a:t>
          </a:r>
          <a:r>
            <a:rPr kumimoji="1" lang="en-US" altLang="ja-JP" sz="800">
              <a:solidFill>
                <a:schemeClr val="tx1"/>
              </a:solidFill>
              <a:effectLst/>
              <a:latin typeface="+mn-lt"/>
              <a:ea typeface="+mn-ea"/>
              <a:cs typeface="+mn-cs"/>
            </a:rPr>
            <a:t>】</a:t>
          </a:r>
          <a:r>
            <a:rPr kumimoji="1" lang="ja-JP" altLang="ja-JP" sz="800">
              <a:solidFill>
                <a:schemeClr val="tx1"/>
              </a:solidFill>
              <a:effectLst/>
              <a:latin typeface="+mn-lt"/>
              <a:ea typeface="+mn-ea"/>
              <a:cs typeface="+mn-cs"/>
            </a:rPr>
            <a:t>　</a:t>
          </a:r>
          <a:r>
            <a:rPr kumimoji="1" lang="ja-JP" altLang="en-US" sz="800">
              <a:solidFill>
                <a:schemeClr val="tx1"/>
              </a:solidFill>
              <a:effectLst/>
              <a:latin typeface="+mn-lt"/>
              <a:ea typeface="+mn-ea"/>
              <a:cs typeface="+mn-cs"/>
            </a:rPr>
            <a:t>防火水槽設置工事費が減少したが、四郷消防納庫新築工事費や防災情報伝達システムに係る防災ラジオの購入費の増加に伴い全体として増加している</a:t>
          </a:r>
          <a:r>
            <a:rPr kumimoji="1" lang="ja-JP" altLang="ja-JP" sz="800">
              <a:solidFill>
                <a:schemeClr val="tx1"/>
              </a:solidFill>
              <a:effectLst/>
              <a:latin typeface="+mn-lt"/>
              <a:ea typeface="+mn-ea"/>
              <a:cs typeface="+mn-cs"/>
            </a:rPr>
            <a:t>。</a:t>
          </a:r>
          <a:r>
            <a:rPr kumimoji="1" lang="en-US" altLang="ja-JP" sz="800">
              <a:solidFill>
                <a:schemeClr val="tx1"/>
              </a:solidFill>
              <a:effectLst/>
              <a:latin typeface="+mn-lt"/>
              <a:ea typeface="+mn-ea"/>
              <a:cs typeface="+mn-cs"/>
            </a:rPr>
            <a:t>                             </a:t>
          </a:r>
        </a:p>
        <a:p>
          <a:pPr eaLnBrk="1" fontAlgn="auto" latinLnBrk="0" hangingPunct="1"/>
          <a:r>
            <a:rPr kumimoji="1" lang="en-US" altLang="ja-JP" sz="800">
              <a:solidFill>
                <a:schemeClr val="tx1"/>
              </a:solidFill>
              <a:effectLst/>
              <a:latin typeface="+mn-lt"/>
              <a:ea typeface="+mn-ea"/>
              <a:cs typeface="+mn-cs"/>
            </a:rPr>
            <a:t>【</a:t>
          </a:r>
          <a:r>
            <a:rPr kumimoji="1" lang="ja-JP" altLang="ja-JP" sz="800">
              <a:solidFill>
                <a:schemeClr val="tx1"/>
              </a:solidFill>
              <a:effectLst/>
              <a:latin typeface="+mn-lt"/>
              <a:ea typeface="+mn-ea"/>
              <a:cs typeface="+mn-cs"/>
            </a:rPr>
            <a:t>民生費</a:t>
          </a:r>
          <a:r>
            <a:rPr kumimoji="1" lang="en-US" altLang="ja-JP" sz="800">
              <a:solidFill>
                <a:schemeClr val="tx1"/>
              </a:solidFill>
              <a:effectLst/>
              <a:latin typeface="+mn-lt"/>
              <a:ea typeface="+mn-ea"/>
              <a:cs typeface="+mn-cs"/>
            </a:rPr>
            <a:t>】</a:t>
          </a:r>
          <a:r>
            <a:rPr kumimoji="1" lang="ja-JP" altLang="ja-JP" sz="800">
              <a:solidFill>
                <a:schemeClr val="tx1"/>
              </a:solidFill>
              <a:effectLst/>
              <a:latin typeface="+mn-lt"/>
              <a:ea typeface="+mn-ea"/>
              <a:cs typeface="+mn-cs"/>
            </a:rPr>
            <a:t>　</a:t>
          </a:r>
          <a:r>
            <a:rPr kumimoji="1" lang="ja-JP" altLang="en-US" sz="800">
              <a:solidFill>
                <a:schemeClr val="tx1"/>
              </a:solidFill>
              <a:effectLst/>
              <a:latin typeface="+mn-lt"/>
              <a:ea typeface="+mn-ea"/>
              <a:cs typeface="+mn-cs"/>
            </a:rPr>
            <a:t>地域医療介護総合確保事業施設等整備費補助金や老人福祉施設措置費の増加により全体として増加している</a:t>
          </a:r>
          <a:r>
            <a:rPr kumimoji="1" lang="ja-JP" altLang="ja-JP" sz="800">
              <a:solidFill>
                <a:schemeClr val="tx1"/>
              </a:solidFill>
              <a:effectLst/>
              <a:latin typeface="+mn-lt"/>
              <a:ea typeface="+mn-ea"/>
              <a:cs typeface="+mn-cs"/>
            </a:rPr>
            <a:t>。</a:t>
          </a:r>
          <a:r>
            <a:rPr kumimoji="1" lang="ja-JP" altLang="en-US" sz="800">
              <a:solidFill>
                <a:schemeClr val="tx1"/>
              </a:solidFill>
              <a:effectLst/>
              <a:latin typeface="+mn-lt"/>
              <a:ea typeface="+mn-ea"/>
              <a:cs typeface="+mn-cs"/>
            </a:rPr>
            <a:t>　　　　　　　　　　　　　　　　　</a:t>
          </a:r>
          <a:r>
            <a:rPr kumimoji="1" lang="ja-JP" altLang="ja-JP" sz="800">
              <a:solidFill>
                <a:schemeClr val="tx1"/>
              </a:solidFill>
              <a:effectLst/>
              <a:latin typeface="+mn-lt"/>
              <a:ea typeface="+mn-ea"/>
              <a:cs typeface="+mn-cs"/>
            </a:rPr>
            <a:t>　　　　　</a:t>
          </a:r>
          <a:r>
            <a:rPr kumimoji="1" lang="ja-JP" altLang="ja-JP" sz="800" baseline="0">
              <a:solidFill>
                <a:schemeClr val="tx1"/>
              </a:solidFill>
              <a:effectLst/>
              <a:latin typeface="+mn-lt"/>
              <a:ea typeface="+mn-ea"/>
              <a:cs typeface="+mn-cs"/>
            </a:rPr>
            <a:t>  </a:t>
          </a:r>
          <a:r>
            <a:rPr kumimoji="1" lang="en-US" altLang="ja-JP" sz="800">
              <a:solidFill>
                <a:schemeClr val="tx1"/>
              </a:solidFill>
              <a:effectLst/>
              <a:latin typeface="+mn-lt"/>
              <a:ea typeface="+mn-ea"/>
              <a:cs typeface="+mn-cs"/>
            </a:rPr>
            <a:t>【</a:t>
          </a:r>
          <a:r>
            <a:rPr kumimoji="1" lang="ja-JP" altLang="ja-JP" sz="800">
              <a:solidFill>
                <a:schemeClr val="tx1"/>
              </a:solidFill>
              <a:effectLst/>
              <a:latin typeface="+mn-lt"/>
              <a:ea typeface="+mn-ea"/>
              <a:cs typeface="+mn-cs"/>
            </a:rPr>
            <a:t>教育費</a:t>
          </a:r>
          <a:r>
            <a:rPr kumimoji="1" lang="en-US" altLang="ja-JP" sz="800">
              <a:solidFill>
                <a:schemeClr val="tx1"/>
              </a:solidFill>
              <a:effectLst/>
              <a:latin typeface="+mn-lt"/>
              <a:ea typeface="+mn-ea"/>
              <a:cs typeface="+mn-cs"/>
            </a:rPr>
            <a:t>】</a:t>
          </a:r>
          <a:r>
            <a:rPr kumimoji="1" lang="ja-JP" altLang="ja-JP" sz="800">
              <a:solidFill>
                <a:schemeClr val="tx1"/>
              </a:solidFill>
              <a:effectLst/>
              <a:latin typeface="+mn-lt"/>
              <a:ea typeface="+mn-ea"/>
              <a:cs typeface="+mn-cs"/>
            </a:rPr>
            <a:t>　</a:t>
          </a:r>
          <a:r>
            <a:rPr kumimoji="1" lang="ja-JP" altLang="en-US" sz="800">
              <a:solidFill>
                <a:schemeClr val="tx1"/>
              </a:solidFill>
              <a:effectLst/>
              <a:latin typeface="+mn-lt"/>
              <a:ea typeface="+mn-ea"/>
              <a:cs typeface="+mn-cs"/>
            </a:rPr>
            <a:t>かつらぎ体育センター改修工事は完了したが、大谷小学校の大規模改修の実施や新型コロナウイルス</a:t>
          </a:r>
          <a:r>
            <a:rPr kumimoji="1" lang="ja-JP" altLang="en-US" sz="800">
              <a:solidFill>
                <a:schemeClr val="dk1"/>
              </a:solidFill>
              <a:effectLst/>
              <a:latin typeface="+mn-lt"/>
              <a:ea typeface="+mn-ea"/>
              <a:cs typeface="+mn-cs"/>
            </a:rPr>
            <a:t>感染症対策に係る教材備品費の増加に伴い全体として</a:t>
          </a:r>
          <a:r>
            <a:rPr kumimoji="1" lang="ja-JP" altLang="ja-JP" sz="800">
              <a:solidFill>
                <a:schemeClr val="dk1"/>
              </a:solidFill>
              <a:effectLst/>
              <a:latin typeface="+mn-lt"/>
              <a:ea typeface="+mn-ea"/>
              <a:cs typeface="+mn-cs"/>
            </a:rPr>
            <a:t>　　　　　　　　　　　　　                　</a:t>
          </a:r>
          <a:endParaRPr lang="ja-JP" altLang="ja-JP" sz="800">
            <a:effectLst/>
          </a:endParaRPr>
        </a:p>
        <a:p>
          <a:pPr eaLnBrk="1" fontAlgn="auto" latinLnBrk="0" hangingPunct="1"/>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衛生費</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　</a:t>
          </a:r>
          <a:r>
            <a:rPr kumimoji="1" lang="ja-JP" altLang="en-US" sz="800">
              <a:solidFill>
                <a:schemeClr val="dk1"/>
              </a:solidFill>
              <a:effectLst/>
              <a:latin typeface="+mn-lt"/>
              <a:ea typeface="+mn-ea"/>
              <a:cs typeface="+mn-cs"/>
            </a:rPr>
            <a:t>新型コロナウイルス感染症対策に係る消耗品費が増加したが、ごみ収集車の購入費や一般廃棄物収集委託料の減少が大きく全体として減少している。</a:t>
          </a:r>
          <a:r>
            <a:rPr kumimoji="1" lang="en-US" altLang="ja-JP" sz="800">
              <a:solidFill>
                <a:schemeClr val="dk1"/>
              </a:solidFill>
              <a:effectLst/>
              <a:latin typeface="+mn-lt"/>
              <a:ea typeface="+mn-ea"/>
              <a:cs typeface="+mn-cs"/>
            </a:rPr>
            <a:t>    </a:t>
          </a:r>
          <a:r>
            <a:rPr kumimoji="1" lang="ja-JP" altLang="en-US" sz="800">
              <a:solidFill>
                <a:schemeClr val="dk1"/>
              </a:solidFill>
              <a:effectLst/>
              <a:latin typeface="+mn-lt"/>
              <a:ea typeface="+mn-ea"/>
              <a:cs typeface="+mn-cs"/>
            </a:rPr>
            <a:t>　　　</a:t>
          </a:r>
          <a:r>
            <a:rPr kumimoji="1" lang="en-US" altLang="ja-JP" sz="800">
              <a:solidFill>
                <a:schemeClr val="dk1"/>
              </a:solidFill>
              <a:effectLst/>
              <a:latin typeface="+mn-lt"/>
              <a:ea typeface="+mn-ea"/>
              <a:cs typeface="+mn-cs"/>
            </a:rPr>
            <a:t>   </a:t>
          </a:r>
          <a:r>
            <a:rPr kumimoji="1" lang="ja-JP" altLang="en-US" sz="800">
              <a:solidFill>
                <a:schemeClr val="dk1"/>
              </a:solidFill>
              <a:effectLst/>
              <a:latin typeface="+mn-lt"/>
              <a:ea typeface="+mn-ea"/>
              <a:cs typeface="+mn-cs"/>
            </a:rPr>
            <a:t>　　　　　　増加している。</a:t>
          </a:r>
          <a:endParaRPr lang="ja-JP" altLang="ja-JP" sz="800">
            <a:effectLst/>
          </a:endParaRPr>
        </a:p>
        <a:p>
          <a:pPr eaLnBrk="1" fontAlgn="auto" latinLnBrk="0" hangingPunct="1"/>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農林費</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　</a:t>
          </a:r>
          <a:r>
            <a:rPr kumimoji="1" lang="ja-JP" altLang="en-US" sz="800">
              <a:solidFill>
                <a:schemeClr val="dk1"/>
              </a:solidFill>
              <a:effectLst/>
              <a:latin typeface="+mn-lt"/>
              <a:ea typeface="+mn-ea"/>
              <a:cs typeface="+mn-cs"/>
            </a:rPr>
            <a:t>国補助金の内示額に伴う地籍調査事業費の減少及び広域左岸農道整備事業の終了に伴い全体として減少している</a:t>
          </a:r>
          <a:r>
            <a:rPr kumimoji="1" lang="ja-JP" altLang="ja-JP" sz="800">
              <a:solidFill>
                <a:schemeClr val="dk1"/>
              </a:solidFill>
              <a:effectLst/>
              <a:latin typeface="+mn-lt"/>
              <a:ea typeface="+mn-ea"/>
              <a:cs typeface="+mn-cs"/>
            </a:rPr>
            <a:t>。</a:t>
          </a:r>
          <a:r>
            <a:rPr kumimoji="1" lang="en-US" altLang="ja-JP" sz="800">
              <a:solidFill>
                <a:schemeClr val="dk1"/>
              </a:solidFill>
              <a:effectLst/>
              <a:latin typeface="+mn-lt"/>
              <a:ea typeface="+mn-ea"/>
              <a:cs typeface="+mn-cs"/>
            </a:rPr>
            <a:t>                                                                                           【</a:t>
          </a:r>
          <a:r>
            <a:rPr kumimoji="1" lang="ja-JP" altLang="ja-JP" sz="800">
              <a:solidFill>
                <a:schemeClr val="dk1"/>
              </a:solidFill>
              <a:effectLst/>
              <a:latin typeface="+mn-lt"/>
              <a:ea typeface="+mn-ea"/>
              <a:cs typeface="+mn-cs"/>
            </a:rPr>
            <a:t>災害費</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　</a:t>
          </a:r>
          <a:r>
            <a:rPr kumimoji="1" lang="ja-JP" altLang="en-US" sz="800">
              <a:solidFill>
                <a:schemeClr val="dk1"/>
              </a:solidFill>
              <a:effectLst/>
              <a:latin typeface="+mn-lt"/>
              <a:ea typeface="+mn-ea"/>
              <a:cs typeface="+mn-cs"/>
            </a:rPr>
            <a:t>金剛緑地広場が被災し復旧工事を行ったが、過年災害復旧事業や天野地域交流センター災害復旧工事の完了に伴い全体として減少した</a:t>
          </a:r>
          <a:r>
            <a:rPr kumimoji="1" lang="ja-JP" altLang="ja-JP" sz="800">
              <a:solidFill>
                <a:schemeClr val="dk1"/>
              </a:solidFill>
              <a:effectLst/>
              <a:latin typeface="+mn-lt"/>
              <a:ea typeface="+mn-ea"/>
              <a:cs typeface="+mn-cs"/>
            </a:rPr>
            <a:t>。</a:t>
          </a:r>
          <a:endParaRPr lang="ja-JP" altLang="ja-JP" sz="800">
            <a:effectLst/>
          </a:endParaRPr>
        </a:p>
        <a:p>
          <a:pPr eaLnBrk="1" fontAlgn="auto" latinLnBrk="0" hangingPunct="1"/>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商工費</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　</a:t>
          </a:r>
          <a:r>
            <a:rPr kumimoji="1" lang="ja-JP" altLang="en-US" sz="800">
              <a:solidFill>
                <a:schemeClr val="dk1"/>
              </a:solidFill>
              <a:effectLst/>
              <a:latin typeface="+mn-lt"/>
              <a:ea typeface="+mn-ea"/>
              <a:cs typeface="+mn-cs"/>
            </a:rPr>
            <a:t>地域経済活性化クーポン券発行事業等、新型コロナウイルス感染症対策事業の実施により全体として増加している。　　　　　　　　　　　</a:t>
          </a:r>
          <a:r>
            <a:rPr kumimoji="1" lang="ja-JP" altLang="ja-JP" sz="800">
              <a:solidFill>
                <a:schemeClr val="dk1"/>
              </a:solidFill>
              <a:effectLst/>
              <a:latin typeface="+mn-lt"/>
              <a:ea typeface="+mn-ea"/>
              <a:cs typeface="+mn-cs"/>
            </a:rPr>
            <a:t>　　　　</a:t>
          </a:r>
          <a:r>
            <a:rPr lang="ja-JP" altLang="ja-JP" sz="800">
              <a:solidFill>
                <a:schemeClr val="dk1"/>
              </a:solidFill>
              <a:effectLst/>
              <a:latin typeface="+mn-lt"/>
              <a:ea typeface="+mn-ea"/>
              <a:cs typeface="+mn-cs"/>
            </a:rPr>
            <a:t>　                </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公債費</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　</a:t>
          </a:r>
          <a:r>
            <a:rPr kumimoji="1" lang="ja-JP" altLang="en-US" sz="800">
              <a:solidFill>
                <a:schemeClr val="dk1"/>
              </a:solidFill>
              <a:effectLst/>
              <a:latin typeface="+mn-lt"/>
              <a:ea typeface="+mn-ea"/>
              <a:cs typeface="+mn-cs"/>
            </a:rPr>
            <a:t>令和元年度に実施した第三セクター等改革推進債の繰上償還分の元利償還金が大きく減少した。</a:t>
          </a:r>
          <a:r>
            <a:rPr kumimoji="1" lang="ja-JP" altLang="ja-JP" sz="800">
              <a:solidFill>
                <a:schemeClr val="dk1"/>
              </a:solidFill>
              <a:effectLst/>
              <a:latin typeface="+mn-lt"/>
              <a:ea typeface="+mn-ea"/>
              <a:cs typeface="+mn-cs"/>
            </a:rPr>
            <a:t>　　　　　　　　　　　　　　　　　　　　　　　　　　　　　　　　　　　　　　　　　　</a:t>
          </a:r>
          <a:r>
            <a:rPr kumimoji="1" lang="ja-JP" altLang="ja-JP" sz="800" baseline="0">
              <a:solidFill>
                <a:schemeClr val="dk1"/>
              </a:solidFill>
              <a:effectLst/>
              <a:latin typeface="+mn-lt"/>
              <a:ea typeface="+mn-ea"/>
              <a:cs typeface="+mn-cs"/>
            </a:rPr>
            <a:t>   </a:t>
          </a:r>
          <a:endParaRPr lang="ja-JP" altLang="ja-JP" sz="8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和歌山県かつらぎ町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財政調整基金について、現在高は</a:t>
          </a:r>
          <a:r>
            <a:rPr kumimoji="1" lang="en-US" altLang="ja-JP" sz="1100">
              <a:solidFill>
                <a:schemeClr val="dk1"/>
              </a:solidFill>
              <a:effectLst/>
              <a:latin typeface="+mn-lt"/>
              <a:ea typeface="+mn-ea"/>
              <a:cs typeface="+mn-cs"/>
            </a:rPr>
            <a:t>834,374</a:t>
          </a:r>
          <a:r>
            <a:rPr kumimoji="1" lang="ja-JP" altLang="ja-JP" sz="1100">
              <a:solidFill>
                <a:schemeClr val="dk1"/>
              </a:solidFill>
              <a:effectLst/>
              <a:latin typeface="+mn-lt"/>
              <a:ea typeface="+mn-ea"/>
              <a:cs typeface="+mn-cs"/>
            </a:rPr>
            <a:t>千円となっており、前年度末と比較して</a:t>
          </a:r>
          <a:r>
            <a:rPr kumimoji="1" lang="en-US" altLang="ja-JP" sz="1100">
              <a:solidFill>
                <a:schemeClr val="tx1"/>
              </a:solidFill>
              <a:effectLst/>
              <a:latin typeface="+mn-lt"/>
              <a:ea typeface="+mn-ea"/>
              <a:cs typeface="+mn-cs"/>
            </a:rPr>
            <a:t>191,710</a:t>
          </a:r>
          <a:r>
            <a:rPr kumimoji="1" lang="ja-JP" altLang="ja-JP" sz="1100">
              <a:solidFill>
                <a:schemeClr val="tx1"/>
              </a:solidFill>
              <a:effectLst/>
              <a:latin typeface="+mn-lt"/>
              <a:ea typeface="+mn-ea"/>
              <a:cs typeface="+mn-cs"/>
            </a:rPr>
            <a:t>千円</a:t>
          </a:r>
          <a:r>
            <a:rPr kumimoji="1" lang="ja-JP" altLang="en-US" sz="1100">
              <a:solidFill>
                <a:schemeClr val="tx1"/>
              </a:solidFill>
              <a:effectLst/>
              <a:latin typeface="+mn-lt"/>
              <a:ea typeface="+mn-ea"/>
              <a:cs typeface="+mn-cs"/>
            </a:rPr>
            <a:t>増加</a:t>
          </a:r>
          <a:r>
            <a:rPr kumimoji="1" lang="ja-JP" altLang="ja-JP" sz="1100">
              <a:solidFill>
                <a:schemeClr val="tx1"/>
              </a:solidFill>
              <a:effectLst/>
              <a:latin typeface="+mn-lt"/>
              <a:ea typeface="+mn-ea"/>
              <a:cs typeface="+mn-cs"/>
            </a:rPr>
            <a:t>した。　</a:t>
          </a:r>
          <a:endParaRPr lang="ja-JP" altLang="ja-JP" sz="1400">
            <a:solidFill>
              <a:schemeClr val="tx1"/>
            </a:solidFill>
            <a:effectLst/>
          </a:endParaRPr>
        </a:p>
        <a:p>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R02</a:t>
          </a:r>
          <a:r>
            <a:rPr kumimoji="1" lang="ja-JP" altLang="ja-JP" sz="1100">
              <a:solidFill>
                <a:schemeClr val="tx1"/>
              </a:solidFill>
              <a:effectLst/>
              <a:latin typeface="+mn-lt"/>
              <a:ea typeface="+mn-ea"/>
              <a:cs typeface="+mn-cs"/>
            </a:rPr>
            <a:t>実質収支については、</a:t>
          </a:r>
          <a:r>
            <a:rPr lang="ja-JP" altLang="ja-JP" sz="1100">
              <a:solidFill>
                <a:schemeClr val="tx1"/>
              </a:solidFill>
              <a:effectLst/>
              <a:latin typeface="+mn-lt"/>
              <a:ea typeface="+mn-ea"/>
              <a:cs typeface="+mn-cs"/>
            </a:rPr>
            <a:t>地方交付税</a:t>
          </a:r>
          <a:r>
            <a:rPr lang="ja-JP" altLang="en-US" sz="1100">
              <a:solidFill>
                <a:schemeClr val="tx1"/>
              </a:solidFill>
              <a:effectLst/>
              <a:latin typeface="+mn-lt"/>
              <a:ea typeface="+mn-ea"/>
              <a:cs typeface="+mn-cs"/>
            </a:rPr>
            <a:t>が大きく</a:t>
          </a:r>
          <a:r>
            <a:rPr lang="ja-JP" altLang="ja-JP" sz="1100">
              <a:solidFill>
                <a:schemeClr val="tx1"/>
              </a:solidFill>
              <a:effectLst/>
              <a:latin typeface="+mn-lt"/>
              <a:ea typeface="+mn-ea"/>
              <a:cs typeface="+mn-cs"/>
            </a:rPr>
            <a:t>増加し、</a:t>
          </a:r>
          <a:r>
            <a:rPr lang="ja-JP" altLang="en-US" sz="1100">
              <a:solidFill>
                <a:schemeClr val="tx1"/>
              </a:solidFill>
              <a:effectLst/>
              <a:latin typeface="+mn-lt"/>
              <a:ea typeface="+mn-ea"/>
              <a:cs typeface="+mn-cs"/>
            </a:rPr>
            <a:t>翌年度に繰り越すべき財源が減少</a:t>
          </a:r>
          <a:r>
            <a:rPr lang="ja-JP" altLang="ja-JP" sz="1100">
              <a:solidFill>
                <a:schemeClr val="tx1"/>
              </a:solidFill>
              <a:effectLst/>
              <a:latin typeface="+mn-lt"/>
              <a:ea typeface="+mn-ea"/>
              <a:cs typeface="+mn-cs"/>
            </a:rPr>
            <a:t>したことにより</a:t>
          </a:r>
          <a:r>
            <a:rPr kumimoji="1" lang="en-US" altLang="ja-JP" sz="1100">
              <a:solidFill>
                <a:schemeClr val="tx1"/>
              </a:solidFill>
              <a:effectLst/>
              <a:latin typeface="+mn-lt"/>
              <a:ea typeface="+mn-ea"/>
              <a:cs typeface="+mn-cs"/>
            </a:rPr>
            <a:t>284,137</a:t>
          </a:r>
          <a:r>
            <a:rPr kumimoji="1" lang="ja-JP" altLang="ja-JP" sz="1100">
              <a:solidFill>
                <a:schemeClr val="tx1"/>
              </a:solidFill>
              <a:effectLst/>
              <a:latin typeface="+mn-lt"/>
              <a:ea typeface="+mn-ea"/>
              <a:cs typeface="+mn-cs"/>
            </a:rPr>
            <a:t>千円の黒字と</a:t>
          </a:r>
          <a:r>
            <a:rPr kumimoji="1" lang="ja-JP" altLang="en-US" sz="1100">
              <a:solidFill>
                <a:schemeClr val="tx1"/>
              </a:solidFill>
              <a:effectLst/>
              <a:latin typeface="+mn-lt"/>
              <a:ea typeface="+mn-ea"/>
              <a:cs typeface="+mn-cs"/>
            </a:rPr>
            <a:t>なった。</a:t>
          </a:r>
          <a:r>
            <a:rPr kumimoji="1" lang="en-US" altLang="ja-JP" sz="1100">
              <a:solidFill>
                <a:schemeClr val="tx1"/>
              </a:solidFill>
              <a:effectLst/>
              <a:latin typeface="+mn-lt"/>
              <a:ea typeface="+mn-ea"/>
              <a:cs typeface="+mn-cs"/>
            </a:rPr>
            <a:t>R02</a:t>
          </a:r>
          <a:r>
            <a:rPr kumimoji="1" lang="ja-JP" altLang="ja-JP" sz="1100">
              <a:solidFill>
                <a:schemeClr val="tx1"/>
              </a:solidFill>
              <a:effectLst/>
              <a:latin typeface="+mn-lt"/>
              <a:ea typeface="+mn-ea"/>
              <a:cs typeface="+mn-cs"/>
            </a:rPr>
            <a:t>実質単年度収支</a:t>
          </a:r>
          <a:r>
            <a:rPr kumimoji="1" lang="ja-JP" altLang="en-US" sz="1100">
              <a:solidFill>
                <a:schemeClr val="tx1"/>
              </a:solidFill>
              <a:effectLst/>
              <a:latin typeface="+mn-lt"/>
              <a:ea typeface="+mn-ea"/>
              <a:cs typeface="+mn-cs"/>
            </a:rPr>
            <a:t>は、</a:t>
          </a:r>
          <a:r>
            <a:rPr kumimoji="1" lang="en-US" altLang="ja-JP" sz="1100">
              <a:solidFill>
                <a:schemeClr val="tx1"/>
              </a:solidFill>
              <a:effectLst/>
              <a:latin typeface="+mn-lt"/>
              <a:ea typeface="+mn-ea"/>
              <a:cs typeface="+mn-cs"/>
            </a:rPr>
            <a:t>R01</a:t>
          </a:r>
          <a:r>
            <a:rPr kumimoji="1" lang="ja-JP" altLang="en-US" sz="1100">
              <a:solidFill>
                <a:schemeClr val="tx1"/>
              </a:solidFill>
              <a:effectLst/>
              <a:latin typeface="+mn-lt"/>
              <a:ea typeface="+mn-ea"/>
              <a:cs typeface="+mn-cs"/>
            </a:rPr>
            <a:t>と比べ繰上償還分が減少しているが、財政調整基金への積立を行ったことで</a:t>
          </a:r>
          <a:r>
            <a:rPr kumimoji="1" lang="en-US" altLang="ja-JP" sz="1100">
              <a:solidFill>
                <a:schemeClr val="tx1"/>
              </a:solidFill>
              <a:effectLst/>
              <a:latin typeface="+mn-lt"/>
              <a:ea typeface="+mn-ea"/>
              <a:cs typeface="+mn-cs"/>
            </a:rPr>
            <a:t>94,178</a:t>
          </a:r>
          <a:r>
            <a:rPr kumimoji="1" lang="ja-JP" altLang="ja-JP" sz="1100">
              <a:solidFill>
                <a:schemeClr val="tx1"/>
              </a:solidFill>
              <a:effectLst/>
              <a:latin typeface="+mn-lt"/>
              <a:ea typeface="+mn-ea"/>
              <a:cs typeface="+mn-cs"/>
            </a:rPr>
            <a:t>千円の黒字決算となっている。</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R2</a:t>
          </a:r>
          <a:r>
            <a:rPr kumimoji="1" lang="ja-JP" altLang="en-US" sz="1100">
              <a:solidFill>
                <a:schemeClr val="tx1"/>
              </a:solidFill>
              <a:effectLst/>
              <a:latin typeface="+mn-lt"/>
              <a:ea typeface="+mn-ea"/>
              <a:cs typeface="+mn-cs"/>
            </a:rPr>
            <a:t>実質収支は「</a:t>
          </a:r>
          <a:r>
            <a:rPr kumimoji="1" lang="en-US" altLang="ja-JP" sz="1100">
              <a:solidFill>
                <a:schemeClr val="tx1"/>
              </a:solidFill>
              <a:effectLst/>
              <a:latin typeface="+mn-lt"/>
              <a:ea typeface="+mn-ea"/>
              <a:cs typeface="+mn-cs"/>
            </a:rPr>
            <a:t>284,137</a:t>
          </a:r>
          <a:r>
            <a:rPr kumimoji="1" lang="ja-JP" altLang="en-US" sz="1100">
              <a:solidFill>
                <a:schemeClr val="tx1"/>
              </a:solidFill>
              <a:effectLst/>
              <a:latin typeface="+mn-lt"/>
              <a:ea typeface="+mn-ea"/>
              <a:cs typeface="+mn-cs"/>
            </a:rPr>
            <a:t>」千円ではないでしょうか。ご確認をお願いします。</a:t>
          </a:r>
          <a:endParaRPr lang="ja-JP" altLang="ja-JP" sz="1400">
            <a:solidFill>
              <a:schemeClr val="tx1"/>
            </a:solidFill>
            <a:effectLst/>
          </a:endParaRPr>
        </a:p>
        <a:p>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和歌山県かつらぎ町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a:solidFill>
                <a:schemeClr val="dk1"/>
              </a:solidFill>
              <a:effectLst/>
              <a:latin typeface="+mn-lt"/>
              <a:ea typeface="+mn-ea"/>
              <a:cs typeface="+mn-cs"/>
            </a:rPr>
            <a:t>　水道事業会計については、公債費の償還額が減少してきていることから黒字決算を維持している。施設等の更新や未給水地域解消などの事業を着手しており、今後黒字額が減少する</a:t>
          </a:r>
          <a:r>
            <a:rPr lang="ja-JP" altLang="ja-JP" sz="1100">
              <a:solidFill>
                <a:schemeClr val="tx1"/>
              </a:solidFill>
              <a:effectLst/>
              <a:latin typeface="+mn-lt"/>
              <a:ea typeface="+mn-ea"/>
              <a:cs typeface="+mn-cs"/>
            </a:rPr>
            <a:t>可能性があるが、引き続き黒字で推移する見込みとなっている。</a:t>
          </a:r>
          <a:endParaRPr lang="ja-JP" altLang="ja-JP" sz="1400">
            <a:solidFill>
              <a:schemeClr val="tx1"/>
            </a:solidFill>
            <a:effectLst/>
          </a:endParaRPr>
        </a:p>
        <a:p>
          <a:pPr eaLnBrk="1" fontAlgn="auto" latinLnBrk="0" hangingPunct="1"/>
          <a:r>
            <a:rPr lang="ja-JP" altLang="ja-JP" sz="1100">
              <a:solidFill>
                <a:schemeClr val="tx1"/>
              </a:solidFill>
              <a:effectLst/>
              <a:latin typeface="+mn-lt"/>
              <a:ea typeface="+mn-ea"/>
              <a:cs typeface="+mn-cs"/>
            </a:rPr>
            <a:t>　一般会計については、</a:t>
          </a:r>
          <a:r>
            <a:rPr lang="ja-JP" altLang="en-US" sz="1100">
              <a:solidFill>
                <a:schemeClr val="tx1"/>
              </a:solidFill>
              <a:effectLst/>
              <a:latin typeface="+mn-lt"/>
              <a:ea typeface="+mn-ea"/>
              <a:cs typeface="+mn-cs"/>
            </a:rPr>
            <a:t>基金積立金が増加し、歳入歳出差引額が減少したことで</a:t>
          </a:r>
          <a:r>
            <a:rPr lang="ja-JP" altLang="ja-JP" sz="1100">
              <a:solidFill>
                <a:schemeClr val="tx1"/>
              </a:solidFill>
              <a:effectLst/>
              <a:latin typeface="+mn-lt"/>
              <a:ea typeface="+mn-ea"/>
              <a:cs typeface="+mn-cs"/>
            </a:rPr>
            <a:t>実質収支が</a:t>
          </a:r>
          <a:r>
            <a:rPr kumimoji="1" lang="en-US" altLang="ja-JP" sz="1100">
              <a:solidFill>
                <a:schemeClr val="tx1"/>
              </a:solidFill>
              <a:effectLst/>
              <a:latin typeface="+mn-lt"/>
              <a:ea typeface="+mn-ea"/>
              <a:cs typeface="+mn-cs"/>
            </a:rPr>
            <a:t>97,532</a:t>
          </a:r>
          <a:r>
            <a:rPr lang="ja-JP" altLang="ja-JP" sz="1100">
              <a:solidFill>
                <a:schemeClr val="tx1"/>
              </a:solidFill>
              <a:effectLst/>
              <a:latin typeface="+mn-lt"/>
              <a:ea typeface="+mn-ea"/>
              <a:cs typeface="+mn-cs"/>
            </a:rPr>
            <a:t>千円</a:t>
          </a:r>
          <a:r>
            <a:rPr lang="ja-JP" altLang="en-US" sz="1100">
              <a:solidFill>
                <a:schemeClr val="tx1"/>
              </a:solidFill>
              <a:effectLst/>
              <a:latin typeface="+mn-lt"/>
              <a:ea typeface="+mn-ea"/>
              <a:cs typeface="+mn-cs"/>
            </a:rPr>
            <a:t>減少し</a:t>
          </a:r>
          <a:r>
            <a:rPr lang="ja-JP" altLang="ja-JP" sz="1100">
              <a:solidFill>
                <a:schemeClr val="tx1"/>
              </a:solidFill>
              <a:effectLst/>
              <a:latin typeface="+mn-lt"/>
              <a:ea typeface="+mn-ea"/>
              <a:cs typeface="+mn-cs"/>
            </a:rPr>
            <a:t>ている。</a:t>
          </a:r>
          <a:endParaRPr lang="ja-JP" altLang="ja-JP" sz="1400">
            <a:solidFill>
              <a:schemeClr val="tx1"/>
            </a:solidFill>
            <a:effectLst/>
          </a:endParaRPr>
        </a:p>
        <a:p>
          <a:pPr eaLnBrk="1" fontAlgn="auto" latinLnBrk="0" hangingPunct="1"/>
          <a:r>
            <a:rPr lang="ja-JP" altLang="ja-JP" sz="1100">
              <a:solidFill>
                <a:schemeClr val="tx1"/>
              </a:solidFill>
              <a:effectLst/>
              <a:latin typeface="+mn-lt"/>
              <a:ea typeface="+mn-ea"/>
              <a:cs typeface="+mn-cs"/>
            </a:rPr>
            <a:t>　</a:t>
          </a:r>
          <a:r>
            <a:rPr kumimoji="1" lang="ja-JP" altLang="ja-JP" sz="1100" b="0" i="0" baseline="0">
              <a:solidFill>
                <a:schemeClr val="tx1"/>
              </a:solidFill>
              <a:effectLst/>
              <a:latin typeface="+mn-lt"/>
              <a:ea typeface="+mn-ea"/>
              <a:cs typeface="+mn-cs"/>
            </a:rPr>
            <a:t>国民健康保険事業、介護保険事業ともに</a:t>
          </a:r>
          <a:r>
            <a:rPr kumimoji="1" lang="en-US" altLang="ja-JP" sz="1100" b="0" i="0" baseline="0">
              <a:solidFill>
                <a:schemeClr val="tx1"/>
              </a:solidFill>
              <a:effectLst/>
              <a:latin typeface="+mn-lt"/>
              <a:ea typeface="+mn-ea"/>
              <a:cs typeface="+mn-cs"/>
            </a:rPr>
            <a:t>R02</a:t>
          </a:r>
          <a:r>
            <a:rPr kumimoji="1" lang="ja-JP" altLang="ja-JP" sz="1100" b="0" i="0" baseline="0">
              <a:solidFill>
                <a:schemeClr val="tx1"/>
              </a:solidFill>
              <a:effectLst/>
              <a:latin typeface="+mn-lt"/>
              <a:ea typeface="+mn-ea"/>
              <a:cs typeface="+mn-cs"/>
            </a:rPr>
            <a:t>において一般会計の負担が増加していることから、健康増進対策を推進し、医療費抑制に努める必要がある。</a:t>
          </a:r>
          <a:endParaRPr kumimoji="1" lang="en-US" altLang="ja-JP" sz="1100" b="0" i="0" baseline="0">
            <a:solidFill>
              <a:schemeClr val="tx1"/>
            </a:solidFill>
            <a:effectLst/>
            <a:latin typeface="+mn-lt"/>
            <a:ea typeface="+mn-ea"/>
            <a:cs typeface="+mn-cs"/>
          </a:endParaRPr>
        </a:p>
        <a:p>
          <a:pPr eaLnBrk="1" fontAlgn="auto" latinLnBrk="0" hangingPunct="1"/>
          <a:endParaRPr kumimoji="1" lang="en-US" altLang="ja-JP" sz="1100" b="0" i="0" baseline="0">
            <a:solidFill>
              <a:schemeClr val="tx1"/>
            </a:solidFill>
            <a:effectLst/>
            <a:latin typeface="+mn-lt"/>
            <a:ea typeface="+mn-ea"/>
            <a:cs typeface="+mn-cs"/>
          </a:endParaRPr>
        </a:p>
        <a:p>
          <a:pPr eaLnBrk="1" fontAlgn="auto" latinLnBrk="0" hangingPunct="1"/>
          <a:endParaRPr lang="ja-JP" altLang="ja-JP" sz="1400">
            <a:solidFill>
              <a:srgbClr val="FF0000"/>
            </a:solidFill>
            <a:effectLst/>
          </a:endParaRPr>
        </a:p>
        <a:p>
          <a:r>
            <a:rPr kumimoji="1" lang="ja-JP" altLang="ja-JP" sz="1100" b="0" i="0" baseline="0">
              <a:solidFill>
                <a:schemeClr val="dk1"/>
              </a:solidFill>
              <a:effectLst/>
              <a:latin typeface="+mn-lt"/>
              <a:ea typeface="+mn-ea"/>
              <a:cs typeface="+mn-cs"/>
            </a:rPr>
            <a:t>　</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12566206</v>
      </c>
      <c r="BO4" s="426"/>
      <c r="BP4" s="426"/>
      <c r="BQ4" s="426"/>
      <c r="BR4" s="426"/>
      <c r="BS4" s="426"/>
      <c r="BT4" s="426"/>
      <c r="BU4" s="427"/>
      <c r="BV4" s="425">
        <v>10807876</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4.5999999999999996</v>
      </c>
      <c r="CU4" s="610"/>
      <c r="CV4" s="610"/>
      <c r="CW4" s="610"/>
      <c r="CX4" s="610"/>
      <c r="CY4" s="610"/>
      <c r="CZ4" s="610"/>
      <c r="DA4" s="611"/>
      <c r="DB4" s="609">
        <v>6.5</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12263439</v>
      </c>
      <c r="BO5" s="431"/>
      <c r="BP5" s="431"/>
      <c r="BQ5" s="431"/>
      <c r="BR5" s="431"/>
      <c r="BS5" s="431"/>
      <c r="BT5" s="431"/>
      <c r="BU5" s="432"/>
      <c r="BV5" s="430">
        <v>10405270</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96.9</v>
      </c>
      <c r="CU5" s="401"/>
      <c r="CV5" s="401"/>
      <c r="CW5" s="401"/>
      <c r="CX5" s="401"/>
      <c r="CY5" s="401"/>
      <c r="CZ5" s="401"/>
      <c r="DA5" s="402"/>
      <c r="DB5" s="400">
        <v>98.7</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302767</v>
      </c>
      <c r="BO6" s="431"/>
      <c r="BP6" s="431"/>
      <c r="BQ6" s="431"/>
      <c r="BR6" s="431"/>
      <c r="BS6" s="431"/>
      <c r="BT6" s="431"/>
      <c r="BU6" s="432"/>
      <c r="BV6" s="430">
        <v>402606</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100.5</v>
      </c>
      <c r="CU6" s="584"/>
      <c r="CV6" s="584"/>
      <c r="CW6" s="584"/>
      <c r="CX6" s="584"/>
      <c r="CY6" s="584"/>
      <c r="CZ6" s="584"/>
      <c r="DA6" s="585"/>
      <c r="DB6" s="583">
        <v>102.6</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18630</v>
      </c>
      <c r="BO7" s="431"/>
      <c r="BP7" s="431"/>
      <c r="BQ7" s="431"/>
      <c r="BR7" s="431"/>
      <c r="BS7" s="431"/>
      <c r="BT7" s="431"/>
      <c r="BU7" s="432"/>
      <c r="BV7" s="430">
        <v>20937</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6137823</v>
      </c>
      <c r="CU7" s="431"/>
      <c r="CV7" s="431"/>
      <c r="CW7" s="431"/>
      <c r="CX7" s="431"/>
      <c r="CY7" s="431"/>
      <c r="CZ7" s="431"/>
      <c r="DA7" s="432"/>
      <c r="DB7" s="430">
        <v>5869566</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284137</v>
      </c>
      <c r="BO8" s="431"/>
      <c r="BP8" s="431"/>
      <c r="BQ8" s="431"/>
      <c r="BR8" s="431"/>
      <c r="BS8" s="431"/>
      <c r="BT8" s="431"/>
      <c r="BU8" s="432"/>
      <c r="BV8" s="430">
        <v>381669</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0.36</v>
      </c>
      <c r="CU8" s="544"/>
      <c r="CV8" s="544"/>
      <c r="CW8" s="544"/>
      <c r="CX8" s="544"/>
      <c r="CY8" s="544"/>
      <c r="CZ8" s="544"/>
      <c r="DA8" s="545"/>
      <c r="DB8" s="543">
        <v>0.37</v>
      </c>
      <c r="DC8" s="544"/>
      <c r="DD8" s="544"/>
      <c r="DE8" s="544"/>
      <c r="DF8" s="544"/>
      <c r="DG8" s="544"/>
      <c r="DH8" s="544"/>
      <c r="DI8" s="545"/>
      <c r="DJ8" s="186"/>
      <c r="DK8" s="186"/>
      <c r="DL8" s="186"/>
      <c r="DM8" s="186"/>
      <c r="DN8" s="186"/>
      <c r="DO8" s="186"/>
    </row>
    <row r="9" spans="1:119" ht="18.75" customHeight="1" thickBot="1" x14ac:dyDescent="0.2">
      <c r="A9" s="187"/>
      <c r="B9" s="572" t="s">
        <v>112</v>
      </c>
      <c r="C9" s="573"/>
      <c r="D9" s="573"/>
      <c r="E9" s="573"/>
      <c r="F9" s="573"/>
      <c r="G9" s="573"/>
      <c r="H9" s="573"/>
      <c r="I9" s="573"/>
      <c r="J9" s="573"/>
      <c r="K9" s="493"/>
      <c r="L9" s="574" t="s">
        <v>113</v>
      </c>
      <c r="M9" s="575"/>
      <c r="N9" s="575"/>
      <c r="O9" s="575"/>
      <c r="P9" s="575"/>
      <c r="Q9" s="576"/>
      <c r="R9" s="577">
        <v>15967</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94</v>
      </c>
      <c r="AV9" s="488"/>
      <c r="AW9" s="488"/>
      <c r="AX9" s="488"/>
      <c r="AY9" s="410" t="s">
        <v>116</v>
      </c>
      <c r="AZ9" s="411"/>
      <c r="BA9" s="411"/>
      <c r="BB9" s="411"/>
      <c r="BC9" s="411"/>
      <c r="BD9" s="411"/>
      <c r="BE9" s="411"/>
      <c r="BF9" s="411"/>
      <c r="BG9" s="411"/>
      <c r="BH9" s="411"/>
      <c r="BI9" s="411"/>
      <c r="BJ9" s="411"/>
      <c r="BK9" s="411"/>
      <c r="BL9" s="411"/>
      <c r="BM9" s="412"/>
      <c r="BN9" s="430">
        <v>-97532</v>
      </c>
      <c r="BO9" s="431"/>
      <c r="BP9" s="431"/>
      <c r="BQ9" s="431"/>
      <c r="BR9" s="431"/>
      <c r="BS9" s="431"/>
      <c r="BT9" s="431"/>
      <c r="BU9" s="432"/>
      <c r="BV9" s="430">
        <v>146335</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17.3</v>
      </c>
      <c r="CU9" s="401"/>
      <c r="CV9" s="401"/>
      <c r="CW9" s="401"/>
      <c r="CX9" s="401"/>
      <c r="CY9" s="401"/>
      <c r="CZ9" s="401"/>
      <c r="DA9" s="402"/>
      <c r="DB9" s="400">
        <v>24.2</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118</v>
      </c>
      <c r="M10" s="404"/>
      <c r="N10" s="404"/>
      <c r="O10" s="404"/>
      <c r="P10" s="404"/>
      <c r="Q10" s="405"/>
      <c r="R10" s="406">
        <v>16992</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120</v>
      </c>
      <c r="AV10" s="488"/>
      <c r="AW10" s="488"/>
      <c r="AX10" s="488"/>
      <c r="AY10" s="410" t="s">
        <v>121</v>
      </c>
      <c r="AZ10" s="411"/>
      <c r="BA10" s="411"/>
      <c r="BB10" s="411"/>
      <c r="BC10" s="411"/>
      <c r="BD10" s="411"/>
      <c r="BE10" s="411"/>
      <c r="BF10" s="411"/>
      <c r="BG10" s="411"/>
      <c r="BH10" s="411"/>
      <c r="BI10" s="411"/>
      <c r="BJ10" s="411"/>
      <c r="BK10" s="411"/>
      <c r="BL10" s="411"/>
      <c r="BM10" s="412"/>
      <c r="BN10" s="430">
        <v>191710</v>
      </c>
      <c r="BO10" s="431"/>
      <c r="BP10" s="431"/>
      <c r="BQ10" s="431"/>
      <c r="BR10" s="431"/>
      <c r="BS10" s="431"/>
      <c r="BT10" s="431"/>
      <c r="BU10" s="432"/>
      <c r="BV10" s="430">
        <v>118245</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120</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603152</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128</v>
      </c>
      <c r="DC11" s="544"/>
      <c r="DD11" s="544"/>
      <c r="DE11" s="544"/>
      <c r="DF11" s="544"/>
      <c r="DG11" s="544"/>
      <c r="DH11" s="544"/>
      <c r="DI11" s="545"/>
      <c r="DJ11" s="186"/>
      <c r="DK11" s="186"/>
      <c r="DL11" s="186"/>
      <c r="DM11" s="186"/>
      <c r="DN11" s="186"/>
      <c r="DO11" s="186"/>
    </row>
    <row r="12" spans="1:119" ht="18.75" customHeight="1" x14ac:dyDescent="0.15">
      <c r="A12" s="187"/>
      <c r="B12" s="546" t="s">
        <v>129</v>
      </c>
      <c r="C12" s="547"/>
      <c r="D12" s="547"/>
      <c r="E12" s="547"/>
      <c r="F12" s="547"/>
      <c r="G12" s="547"/>
      <c r="H12" s="547"/>
      <c r="I12" s="547"/>
      <c r="J12" s="547"/>
      <c r="K12" s="548"/>
      <c r="L12" s="555" t="s">
        <v>130</v>
      </c>
      <c r="M12" s="556"/>
      <c r="N12" s="556"/>
      <c r="O12" s="556"/>
      <c r="P12" s="556"/>
      <c r="Q12" s="557"/>
      <c r="R12" s="558">
        <v>16399</v>
      </c>
      <c r="S12" s="559"/>
      <c r="T12" s="559"/>
      <c r="U12" s="559"/>
      <c r="V12" s="560"/>
      <c r="W12" s="561" t="s">
        <v>1</v>
      </c>
      <c r="X12" s="488"/>
      <c r="Y12" s="488"/>
      <c r="Z12" s="488"/>
      <c r="AA12" s="488"/>
      <c r="AB12" s="562"/>
      <c r="AC12" s="563" t="s">
        <v>131</v>
      </c>
      <c r="AD12" s="564"/>
      <c r="AE12" s="564"/>
      <c r="AF12" s="564"/>
      <c r="AG12" s="565"/>
      <c r="AH12" s="563" t="s">
        <v>132</v>
      </c>
      <c r="AI12" s="564"/>
      <c r="AJ12" s="564"/>
      <c r="AK12" s="564"/>
      <c r="AL12" s="566"/>
      <c r="AM12" s="499" t="s">
        <v>133</v>
      </c>
      <c r="AN12" s="404"/>
      <c r="AO12" s="404"/>
      <c r="AP12" s="404"/>
      <c r="AQ12" s="404"/>
      <c r="AR12" s="404"/>
      <c r="AS12" s="404"/>
      <c r="AT12" s="405"/>
      <c r="AU12" s="487" t="s">
        <v>134</v>
      </c>
      <c r="AV12" s="488"/>
      <c r="AW12" s="488"/>
      <c r="AX12" s="488"/>
      <c r="AY12" s="410" t="s">
        <v>135</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276200</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137</v>
      </c>
      <c r="CU12" s="544"/>
      <c r="CV12" s="544"/>
      <c r="CW12" s="544"/>
      <c r="CX12" s="544"/>
      <c r="CY12" s="544"/>
      <c r="CZ12" s="544"/>
      <c r="DA12" s="545"/>
      <c r="DB12" s="543" t="s">
        <v>137</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138</v>
      </c>
      <c r="N13" s="531"/>
      <c r="O13" s="531"/>
      <c r="P13" s="531"/>
      <c r="Q13" s="532"/>
      <c r="R13" s="533">
        <v>16310</v>
      </c>
      <c r="S13" s="534"/>
      <c r="T13" s="534"/>
      <c r="U13" s="534"/>
      <c r="V13" s="535"/>
      <c r="W13" s="521" t="s">
        <v>139</v>
      </c>
      <c r="X13" s="443"/>
      <c r="Y13" s="443"/>
      <c r="Z13" s="443"/>
      <c r="AA13" s="443"/>
      <c r="AB13" s="444"/>
      <c r="AC13" s="406">
        <v>2028</v>
      </c>
      <c r="AD13" s="407"/>
      <c r="AE13" s="407"/>
      <c r="AF13" s="407"/>
      <c r="AG13" s="408"/>
      <c r="AH13" s="406">
        <v>2208</v>
      </c>
      <c r="AI13" s="407"/>
      <c r="AJ13" s="407"/>
      <c r="AK13" s="407"/>
      <c r="AL13" s="409"/>
      <c r="AM13" s="499" t="s">
        <v>140</v>
      </c>
      <c r="AN13" s="404"/>
      <c r="AO13" s="404"/>
      <c r="AP13" s="404"/>
      <c r="AQ13" s="404"/>
      <c r="AR13" s="404"/>
      <c r="AS13" s="404"/>
      <c r="AT13" s="405"/>
      <c r="AU13" s="487" t="s">
        <v>141</v>
      </c>
      <c r="AV13" s="488"/>
      <c r="AW13" s="488"/>
      <c r="AX13" s="488"/>
      <c r="AY13" s="410" t="s">
        <v>142</v>
      </c>
      <c r="AZ13" s="411"/>
      <c r="BA13" s="411"/>
      <c r="BB13" s="411"/>
      <c r="BC13" s="411"/>
      <c r="BD13" s="411"/>
      <c r="BE13" s="411"/>
      <c r="BF13" s="411"/>
      <c r="BG13" s="411"/>
      <c r="BH13" s="411"/>
      <c r="BI13" s="411"/>
      <c r="BJ13" s="411"/>
      <c r="BK13" s="411"/>
      <c r="BL13" s="411"/>
      <c r="BM13" s="412"/>
      <c r="BN13" s="430">
        <v>94178</v>
      </c>
      <c r="BO13" s="431"/>
      <c r="BP13" s="431"/>
      <c r="BQ13" s="431"/>
      <c r="BR13" s="431"/>
      <c r="BS13" s="431"/>
      <c r="BT13" s="431"/>
      <c r="BU13" s="432"/>
      <c r="BV13" s="430">
        <v>591532</v>
      </c>
      <c r="BW13" s="431"/>
      <c r="BX13" s="431"/>
      <c r="BY13" s="431"/>
      <c r="BZ13" s="431"/>
      <c r="CA13" s="431"/>
      <c r="CB13" s="431"/>
      <c r="CC13" s="432"/>
      <c r="CD13" s="439" t="s">
        <v>143</v>
      </c>
      <c r="CE13" s="440"/>
      <c r="CF13" s="440"/>
      <c r="CG13" s="440"/>
      <c r="CH13" s="440"/>
      <c r="CI13" s="440"/>
      <c r="CJ13" s="440"/>
      <c r="CK13" s="440"/>
      <c r="CL13" s="440"/>
      <c r="CM13" s="440"/>
      <c r="CN13" s="440"/>
      <c r="CO13" s="440"/>
      <c r="CP13" s="440"/>
      <c r="CQ13" s="440"/>
      <c r="CR13" s="440"/>
      <c r="CS13" s="441"/>
      <c r="CT13" s="400">
        <v>10.4</v>
      </c>
      <c r="CU13" s="401"/>
      <c r="CV13" s="401"/>
      <c r="CW13" s="401"/>
      <c r="CX13" s="401"/>
      <c r="CY13" s="401"/>
      <c r="CZ13" s="401"/>
      <c r="DA13" s="402"/>
      <c r="DB13" s="400">
        <v>11.7</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144</v>
      </c>
      <c r="M14" s="567"/>
      <c r="N14" s="567"/>
      <c r="O14" s="567"/>
      <c r="P14" s="567"/>
      <c r="Q14" s="568"/>
      <c r="R14" s="533">
        <v>16650</v>
      </c>
      <c r="S14" s="534"/>
      <c r="T14" s="534"/>
      <c r="U14" s="534"/>
      <c r="V14" s="535"/>
      <c r="W14" s="536"/>
      <c r="X14" s="446"/>
      <c r="Y14" s="446"/>
      <c r="Z14" s="446"/>
      <c r="AA14" s="446"/>
      <c r="AB14" s="447"/>
      <c r="AC14" s="526">
        <v>24</v>
      </c>
      <c r="AD14" s="527"/>
      <c r="AE14" s="527"/>
      <c r="AF14" s="527"/>
      <c r="AG14" s="528"/>
      <c r="AH14" s="526">
        <v>24.9</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145</v>
      </c>
      <c r="CE14" s="437"/>
      <c r="CF14" s="437"/>
      <c r="CG14" s="437"/>
      <c r="CH14" s="437"/>
      <c r="CI14" s="437"/>
      <c r="CJ14" s="437"/>
      <c r="CK14" s="437"/>
      <c r="CL14" s="437"/>
      <c r="CM14" s="437"/>
      <c r="CN14" s="437"/>
      <c r="CO14" s="437"/>
      <c r="CP14" s="437"/>
      <c r="CQ14" s="437"/>
      <c r="CR14" s="437"/>
      <c r="CS14" s="438"/>
      <c r="CT14" s="537">
        <v>62.5</v>
      </c>
      <c r="CU14" s="538"/>
      <c r="CV14" s="538"/>
      <c r="CW14" s="538"/>
      <c r="CX14" s="538"/>
      <c r="CY14" s="538"/>
      <c r="CZ14" s="538"/>
      <c r="DA14" s="539"/>
      <c r="DB14" s="537">
        <v>92.7</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146</v>
      </c>
      <c r="N15" s="531"/>
      <c r="O15" s="531"/>
      <c r="P15" s="531"/>
      <c r="Q15" s="532"/>
      <c r="R15" s="533">
        <v>16559</v>
      </c>
      <c r="S15" s="534"/>
      <c r="T15" s="534"/>
      <c r="U15" s="534"/>
      <c r="V15" s="535"/>
      <c r="W15" s="521" t="s">
        <v>147</v>
      </c>
      <c r="X15" s="443"/>
      <c r="Y15" s="443"/>
      <c r="Z15" s="443"/>
      <c r="AA15" s="443"/>
      <c r="AB15" s="444"/>
      <c r="AC15" s="406">
        <v>1800</v>
      </c>
      <c r="AD15" s="407"/>
      <c r="AE15" s="407"/>
      <c r="AF15" s="407"/>
      <c r="AG15" s="408"/>
      <c r="AH15" s="406">
        <v>1888</v>
      </c>
      <c r="AI15" s="407"/>
      <c r="AJ15" s="407"/>
      <c r="AK15" s="407"/>
      <c r="AL15" s="409"/>
      <c r="AM15" s="499"/>
      <c r="AN15" s="404"/>
      <c r="AO15" s="404"/>
      <c r="AP15" s="404"/>
      <c r="AQ15" s="404"/>
      <c r="AR15" s="404"/>
      <c r="AS15" s="404"/>
      <c r="AT15" s="405"/>
      <c r="AU15" s="487"/>
      <c r="AV15" s="488"/>
      <c r="AW15" s="488"/>
      <c r="AX15" s="488"/>
      <c r="AY15" s="422" t="s">
        <v>148</v>
      </c>
      <c r="AZ15" s="423"/>
      <c r="BA15" s="423"/>
      <c r="BB15" s="423"/>
      <c r="BC15" s="423"/>
      <c r="BD15" s="423"/>
      <c r="BE15" s="423"/>
      <c r="BF15" s="423"/>
      <c r="BG15" s="423"/>
      <c r="BH15" s="423"/>
      <c r="BI15" s="423"/>
      <c r="BJ15" s="423"/>
      <c r="BK15" s="423"/>
      <c r="BL15" s="423"/>
      <c r="BM15" s="424"/>
      <c r="BN15" s="425">
        <v>1959220</v>
      </c>
      <c r="BO15" s="426"/>
      <c r="BP15" s="426"/>
      <c r="BQ15" s="426"/>
      <c r="BR15" s="426"/>
      <c r="BS15" s="426"/>
      <c r="BT15" s="426"/>
      <c r="BU15" s="427"/>
      <c r="BV15" s="425">
        <v>1853741</v>
      </c>
      <c r="BW15" s="426"/>
      <c r="BX15" s="426"/>
      <c r="BY15" s="426"/>
      <c r="BZ15" s="426"/>
      <c r="CA15" s="426"/>
      <c r="CB15" s="426"/>
      <c r="CC15" s="427"/>
      <c r="CD15" s="540" t="s">
        <v>149</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150</v>
      </c>
      <c r="M16" s="524"/>
      <c r="N16" s="524"/>
      <c r="O16" s="524"/>
      <c r="P16" s="524"/>
      <c r="Q16" s="525"/>
      <c r="R16" s="518" t="s">
        <v>151</v>
      </c>
      <c r="S16" s="519"/>
      <c r="T16" s="519"/>
      <c r="U16" s="519"/>
      <c r="V16" s="520"/>
      <c r="W16" s="536"/>
      <c r="X16" s="446"/>
      <c r="Y16" s="446"/>
      <c r="Z16" s="446"/>
      <c r="AA16" s="446"/>
      <c r="AB16" s="447"/>
      <c r="AC16" s="526">
        <v>21.3</v>
      </c>
      <c r="AD16" s="527"/>
      <c r="AE16" s="527"/>
      <c r="AF16" s="527"/>
      <c r="AG16" s="528"/>
      <c r="AH16" s="526">
        <v>21.3</v>
      </c>
      <c r="AI16" s="527"/>
      <c r="AJ16" s="527"/>
      <c r="AK16" s="527"/>
      <c r="AL16" s="529"/>
      <c r="AM16" s="499"/>
      <c r="AN16" s="404"/>
      <c r="AO16" s="404"/>
      <c r="AP16" s="404"/>
      <c r="AQ16" s="404"/>
      <c r="AR16" s="404"/>
      <c r="AS16" s="404"/>
      <c r="AT16" s="405"/>
      <c r="AU16" s="487"/>
      <c r="AV16" s="488"/>
      <c r="AW16" s="488"/>
      <c r="AX16" s="488"/>
      <c r="AY16" s="410" t="s">
        <v>152</v>
      </c>
      <c r="AZ16" s="411"/>
      <c r="BA16" s="411"/>
      <c r="BB16" s="411"/>
      <c r="BC16" s="411"/>
      <c r="BD16" s="411"/>
      <c r="BE16" s="411"/>
      <c r="BF16" s="411"/>
      <c r="BG16" s="411"/>
      <c r="BH16" s="411"/>
      <c r="BI16" s="411"/>
      <c r="BJ16" s="411"/>
      <c r="BK16" s="411"/>
      <c r="BL16" s="411"/>
      <c r="BM16" s="412"/>
      <c r="BN16" s="430">
        <v>5412851</v>
      </c>
      <c r="BO16" s="431"/>
      <c r="BP16" s="431"/>
      <c r="BQ16" s="431"/>
      <c r="BR16" s="431"/>
      <c r="BS16" s="431"/>
      <c r="BT16" s="431"/>
      <c r="BU16" s="432"/>
      <c r="BV16" s="430">
        <v>5146553</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153</v>
      </c>
      <c r="N17" s="516"/>
      <c r="O17" s="516"/>
      <c r="P17" s="516"/>
      <c r="Q17" s="517"/>
      <c r="R17" s="518" t="s">
        <v>151</v>
      </c>
      <c r="S17" s="519"/>
      <c r="T17" s="519"/>
      <c r="U17" s="519"/>
      <c r="V17" s="520"/>
      <c r="W17" s="521" t="s">
        <v>154</v>
      </c>
      <c r="X17" s="443"/>
      <c r="Y17" s="443"/>
      <c r="Z17" s="443"/>
      <c r="AA17" s="443"/>
      <c r="AB17" s="444"/>
      <c r="AC17" s="406">
        <v>4613</v>
      </c>
      <c r="AD17" s="407"/>
      <c r="AE17" s="407"/>
      <c r="AF17" s="407"/>
      <c r="AG17" s="408"/>
      <c r="AH17" s="406">
        <v>4762</v>
      </c>
      <c r="AI17" s="407"/>
      <c r="AJ17" s="407"/>
      <c r="AK17" s="407"/>
      <c r="AL17" s="409"/>
      <c r="AM17" s="499"/>
      <c r="AN17" s="404"/>
      <c r="AO17" s="404"/>
      <c r="AP17" s="404"/>
      <c r="AQ17" s="404"/>
      <c r="AR17" s="404"/>
      <c r="AS17" s="404"/>
      <c r="AT17" s="405"/>
      <c r="AU17" s="487"/>
      <c r="AV17" s="488"/>
      <c r="AW17" s="488"/>
      <c r="AX17" s="488"/>
      <c r="AY17" s="410" t="s">
        <v>155</v>
      </c>
      <c r="AZ17" s="411"/>
      <c r="BA17" s="411"/>
      <c r="BB17" s="411"/>
      <c r="BC17" s="411"/>
      <c r="BD17" s="411"/>
      <c r="BE17" s="411"/>
      <c r="BF17" s="411"/>
      <c r="BG17" s="411"/>
      <c r="BH17" s="411"/>
      <c r="BI17" s="411"/>
      <c r="BJ17" s="411"/>
      <c r="BK17" s="411"/>
      <c r="BL17" s="411"/>
      <c r="BM17" s="412"/>
      <c r="BN17" s="430">
        <v>2460874</v>
      </c>
      <c r="BO17" s="431"/>
      <c r="BP17" s="431"/>
      <c r="BQ17" s="431"/>
      <c r="BR17" s="431"/>
      <c r="BS17" s="431"/>
      <c r="BT17" s="431"/>
      <c r="BU17" s="432"/>
      <c r="BV17" s="430">
        <v>2348108</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156</v>
      </c>
      <c r="C18" s="493"/>
      <c r="D18" s="493"/>
      <c r="E18" s="494"/>
      <c r="F18" s="494"/>
      <c r="G18" s="494"/>
      <c r="H18" s="494"/>
      <c r="I18" s="494"/>
      <c r="J18" s="494"/>
      <c r="K18" s="494"/>
      <c r="L18" s="495">
        <v>151.69</v>
      </c>
      <c r="M18" s="495"/>
      <c r="N18" s="495"/>
      <c r="O18" s="495"/>
      <c r="P18" s="495"/>
      <c r="Q18" s="495"/>
      <c r="R18" s="496"/>
      <c r="S18" s="496"/>
      <c r="T18" s="496"/>
      <c r="U18" s="496"/>
      <c r="V18" s="497"/>
      <c r="W18" s="511"/>
      <c r="X18" s="512"/>
      <c r="Y18" s="512"/>
      <c r="Z18" s="512"/>
      <c r="AA18" s="512"/>
      <c r="AB18" s="522"/>
      <c r="AC18" s="394">
        <v>54.6</v>
      </c>
      <c r="AD18" s="395"/>
      <c r="AE18" s="395"/>
      <c r="AF18" s="395"/>
      <c r="AG18" s="498"/>
      <c r="AH18" s="394">
        <v>53.8</v>
      </c>
      <c r="AI18" s="395"/>
      <c r="AJ18" s="395"/>
      <c r="AK18" s="395"/>
      <c r="AL18" s="396"/>
      <c r="AM18" s="499"/>
      <c r="AN18" s="404"/>
      <c r="AO18" s="404"/>
      <c r="AP18" s="404"/>
      <c r="AQ18" s="404"/>
      <c r="AR18" s="404"/>
      <c r="AS18" s="404"/>
      <c r="AT18" s="405"/>
      <c r="AU18" s="487"/>
      <c r="AV18" s="488"/>
      <c r="AW18" s="488"/>
      <c r="AX18" s="488"/>
      <c r="AY18" s="410" t="s">
        <v>157</v>
      </c>
      <c r="AZ18" s="411"/>
      <c r="BA18" s="411"/>
      <c r="BB18" s="411"/>
      <c r="BC18" s="411"/>
      <c r="BD18" s="411"/>
      <c r="BE18" s="411"/>
      <c r="BF18" s="411"/>
      <c r="BG18" s="411"/>
      <c r="BH18" s="411"/>
      <c r="BI18" s="411"/>
      <c r="BJ18" s="411"/>
      <c r="BK18" s="411"/>
      <c r="BL18" s="411"/>
      <c r="BM18" s="412"/>
      <c r="BN18" s="430">
        <v>5946666</v>
      </c>
      <c r="BO18" s="431"/>
      <c r="BP18" s="431"/>
      <c r="BQ18" s="431"/>
      <c r="BR18" s="431"/>
      <c r="BS18" s="431"/>
      <c r="BT18" s="431"/>
      <c r="BU18" s="432"/>
      <c r="BV18" s="430">
        <v>5898998</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158</v>
      </c>
      <c r="C19" s="493"/>
      <c r="D19" s="493"/>
      <c r="E19" s="494"/>
      <c r="F19" s="494"/>
      <c r="G19" s="494"/>
      <c r="H19" s="494"/>
      <c r="I19" s="494"/>
      <c r="J19" s="494"/>
      <c r="K19" s="494"/>
      <c r="L19" s="500">
        <v>105</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159</v>
      </c>
      <c r="AZ19" s="411"/>
      <c r="BA19" s="411"/>
      <c r="BB19" s="411"/>
      <c r="BC19" s="411"/>
      <c r="BD19" s="411"/>
      <c r="BE19" s="411"/>
      <c r="BF19" s="411"/>
      <c r="BG19" s="411"/>
      <c r="BH19" s="411"/>
      <c r="BI19" s="411"/>
      <c r="BJ19" s="411"/>
      <c r="BK19" s="411"/>
      <c r="BL19" s="411"/>
      <c r="BM19" s="412"/>
      <c r="BN19" s="430">
        <v>8233059</v>
      </c>
      <c r="BO19" s="431"/>
      <c r="BP19" s="431"/>
      <c r="BQ19" s="431"/>
      <c r="BR19" s="431"/>
      <c r="BS19" s="431"/>
      <c r="BT19" s="431"/>
      <c r="BU19" s="432"/>
      <c r="BV19" s="430">
        <v>8183927</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160</v>
      </c>
      <c r="C20" s="493"/>
      <c r="D20" s="493"/>
      <c r="E20" s="494"/>
      <c r="F20" s="494"/>
      <c r="G20" s="494"/>
      <c r="H20" s="494"/>
      <c r="I20" s="494"/>
      <c r="J20" s="494"/>
      <c r="K20" s="494"/>
      <c r="L20" s="500">
        <v>6223</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161</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162</v>
      </c>
      <c r="C22" s="460"/>
      <c r="D22" s="461"/>
      <c r="E22" s="468" t="s">
        <v>1</v>
      </c>
      <c r="F22" s="443"/>
      <c r="G22" s="443"/>
      <c r="H22" s="443"/>
      <c r="I22" s="443"/>
      <c r="J22" s="443"/>
      <c r="K22" s="444"/>
      <c r="L22" s="468" t="s">
        <v>163</v>
      </c>
      <c r="M22" s="443"/>
      <c r="N22" s="443"/>
      <c r="O22" s="443"/>
      <c r="P22" s="444"/>
      <c r="Q22" s="453" t="s">
        <v>164</v>
      </c>
      <c r="R22" s="454"/>
      <c r="S22" s="454"/>
      <c r="T22" s="454"/>
      <c r="U22" s="454"/>
      <c r="V22" s="469"/>
      <c r="W22" s="471" t="s">
        <v>165</v>
      </c>
      <c r="X22" s="460"/>
      <c r="Y22" s="461"/>
      <c r="Z22" s="468" t="s">
        <v>1</v>
      </c>
      <c r="AA22" s="443"/>
      <c r="AB22" s="443"/>
      <c r="AC22" s="443"/>
      <c r="AD22" s="443"/>
      <c r="AE22" s="443"/>
      <c r="AF22" s="443"/>
      <c r="AG22" s="444"/>
      <c r="AH22" s="442" t="s">
        <v>166</v>
      </c>
      <c r="AI22" s="443"/>
      <c r="AJ22" s="443"/>
      <c r="AK22" s="443"/>
      <c r="AL22" s="444"/>
      <c r="AM22" s="442" t="s">
        <v>167</v>
      </c>
      <c r="AN22" s="448"/>
      <c r="AO22" s="448"/>
      <c r="AP22" s="448"/>
      <c r="AQ22" s="448"/>
      <c r="AR22" s="449"/>
      <c r="AS22" s="453" t="s">
        <v>164</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168</v>
      </c>
      <c r="AZ23" s="423"/>
      <c r="BA23" s="423"/>
      <c r="BB23" s="423"/>
      <c r="BC23" s="423"/>
      <c r="BD23" s="423"/>
      <c r="BE23" s="423"/>
      <c r="BF23" s="423"/>
      <c r="BG23" s="423"/>
      <c r="BH23" s="423"/>
      <c r="BI23" s="423"/>
      <c r="BJ23" s="423"/>
      <c r="BK23" s="423"/>
      <c r="BL23" s="423"/>
      <c r="BM23" s="424"/>
      <c r="BN23" s="430">
        <v>13961638</v>
      </c>
      <c r="BO23" s="431"/>
      <c r="BP23" s="431"/>
      <c r="BQ23" s="431"/>
      <c r="BR23" s="431"/>
      <c r="BS23" s="431"/>
      <c r="BT23" s="431"/>
      <c r="BU23" s="432"/>
      <c r="BV23" s="430">
        <v>14446445</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169</v>
      </c>
      <c r="F24" s="404"/>
      <c r="G24" s="404"/>
      <c r="H24" s="404"/>
      <c r="I24" s="404"/>
      <c r="J24" s="404"/>
      <c r="K24" s="405"/>
      <c r="L24" s="406">
        <v>1</v>
      </c>
      <c r="M24" s="407"/>
      <c r="N24" s="407"/>
      <c r="O24" s="407"/>
      <c r="P24" s="408"/>
      <c r="Q24" s="406">
        <v>7000</v>
      </c>
      <c r="R24" s="407"/>
      <c r="S24" s="407"/>
      <c r="T24" s="407"/>
      <c r="U24" s="407"/>
      <c r="V24" s="408"/>
      <c r="W24" s="472"/>
      <c r="X24" s="463"/>
      <c r="Y24" s="464"/>
      <c r="Z24" s="403" t="s">
        <v>170</v>
      </c>
      <c r="AA24" s="404"/>
      <c r="AB24" s="404"/>
      <c r="AC24" s="404"/>
      <c r="AD24" s="404"/>
      <c r="AE24" s="404"/>
      <c r="AF24" s="404"/>
      <c r="AG24" s="405"/>
      <c r="AH24" s="406">
        <v>169</v>
      </c>
      <c r="AI24" s="407"/>
      <c r="AJ24" s="407"/>
      <c r="AK24" s="407"/>
      <c r="AL24" s="408"/>
      <c r="AM24" s="406">
        <v>549926</v>
      </c>
      <c r="AN24" s="407"/>
      <c r="AO24" s="407"/>
      <c r="AP24" s="407"/>
      <c r="AQ24" s="407"/>
      <c r="AR24" s="408"/>
      <c r="AS24" s="406">
        <v>3254</v>
      </c>
      <c r="AT24" s="407"/>
      <c r="AU24" s="407"/>
      <c r="AV24" s="407"/>
      <c r="AW24" s="407"/>
      <c r="AX24" s="409"/>
      <c r="AY24" s="397" t="s">
        <v>171</v>
      </c>
      <c r="AZ24" s="398"/>
      <c r="BA24" s="398"/>
      <c r="BB24" s="398"/>
      <c r="BC24" s="398"/>
      <c r="BD24" s="398"/>
      <c r="BE24" s="398"/>
      <c r="BF24" s="398"/>
      <c r="BG24" s="398"/>
      <c r="BH24" s="398"/>
      <c r="BI24" s="398"/>
      <c r="BJ24" s="398"/>
      <c r="BK24" s="398"/>
      <c r="BL24" s="398"/>
      <c r="BM24" s="399"/>
      <c r="BN24" s="430">
        <v>13208316</v>
      </c>
      <c r="BO24" s="431"/>
      <c r="BP24" s="431"/>
      <c r="BQ24" s="431"/>
      <c r="BR24" s="431"/>
      <c r="BS24" s="431"/>
      <c r="BT24" s="431"/>
      <c r="BU24" s="432"/>
      <c r="BV24" s="430">
        <v>13651981</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172</v>
      </c>
      <c r="F25" s="404"/>
      <c r="G25" s="404"/>
      <c r="H25" s="404"/>
      <c r="I25" s="404"/>
      <c r="J25" s="404"/>
      <c r="K25" s="405"/>
      <c r="L25" s="406">
        <v>1</v>
      </c>
      <c r="M25" s="407"/>
      <c r="N25" s="407"/>
      <c r="O25" s="407"/>
      <c r="P25" s="408"/>
      <c r="Q25" s="406">
        <v>6000</v>
      </c>
      <c r="R25" s="407"/>
      <c r="S25" s="407"/>
      <c r="T25" s="407"/>
      <c r="U25" s="407"/>
      <c r="V25" s="408"/>
      <c r="W25" s="472"/>
      <c r="X25" s="463"/>
      <c r="Y25" s="464"/>
      <c r="Z25" s="403" t="s">
        <v>173</v>
      </c>
      <c r="AA25" s="404"/>
      <c r="AB25" s="404"/>
      <c r="AC25" s="404"/>
      <c r="AD25" s="404"/>
      <c r="AE25" s="404"/>
      <c r="AF25" s="404"/>
      <c r="AG25" s="405"/>
      <c r="AH25" s="406" t="s">
        <v>137</v>
      </c>
      <c r="AI25" s="407"/>
      <c r="AJ25" s="407"/>
      <c r="AK25" s="407"/>
      <c r="AL25" s="408"/>
      <c r="AM25" s="406" t="s">
        <v>137</v>
      </c>
      <c r="AN25" s="407"/>
      <c r="AO25" s="407"/>
      <c r="AP25" s="407"/>
      <c r="AQ25" s="407"/>
      <c r="AR25" s="408"/>
      <c r="AS25" s="406" t="s">
        <v>137</v>
      </c>
      <c r="AT25" s="407"/>
      <c r="AU25" s="407"/>
      <c r="AV25" s="407"/>
      <c r="AW25" s="407"/>
      <c r="AX25" s="409"/>
      <c r="AY25" s="422" t="s">
        <v>174</v>
      </c>
      <c r="AZ25" s="423"/>
      <c r="BA25" s="423"/>
      <c r="BB25" s="423"/>
      <c r="BC25" s="423"/>
      <c r="BD25" s="423"/>
      <c r="BE25" s="423"/>
      <c r="BF25" s="423"/>
      <c r="BG25" s="423"/>
      <c r="BH25" s="423"/>
      <c r="BI25" s="423"/>
      <c r="BJ25" s="423"/>
      <c r="BK25" s="423"/>
      <c r="BL25" s="423"/>
      <c r="BM25" s="424"/>
      <c r="BN25" s="425">
        <v>3063100</v>
      </c>
      <c r="BO25" s="426"/>
      <c r="BP25" s="426"/>
      <c r="BQ25" s="426"/>
      <c r="BR25" s="426"/>
      <c r="BS25" s="426"/>
      <c r="BT25" s="426"/>
      <c r="BU25" s="427"/>
      <c r="BV25" s="425">
        <v>1293516</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175</v>
      </c>
      <c r="F26" s="404"/>
      <c r="G26" s="404"/>
      <c r="H26" s="404"/>
      <c r="I26" s="404"/>
      <c r="J26" s="404"/>
      <c r="K26" s="405"/>
      <c r="L26" s="406">
        <v>1</v>
      </c>
      <c r="M26" s="407"/>
      <c r="N26" s="407"/>
      <c r="O26" s="407"/>
      <c r="P26" s="408"/>
      <c r="Q26" s="406">
        <v>5500</v>
      </c>
      <c r="R26" s="407"/>
      <c r="S26" s="407"/>
      <c r="T26" s="407"/>
      <c r="U26" s="407"/>
      <c r="V26" s="408"/>
      <c r="W26" s="472"/>
      <c r="X26" s="463"/>
      <c r="Y26" s="464"/>
      <c r="Z26" s="403" t="s">
        <v>176</v>
      </c>
      <c r="AA26" s="485"/>
      <c r="AB26" s="485"/>
      <c r="AC26" s="485"/>
      <c r="AD26" s="485"/>
      <c r="AE26" s="485"/>
      <c r="AF26" s="485"/>
      <c r="AG26" s="486"/>
      <c r="AH26" s="406">
        <v>2</v>
      </c>
      <c r="AI26" s="407"/>
      <c r="AJ26" s="407"/>
      <c r="AK26" s="407"/>
      <c r="AL26" s="408"/>
      <c r="AM26" s="406" t="s">
        <v>177</v>
      </c>
      <c r="AN26" s="407"/>
      <c r="AO26" s="407"/>
      <c r="AP26" s="407"/>
      <c r="AQ26" s="407"/>
      <c r="AR26" s="408"/>
      <c r="AS26" s="406" t="s">
        <v>177</v>
      </c>
      <c r="AT26" s="407"/>
      <c r="AU26" s="407"/>
      <c r="AV26" s="407"/>
      <c r="AW26" s="407"/>
      <c r="AX26" s="409"/>
      <c r="AY26" s="439" t="s">
        <v>178</v>
      </c>
      <c r="AZ26" s="440"/>
      <c r="BA26" s="440"/>
      <c r="BB26" s="440"/>
      <c r="BC26" s="440"/>
      <c r="BD26" s="440"/>
      <c r="BE26" s="440"/>
      <c r="BF26" s="440"/>
      <c r="BG26" s="440"/>
      <c r="BH26" s="440"/>
      <c r="BI26" s="440"/>
      <c r="BJ26" s="440"/>
      <c r="BK26" s="440"/>
      <c r="BL26" s="440"/>
      <c r="BM26" s="441"/>
      <c r="BN26" s="430" t="s">
        <v>137</v>
      </c>
      <c r="BO26" s="431"/>
      <c r="BP26" s="431"/>
      <c r="BQ26" s="431"/>
      <c r="BR26" s="431"/>
      <c r="BS26" s="431"/>
      <c r="BT26" s="431"/>
      <c r="BU26" s="432"/>
      <c r="BV26" s="430" t="s">
        <v>137</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179</v>
      </c>
      <c r="F27" s="404"/>
      <c r="G27" s="404"/>
      <c r="H27" s="404"/>
      <c r="I27" s="404"/>
      <c r="J27" s="404"/>
      <c r="K27" s="405"/>
      <c r="L27" s="406">
        <v>1</v>
      </c>
      <c r="M27" s="407"/>
      <c r="N27" s="407"/>
      <c r="O27" s="407"/>
      <c r="P27" s="408"/>
      <c r="Q27" s="406">
        <v>3000</v>
      </c>
      <c r="R27" s="407"/>
      <c r="S27" s="407"/>
      <c r="T27" s="407"/>
      <c r="U27" s="407"/>
      <c r="V27" s="408"/>
      <c r="W27" s="472"/>
      <c r="X27" s="463"/>
      <c r="Y27" s="464"/>
      <c r="Z27" s="403" t="s">
        <v>180</v>
      </c>
      <c r="AA27" s="404"/>
      <c r="AB27" s="404"/>
      <c r="AC27" s="404"/>
      <c r="AD27" s="404"/>
      <c r="AE27" s="404"/>
      <c r="AF27" s="404"/>
      <c r="AG27" s="405"/>
      <c r="AH27" s="406">
        <v>3</v>
      </c>
      <c r="AI27" s="407"/>
      <c r="AJ27" s="407"/>
      <c r="AK27" s="407"/>
      <c r="AL27" s="408"/>
      <c r="AM27" s="406">
        <v>11743</v>
      </c>
      <c r="AN27" s="407"/>
      <c r="AO27" s="407"/>
      <c r="AP27" s="407"/>
      <c r="AQ27" s="407"/>
      <c r="AR27" s="408"/>
      <c r="AS27" s="406">
        <v>3914</v>
      </c>
      <c r="AT27" s="407"/>
      <c r="AU27" s="407"/>
      <c r="AV27" s="407"/>
      <c r="AW27" s="407"/>
      <c r="AX27" s="409"/>
      <c r="AY27" s="436" t="s">
        <v>181</v>
      </c>
      <c r="AZ27" s="437"/>
      <c r="BA27" s="437"/>
      <c r="BB27" s="437"/>
      <c r="BC27" s="437"/>
      <c r="BD27" s="437"/>
      <c r="BE27" s="437"/>
      <c r="BF27" s="437"/>
      <c r="BG27" s="437"/>
      <c r="BH27" s="437"/>
      <c r="BI27" s="437"/>
      <c r="BJ27" s="437"/>
      <c r="BK27" s="437"/>
      <c r="BL27" s="437"/>
      <c r="BM27" s="438"/>
      <c r="BN27" s="433" t="s">
        <v>137</v>
      </c>
      <c r="BO27" s="434"/>
      <c r="BP27" s="434"/>
      <c r="BQ27" s="434"/>
      <c r="BR27" s="434"/>
      <c r="BS27" s="434"/>
      <c r="BT27" s="434"/>
      <c r="BU27" s="435"/>
      <c r="BV27" s="433" t="s">
        <v>137</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182</v>
      </c>
      <c r="F28" s="404"/>
      <c r="G28" s="404"/>
      <c r="H28" s="404"/>
      <c r="I28" s="404"/>
      <c r="J28" s="404"/>
      <c r="K28" s="405"/>
      <c r="L28" s="406">
        <v>1</v>
      </c>
      <c r="M28" s="407"/>
      <c r="N28" s="407"/>
      <c r="O28" s="407"/>
      <c r="P28" s="408"/>
      <c r="Q28" s="406">
        <v>2500</v>
      </c>
      <c r="R28" s="407"/>
      <c r="S28" s="407"/>
      <c r="T28" s="407"/>
      <c r="U28" s="407"/>
      <c r="V28" s="408"/>
      <c r="W28" s="472"/>
      <c r="X28" s="463"/>
      <c r="Y28" s="464"/>
      <c r="Z28" s="403" t="s">
        <v>183</v>
      </c>
      <c r="AA28" s="404"/>
      <c r="AB28" s="404"/>
      <c r="AC28" s="404"/>
      <c r="AD28" s="404"/>
      <c r="AE28" s="404"/>
      <c r="AF28" s="404"/>
      <c r="AG28" s="405"/>
      <c r="AH28" s="406" t="s">
        <v>137</v>
      </c>
      <c r="AI28" s="407"/>
      <c r="AJ28" s="407"/>
      <c r="AK28" s="407"/>
      <c r="AL28" s="408"/>
      <c r="AM28" s="406" t="s">
        <v>137</v>
      </c>
      <c r="AN28" s="407"/>
      <c r="AO28" s="407"/>
      <c r="AP28" s="407"/>
      <c r="AQ28" s="407"/>
      <c r="AR28" s="408"/>
      <c r="AS28" s="406" t="s">
        <v>137</v>
      </c>
      <c r="AT28" s="407"/>
      <c r="AU28" s="407"/>
      <c r="AV28" s="407"/>
      <c r="AW28" s="407"/>
      <c r="AX28" s="409"/>
      <c r="AY28" s="413" t="s">
        <v>184</v>
      </c>
      <c r="AZ28" s="414"/>
      <c r="BA28" s="414"/>
      <c r="BB28" s="415"/>
      <c r="BC28" s="422" t="s">
        <v>48</v>
      </c>
      <c r="BD28" s="423"/>
      <c r="BE28" s="423"/>
      <c r="BF28" s="423"/>
      <c r="BG28" s="423"/>
      <c r="BH28" s="423"/>
      <c r="BI28" s="423"/>
      <c r="BJ28" s="423"/>
      <c r="BK28" s="423"/>
      <c r="BL28" s="423"/>
      <c r="BM28" s="424"/>
      <c r="BN28" s="425">
        <v>834374</v>
      </c>
      <c r="BO28" s="426"/>
      <c r="BP28" s="426"/>
      <c r="BQ28" s="426"/>
      <c r="BR28" s="426"/>
      <c r="BS28" s="426"/>
      <c r="BT28" s="426"/>
      <c r="BU28" s="427"/>
      <c r="BV28" s="425">
        <v>642664</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185</v>
      </c>
      <c r="F29" s="404"/>
      <c r="G29" s="404"/>
      <c r="H29" s="404"/>
      <c r="I29" s="404"/>
      <c r="J29" s="404"/>
      <c r="K29" s="405"/>
      <c r="L29" s="406">
        <v>12</v>
      </c>
      <c r="M29" s="407"/>
      <c r="N29" s="407"/>
      <c r="O29" s="407"/>
      <c r="P29" s="408"/>
      <c r="Q29" s="406">
        <v>2300</v>
      </c>
      <c r="R29" s="407"/>
      <c r="S29" s="407"/>
      <c r="T29" s="407"/>
      <c r="U29" s="407"/>
      <c r="V29" s="408"/>
      <c r="W29" s="473"/>
      <c r="X29" s="474"/>
      <c r="Y29" s="475"/>
      <c r="Z29" s="403" t="s">
        <v>186</v>
      </c>
      <c r="AA29" s="404"/>
      <c r="AB29" s="404"/>
      <c r="AC29" s="404"/>
      <c r="AD29" s="404"/>
      <c r="AE29" s="404"/>
      <c r="AF29" s="404"/>
      <c r="AG29" s="405"/>
      <c r="AH29" s="406">
        <v>172</v>
      </c>
      <c r="AI29" s="407"/>
      <c r="AJ29" s="407"/>
      <c r="AK29" s="407"/>
      <c r="AL29" s="408"/>
      <c r="AM29" s="406">
        <v>561669</v>
      </c>
      <c r="AN29" s="407"/>
      <c r="AO29" s="407"/>
      <c r="AP29" s="407"/>
      <c r="AQ29" s="407"/>
      <c r="AR29" s="408"/>
      <c r="AS29" s="406">
        <v>3266</v>
      </c>
      <c r="AT29" s="407"/>
      <c r="AU29" s="407"/>
      <c r="AV29" s="407"/>
      <c r="AW29" s="407"/>
      <c r="AX29" s="409"/>
      <c r="AY29" s="416"/>
      <c r="AZ29" s="417"/>
      <c r="BA29" s="417"/>
      <c r="BB29" s="418"/>
      <c r="BC29" s="410" t="s">
        <v>187</v>
      </c>
      <c r="BD29" s="411"/>
      <c r="BE29" s="411"/>
      <c r="BF29" s="411"/>
      <c r="BG29" s="411"/>
      <c r="BH29" s="411"/>
      <c r="BI29" s="411"/>
      <c r="BJ29" s="411"/>
      <c r="BK29" s="411"/>
      <c r="BL29" s="411"/>
      <c r="BM29" s="412"/>
      <c r="BN29" s="430">
        <v>44903</v>
      </c>
      <c r="BO29" s="431"/>
      <c r="BP29" s="431"/>
      <c r="BQ29" s="431"/>
      <c r="BR29" s="431"/>
      <c r="BS29" s="431"/>
      <c r="BT29" s="431"/>
      <c r="BU29" s="432"/>
      <c r="BV29" s="430">
        <v>22838</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188</v>
      </c>
      <c r="X30" s="483"/>
      <c r="Y30" s="483"/>
      <c r="Z30" s="483"/>
      <c r="AA30" s="483"/>
      <c r="AB30" s="483"/>
      <c r="AC30" s="483"/>
      <c r="AD30" s="483"/>
      <c r="AE30" s="483"/>
      <c r="AF30" s="483"/>
      <c r="AG30" s="484"/>
      <c r="AH30" s="394">
        <v>96.8</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1141835</v>
      </c>
      <c r="BO30" s="434"/>
      <c r="BP30" s="434"/>
      <c r="BQ30" s="434"/>
      <c r="BR30" s="434"/>
      <c r="BS30" s="434"/>
      <c r="BT30" s="434"/>
      <c r="BU30" s="435"/>
      <c r="BV30" s="433">
        <v>1049810</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195</v>
      </c>
      <c r="D33" s="393"/>
      <c r="E33" s="392" t="s">
        <v>196</v>
      </c>
      <c r="F33" s="392"/>
      <c r="G33" s="392"/>
      <c r="H33" s="392"/>
      <c r="I33" s="392"/>
      <c r="J33" s="392"/>
      <c r="K33" s="392"/>
      <c r="L33" s="392"/>
      <c r="M33" s="392"/>
      <c r="N33" s="392"/>
      <c r="O33" s="392"/>
      <c r="P33" s="392"/>
      <c r="Q33" s="392"/>
      <c r="R33" s="392"/>
      <c r="S33" s="392"/>
      <c r="T33" s="216"/>
      <c r="U33" s="393" t="s">
        <v>195</v>
      </c>
      <c r="V33" s="393"/>
      <c r="W33" s="392" t="s">
        <v>196</v>
      </c>
      <c r="X33" s="392"/>
      <c r="Y33" s="392"/>
      <c r="Z33" s="392"/>
      <c r="AA33" s="392"/>
      <c r="AB33" s="392"/>
      <c r="AC33" s="392"/>
      <c r="AD33" s="392"/>
      <c r="AE33" s="392"/>
      <c r="AF33" s="392"/>
      <c r="AG33" s="392"/>
      <c r="AH33" s="392"/>
      <c r="AI33" s="392"/>
      <c r="AJ33" s="392"/>
      <c r="AK33" s="392"/>
      <c r="AL33" s="216"/>
      <c r="AM33" s="393" t="s">
        <v>195</v>
      </c>
      <c r="AN33" s="393"/>
      <c r="AO33" s="392" t="s">
        <v>196</v>
      </c>
      <c r="AP33" s="392"/>
      <c r="AQ33" s="392"/>
      <c r="AR33" s="392"/>
      <c r="AS33" s="392"/>
      <c r="AT33" s="392"/>
      <c r="AU33" s="392"/>
      <c r="AV33" s="392"/>
      <c r="AW33" s="392"/>
      <c r="AX33" s="392"/>
      <c r="AY33" s="392"/>
      <c r="AZ33" s="392"/>
      <c r="BA33" s="392"/>
      <c r="BB33" s="392"/>
      <c r="BC33" s="392"/>
      <c r="BD33" s="217"/>
      <c r="BE33" s="392" t="s">
        <v>197</v>
      </c>
      <c r="BF33" s="392"/>
      <c r="BG33" s="392" t="s">
        <v>198</v>
      </c>
      <c r="BH33" s="392"/>
      <c r="BI33" s="392"/>
      <c r="BJ33" s="392"/>
      <c r="BK33" s="392"/>
      <c r="BL33" s="392"/>
      <c r="BM33" s="392"/>
      <c r="BN33" s="392"/>
      <c r="BO33" s="392"/>
      <c r="BP33" s="392"/>
      <c r="BQ33" s="392"/>
      <c r="BR33" s="392"/>
      <c r="BS33" s="392"/>
      <c r="BT33" s="392"/>
      <c r="BU33" s="392"/>
      <c r="BV33" s="217"/>
      <c r="BW33" s="393" t="s">
        <v>197</v>
      </c>
      <c r="BX33" s="393"/>
      <c r="BY33" s="392" t="s">
        <v>199</v>
      </c>
      <c r="BZ33" s="392"/>
      <c r="CA33" s="392"/>
      <c r="CB33" s="392"/>
      <c r="CC33" s="392"/>
      <c r="CD33" s="392"/>
      <c r="CE33" s="392"/>
      <c r="CF33" s="392"/>
      <c r="CG33" s="392"/>
      <c r="CH33" s="392"/>
      <c r="CI33" s="392"/>
      <c r="CJ33" s="392"/>
      <c r="CK33" s="392"/>
      <c r="CL33" s="392"/>
      <c r="CM33" s="392"/>
      <c r="CN33" s="216"/>
      <c r="CO33" s="393" t="s">
        <v>195</v>
      </c>
      <c r="CP33" s="393"/>
      <c r="CQ33" s="392" t="s">
        <v>200</v>
      </c>
      <c r="CR33" s="392"/>
      <c r="CS33" s="392"/>
      <c r="CT33" s="392"/>
      <c r="CU33" s="392"/>
      <c r="CV33" s="392"/>
      <c r="CW33" s="392"/>
      <c r="CX33" s="392"/>
      <c r="CY33" s="392"/>
      <c r="CZ33" s="392"/>
      <c r="DA33" s="392"/>
      <c r="DB33" s="392"/>
      <c r="DC33" s="392"/>
      <c r="DD33" s="392"/>
      <c r="DE33" s="392"/>
      <c r="DF33" s="216"/>
      <c r="DG33" s="391" t="s">
        <v>201</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4</v>
      </c>
      <c r="V34" s="389"/>
      <c r="W34" s="388" t="str">
        <f>IF('各会計、関係団体の財政状況及び健全化判断比率'!B28="","",'各会計、関係団体の財政状況及び健全化判断比率'!B28)</f>
        <v>国民健康保険事業特別会計</v>
      </c>
      <c r="X34" s="388"/>
      <c r="Y34" s="388"/>
      <c r="Z34" s="388"/>
      <c r="AA34" s="388"/>
      <c r="AB34" s="388"/>
      <c r="AC34" s="388"/>
      <c r="AD34" s="388"/>
      <c r="AE34" s="388"/>
      <c r="AF34" s="388"/>
      <c r="AG34" s="388"/>
      <c r="AH34" s="388"/>
      <c r="AI34" s="388"/>
      <c r="AJ34" s="388"/>
      <c r="AK34" s="388"/>
      <c r="AL34" s="214"/>
      <c r="AM34" s="389">
        <f>IF(AO34="","",MAX(C34:D43,U34:V43)+1)</f>
        <v>8</v>
      </c>
      <c r="AN34" s="389"/>
      <c r="AO34" s="388" t="str">
        <f>IF('各会計、関係団体の財政状況及び健全化判断比率'!B32="","",'各会計、関係団体の財政状況及び健全化判断比率'!B32)</f>
        <v>水道事業会計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10</v>
      </c>
      <c r="BX34" s="389"/>
      <c r="BY34" s="388" t="str">
        <f>IF('各会計、関係団体の財政状況及び健全化判断比率'!B68="","",'各会計、関係団体の財政状況及び健全化判断比率'!B68)</f>
        <v>和歌山県市町村総合事務組合</v>
      </c>
      <c r="BZ34" s="388"/>
      <c r="CA34" s="388"/>
      <c r="CB34" s="388"/>
      <c r="CC34" s="388"/>
      <c r="CD34" s="388"/>
      <c r="CE34" s="388"/>
      <c r="CF34" s="388"/>
      <c r="CG34" s="388"/>
      <c r="CH34" s="388"/>
      <c r="CI34" s="388"/>
      <c r="CJ34" s="388"/>
      <c r="CK34" s="388"/>
      <c r="CL34" s="388"/>
      <c r="CM34" s="388"/>
      <c r="CN34" s="214"/>
      <c r="CO34" s="389" t="str">
        <f>IF(CQ34="","",MAX(C34:D43,U34:V43,AM34:AN43,BE34:BF43,BW34:BX43)+1)</f>
        <v/>
      </c>
      <c r="CP34" s="389"/>
      <c r="CQ34" s="388" t="str">
        <f>IF('各会計、関係団体の財政状況及び健全化判断比率'!BS7="","",'各会計、関係団体の財政状況及び健全化判断比率'!BS7)</f>
        <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シビックセンター特別会計</v>
      </c>
      <c r="F35" s="388"/>
      <c r="G35" s="388"/>
      <c r="H35" s="388"/>
      <c r="I35" s="388"/>
      <c r="J35" s="388"/>
      <c r="K35" s="388"/>
      <c r="L35" s="388"/>
      <c r="M35" s="388"/>
      <c r="N35" s="388"/>
      <c r="O35" s="388"/>
      <c r="P35" s="388"/>
      <c r="Q35" s="388"/>
      <c r="R35" s="388"/>
      <c r="S35" s="388"/>
      <c r="T35" s="214"/>
      <c r="U35" s="389">
        <f>IF(W35="","",U34+1)</f>
        <v>5</v>
      </c>
      <c r="V35" s="389"/>
      <c r="W35" s="388" t="str">
        <f>IF('各会計、関係団体の財政状況及び健全化判断比率'!B29="","",'各会計、関係団体の財政状況及び健全化判断比率'!B29)</f>
        <v>介護保険事業特別会計</v>
      </c>
      <c r="X35" s="388"/>
      <c r="Y35" s="388"/>
      <c r="Z35" s="388"/>
      <c r="AA35" s="388"/>
      <c r="AB35" s="388"/>
      <c r="AC35" s="388"/>
      <c r="AD35" s="388"/>
      <c r="AE35" s="388"/>
      <c r="AF35" s="388"/>
      <c r="AG35" s="388"/>
      <c r="AH35" s="388"/>
      <c r="AI35" s="388"/>
      <c r="AJ35" s="388"/>
      <c r="AK35" s="388"/>
      <c r="AL35" s="214"/>
      <c r="AM35" s="389">
        <f t="shared" ref="AM35:AM43" si="0">IF(AO35="","",AM34+1)</f>
        <v>9</v>
      </c>
      <c r="AN35" s="389"/>
      <c r="AO35" s="388" t="str">
        <f>IF('各会計、関係団体の財政状況及び健全化判断比率'!B33="","",'各会計、関係団体の財政状況及び健全化判断比率'!B33)</f>
        <v>下水道事業会計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11</v>
      </c>
      <c r="BX35" s="389"/>
      <c r="BY35" s="388" t="str">
        <f>IF('各会計、関係団体の財政状況及び健全化判断比率'!B69="","",'各会計、関係団体の財政状況及び健全化判断比率'!B69)</f>
        <v>橋本伊都衛生施設組合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f>IF(E36="","",C35+1)</f>
        <v>3</v>
      </c>
      <c r="D36" s="389"/>
      <c r="E36" s="388" t="str">
        <f>IF('各会計、関係団体の財政状況及び健全化判断比率'!B9="","",'各会計、関係団体の財政状況及び健全化判断比率'!B9)</f>
        <v>花園地域交流推進施設運営事業特別会計</v>
      </c>
      <c r="F36" s="388"/>
      <c r="G36" s="388"/>
      <c r="H36" s="388"/>
      <c r="I36" s="388"/>
      <c r="J36" s="388"/>
      <c r="K36" s="388"/>
      <c r="L36" s="388"/>
      <c r="M36" s="388"/>
      <c r="N36" s="388"/>
      <c r="O36" s="388"/>
      <c r="P36" s="388"/>
      <c r="Q36" s="388"/>
      <c r="R36" s="388"/>
      <c r="S36" s="388"/>
      <c r="T36" s="214"/>
      <c r="U36" s="389">
        <f t="shared" ref="U36:U43" si="4">IF(W36="","",U35+1)</f>
        <v>6</v>
      </c>
      <c r="V36" s="389"/>
      <c r="W36" s="388" t="str">
        <f>IF('各会計、関係団体の財政状況及び健全化判断比率'!B30="","",'各会計、関係団体の財政状況及び健全化判断比率'!B30)</f>
        <v>後期高齢者医療事業特別会計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12</v>
      </c>
      <c r="BX36" s="389"/>
      <c r="BY36" s="388" t="str">
        <f>IF('各会計、関係団体の財政状況及び健全化判断比率'!B70="","",'各会計、関係団体の財政状況及び健全化判断比率'!B70)</f>
        <v>伊都郡町村及び橋本市老人福祉施設事務組合（普通会計）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7</v>
      </c>
      <c r="V37" s="389"/>
      <c r="W37" s="388" t="str">
        <f>IF('各会計、関係団体の財政状況及び健全化判断比率'!B31="","",'各会計、関係団体の財政状況及び健全化判断比率'!B31)</f>
        <v>国民健康保険天野診療所事業特別会計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13</v>
      </c>
      <c r="BX37" s="389"/>
      <c r="BY37" s="388" t="str">
        <f>IF('各会計、関係団体の財政状況及び健全化判断比率'!B71="","",'各会計、関係団体の財政状況及び健全化判断比率'!B71)</f>
        <v>伊都郡町村及び橋本市老人福祉施設事務組合（公営企業会計）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14</v>
      </c>
      <c r="BX38" s="389"/>
      <c r="BY38" s="388" t="str">
        <f>IF('各会計、関係団体の財政状況及び健全化判断比率'!B72="","",'各会計、関係団体の財政状況及び健全化判断比率'!B72)</f>
        <v>伊都郡町村及び橋本市児童福祉施設事務組合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15</v>
      </c>
      <c r="BX39" s="389"/>
      <c r="BY39" s="388" t="str">
        <f>IF('各会計、関係団体の財政状況及び健全化判断比率'!B73="","",'各会計、関係団体の財政状況及び健全化判断比率'!B73)</f>
        <v>伊都消防組合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16</v>
      </c>
      <c r="BX40" s="389"/>
      <c r="BY40" s="388" t="str">
        <f>IF('各会計、関係団体の財政状況及び健全化判断比率'!B74="","",'各会計、関係団体の財政状況及び健全化判断比率'!B74)</f>
        <v>橋本周辺広域市町村圏組合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17</v>
      </c>
      <c r="BX41" s="389"/>
      <c r="BY41" s="388" t="str">
        <f>IF('各会計、関係団体の財政状況及び健全化判断比率'!B75="","",'各会計、関係団体の財政状況及び健全化判断比率'!B75)</f>
        <v>和歌山地方税回収機構</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18</v>
      </c>
      <c r="BX42" s="389"/>
      <c r="BY42" s="388" t="str">
        <f>IF('各会計、関係団体の財政状況及び健全化判断比率'!B76="","",'各会計、関係団体の財政状況及び健全化判断比率'!B76)</f>
        <v>和歌山県後期高齢者医療広域連合（普通会計）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19</v>
      </c>
      <c r="BX43" s="389"/>
      <c r="BY43" s="388" t="str">
        <f>IF('各会計、関係団体の財政状況及び健全化判断比率'!B77="","",'各会計、関係団体の財政状況及び健全化判断比率'!B77)</f>
        <v>和歌山県後期高齢者医療広域連合（特別会計）</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gsHUBB427hZCBbiOcIN54MN1CtdCBMBHNzY0uAnltleYXst6ODMDwrTzs3PtWt0el3VPgVVpihNxm/w3Na9mEg==" saltValue="L1frbrY1pLF9FFOIkIsgg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12" t="s">
        <v>567</v>
      </c>
      <c r="D34" s="1212"/>
      <c r="E34" s="1213"/>
      <c r="F34" s="32">
        <v>13.32</v>
      </c>
      <c r="G34" s="33">
        <v>14.66</v>
      </c>
      <c r="H34" s="33">
        <v>14.86</v>
      </c>
      <c r="I34" s="33">
        <v>14.63</v>
      </c>
      <c r="J34" s="34">
        <v>14.38</v>
      </c>
      <c r="K34" s="22"/>
      <c r="L34" s="22"/>
      <c r="M34" s="22"/>
      <c r="N34" s="22"/>
      <c r="O34" s="22"/>
      <c r="P34" s="22"/>
    </row>
    <row r="35" spans="1:16" ht="39" customHeight="1" x14ac:dyDescent="0.15">
      <c r="A35" s="22"/>
      <c r="B35" s="35"/>
      <c r="C35" s="1206" t="s">
        <v>568</v>
      </c>
      <c r="D35" s="1207"/>
      <c r="E35" s="1208"/>
      <c r="F35" s="36">
        <v>3.83</v>
      </c>
      <c r="G35" s="37">
        <v>4.32</v>
      </c>
      <c r="H35" s="37">
        <v>4.01</v>
      </c>
      <c r="I35" s="37">
        <v>6.5</v>
      </c>
      <c r="J35" s="38">
        <v>4.62</v>
      </c>
      <c r="K35" s="22"/>
      <c r="L35" s="22"/>
      <c r="M35" s="22"/>
      <c r="N35" s="22"/>
      <c r="O35" s="22"/>
      <c r="P35" s="22"/>
    </row>
    <row r="36" spans="1:16" ht="39" customHeight="1" x14ac:dyDescent="0.15">
      <c r="A36" s="22"/>
      <c r="B36" s="35"/>
      <c r="C36" s="1206" t="s">
        <v>569</v>
      </c>
      <c r="D36" s="1207"/>
      <c r="E36" s="1208"/>
      <c r="F36" s="36">
        <v>1.2</v>
      </c>
      <c r="G36" s="37">
        <v>1.08</v>
      </c>
      <c r="H36" s="37">
        <v>1.52</v>
      </c>
      <c r="I36" s="37">
        <v>2.0699999999999998</v>
      </c>
      <c r="J36" s="38">
        <v>2.72</v>
      </c>
      <c r="K36" s="22"/>
      <c r="L36" s="22"/>
      <c r="M36" s="22"/>
      <c r="N36" s="22"/>
      <c r="O36" s="22"/>
      <c r="P36" s="22"/>
    </row>
    <row r="37" spans="1:16" ht="39" customHeight="1" x14ac:dyDescent="0.15">
      <c r="A37" s="22"/>
      <c r="B37" s="35"/>
      <c r="C37" s="1206" t="s">
        <v>570</v>
      </c>
      <c r="D37" s="1207"/>
      <c r="E37" s="1208"/>
      <c r="F37" s="36" t="s">
        <v>518</v>
      </c>
      <c r="G37" s="37" t="s">
        <v>518</v>
      </c>
      <c r="H37" s="37" t="s">
        <v>518</v>
      </c>
      <c r="I37" s="37">
        <v>0.59</v>
      </c>
      <c r="J37" s="38">
        <v>1.2</v>
      </c>
      <c r="K37" s="22"/>
      <c r="L37" s="22"/>
      <c r="M37" s="22"/>
      <c r="N37" s="22"/>
      <c r="O37" s="22"/>
      <c r="P37" s="22"/>
    </row>
    <row r="38" spans="1:16" ht="39" customHeight="1" x14ac:dyDescent="0.15">
      <c r="A38" s="22"/>
      <c r="B38" s="35"/>
      <c r="C38" s="1206" t="s">
        <v>571</v>
      </c>
      <c r="D38" s="1207"/>
      <c r="E38" s="1208"/>
      <c r="F38" s="36">
        <v>1.24</v>
      </c>
      <c r="G38" s="37">
        <v>2.0499999999999998</v>
      </c>
      <c r="H38" s="37">
        <v>0.59</v>
      </c>
      <c r="I38" s="37">
        <v>0.97</v>
      </c>
      <c r="J38" s="38">
        <v>0.93</v>
      </c>
      <c r="K38" s="22"/>
      <c r="L38" s="22"/>
      <c r="M38" s="22"/>
      <c r="N38" s="22"/>
      <c r="O38" s="22"/>
      <c r="P38" s="22"/>
    </row>
    <row r="39" spans="1:16" ht="39" customHeight="1" x14ac:dyDescent="0.15">
      <c r="A39" s="22"/>
      <c r="B39" s="35"/>
      <c r="C39" s="1206" t="s">
        <v>572</v>
      </c>
      <c r="D39" s="1207"/>
      <c r="E39" s="1208"/>
      <c r="F39" s="36">
        <v>0.03</v>
      </c>
      <c r="G39" s="37">
        <v>0.06</v>
      </c>
      <c r="H39" s="37">
        <v>0.06</v>
      </c>
      <c r="I39" s="37">
        <v>7.0000000000000007E-2</v>
      </c>
      <c r="J39" s="38">
        <v>0.08</v>
      </c>
      <c r="K39" s="22"/>
      <c r="L39" s="22"/>
      <c r="M39" s="22"/>
      <c r="N39" s="22"/>
      <c r="O39" s="22"/>
      <c r="P39" s="22"/>
    </row>
    <row r="40" spans="1:16" ht="39" customHeight="1" x14ac:dyDescent="0.15">
      <c r="A40" s="22"/>
      <c r="B40" s="35"/>
      <c r="C40" s="1206" t="s">
        <v>573</v>
      </c>
      <c r="D40" s="1207"/>
      <c r="E40" s="1208"/>
      <c r="F40" s="36">
        <v>0</v>
      </c>
      <c r="G40" s="37">
        <v>0</v>
      </c>
      <c r="H40" s="37">
        <v>0</v>
      </c>
      <c r="I40" s="37">
        <v>0</v>
      </c>
      <c r="J40" s="38">
        <v>0</v>
      </c>
      <c r="K40" s="22"/>
      <c r="L40" s="22"/>
      <c r="M40" s="22"/>
      <c r="N40" s="22"/>
      <c r="O40" s="22"/>
      <c r="P40" s="22"/>
    </row>
    <row r="41" spans="1:16" ht="39" customHeight="1" x14ac:dyDescent="0.15">
      <c r="A41" s="22"/>
      <c r="B41" s="35"/>
      <c r="C41" s="1206" t="s">
        <v>574</v>
      </c>
      <c r="D41" s="1207"/>
      <c r="E41" s="1208"/>
      <c r="F41" s="36">
        <v>0</v>
      </c>
      <c r="G41" s="37">
        <v>0</v>
      </c>
      <c r="H41" s="37">
        <v>0</v>
      </c>
      <c r="I41" s="37">
        <v>0</v>
      </c>
      <c r="J41" s="38">
        <v>0</v>
      </c>
      <c r="K41" s="22"/>
      <c r="L41" s="22"/>
      <c r="M41" s="22"/>
      <c r="N41" s="22"/>
      <c r="O41" s="22"/>
      <c r="P41" s="22"/>
    </row>
    <row r="42" spans="1:16" ht="39" customHeight="1" x14ac:dyDescent="0.15">
      <c r="A42" s="22"/>
      <c r="B42" s="39"/>
      <c r="C42" s="1206" t="s">
        <v>575</v>
      </c>
      <c r="D42" s="1207"/>
      <c r="E42" s="1208"/>
      <c r="F42" s="36" t="s">
        <v>518</v>
      </c>
      <c r="G42" s="37" t="s">
        <v>518</v>
      </c>
      <c r="H42" s="37" t="s">
        <v>518</v>
      </c>
      <c r="I42" s="37" t="s">
        <v>518</v>
      </c>
      <c r="J42" s="38" t="s">
        <v>518</v>
      </c>
      <c r="K42" s="22"/>
      <c r="L42" s="22"/>
      <c r="M42" s="22"/>
      <c r="N42" s="22"/>
      <c r="O42" s="22"/>
      <c r="P42" s="22"/>
    </row>
    <row r="43" spans="1:16" ht="39" customHeight="1" thickBot="1" x14ac:dyDescent="0.2">
      <c r="A43" s="22"/>
      <c r="B43" s="40"/>
      <c r="C43" s="1209" t="s">
        <v>576</v>
      </c>
      <c r="D43" s="1210"/>
      <c r="E43" s="1211"/>
      <c r="F43" s="41">
        <v>0.53</v>
      </c>
      <c r="G43" s="42">
        <v>0.08</v>
      </c>
      <c r="H43" s="42">
        <v>0.31</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2r7FjV4MjhWOVMnoimd2skoMdmwCaIy1MZLKmkOiDnKDamzaqbwetbw7lHbAqL2PUEUaIkMWD8nmobx5qsvOg==" saltValue="u79yZj09A4etLhkGec9FE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1520</v>
      </c>
      <c r="L45" s="60">
        <v>1511</v>
      </c>
      <c r="M45" s="60">
        <v>1517</v>
      </c>
      <c r="N45" s="60">
        <v>1409</v>
      </c>
      <c r="O45" s="61">
        <v>1459</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518</v>
      </c>
      <c r="L46" s="64" t="s">
        <v>518</v>
      </c>
      <c r="M46" s="64" t="s">
        <v>518</v>
      </c>
      <c r="N46" s="64" t="s">
        <v>518</v>
      </c>
      <c r="O46" s="65" t="s">
        <v>518</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518</v>
      </c>
      <c r="L47" s="64" t="s">
        <v>518</v>
      </c>
      <c r="M47" s="64" t="s">
        <v>518</v>
      </c>
      <c r="N47" s="64" t="s">
        <v>518</v>
      </c>
      <c r="O47" s="65" t="s">
        <v>518</v>
      </c>
      <c r="P47" s="48"/>
      <c r="Q47" s="48"/>
      <c r="R47" s="48"/>
      <c r="S47" s="48"/>
      <c r="T47" s="48"/>
      <c r="U47" s="48"/>
    </row>
    <row r="48" spans="1:21" ht="30.75" customHeight="1" x14ac:dyDescent="0.15">
      <c r="A48" s="48"/>
      <c r="B48" s="1234"/>
      <c r="C48" s="1235"/>
      <c r="D48" s="62"/>
      <c r="E48" s="1216" t="s">
        <v>15</v>
      </c>
      <c r="F48" s="1216"/>
      <c r="G48" s="1216"/>
      <c r="H48" s="1216"/>
      <c r="I48" s="1216"/>
      <c r="J48" s="1217"/>
      <c r="K48" s="63">
        <v>189</v>
      </c>
      <c r="L48" s="64">
        <v>258</v>
      </c>
      <c r="M48" s="64">
        <v>263</v>
      </c>
      <c r="N48" s="64">
        <v>230</v>
      </c>
      <c r="O48" s="65">
        <v>216</v>
      </c>
      <c r="P48" s="48"/>
      <c r="Q48" s="48"/>
      <c r="R48" s="48"/>
      <c r="S48" s="48"/>
      <c r="T48" s="48"/>
      <c r="U48" s="48"/>
    </row>
    <row r="49" spans="1:21" ht="30.75" customHeight="1" x14ac:dyDescent="0.15">
      <c r="A49" s="48"/>
      <c r="B49" s="1234"/>
      <c r="C49" s="1235"/>
      <c r="D49" s="62"/>
      <c r="E49" s="1216" t="s">
        <v>16</v>
      </c>
      <c r="F49" s="1216"/>
      <c r="G49" s="1216"/>
      <c r="H49" s="1216"/>
      <c r="I49" s="1216"/>
      <c r="J49" s="1217"/>
      <c r="K49" s="63">
        <v>62</v>
      </c>
      <c r="L49" s="64">
        <v>71</v>
      </c>
      <c r="M49" s="64">
        <v>76</v>
      </c>
      <c r="N49" s="64">
        <v>76</v>
      </c>
      <c r="O49" s="65">
        <v>67</v>
      </c>
      <c r="P49" s="48"/>
      <c r="Q49" s="48"/>
      <c r="R49" s="48"/>
      <c r="S49" s="48"/>
      <c r="T49" s="48"/>
      <c r="U49" s="48"/>
    </row>
    <row r="50" spans="1:21" ht="30.75" customHeight="1" x14ac:dyDescent="0.15">
      <c r="A50" s="48"/>
      <c r="B50" s="1234"/>
      <c r="C50" s="1235"/>
      <c r="D50" s="62"/>
      <c r="E50" s="1216" t="s">
        <v>17</v>
      </c>
      <c r="F50" s="1216"/>
      <c r="G50" s="1216"/>
      <c r="H50" s="1216"/>
      <c r="I50" s="1216"/>
      <c r="J50" s="1217"/>
      <c r="K50" s="63">
        <v>0</v>
      </c>
      <c r="L50" s="64" t="s">
        <v>518</v>
      </c>
      <c r="M50" s="64" t="s">
        <v>518</v>
      </c>
      <c r="N50" s="64">
        <v>0</v>
      </c>
      <c r="O50" s="65">
        <v>0</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518</v>
      </c>
      <c r="L51" s="64" t="s">
        <v>518</v>
      </c>
      <c r="M51" s="64" t="s">
        <v>518</v>
      </c>
      <c r="N51" s="64" t="s">
        <v>518</v>
      </c>
      <c r="O51" s="65" t="s">
        <v>518</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1189</v>
      </c>
      <c r="L52" s="64">
        <v>1227</v>
      </c>
      <c r="M52" s="64">
        <v>1254</v>
      </c>
      <c r="N52" s="64">
        <v>1263</v>
      </c>
      <c r="O52" s="65">
        <v>1285</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582</v>
      </c>
      <c r="L53" s="69">
        <v>613</v>
      </c>
      <c r="M53" s="69">
        <v>602</v>
      </c>
      <c r="N53" s="69">
        <v>452</v>
      </c>
      <c r="O53" s="70">
        <v>457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22" t="s">
        <v>25</v>
      </c>
      <c r="C57" s="1223"/>
      <c r="D57" s="1226" t="s">
        <v>26</v>
      </c>
      <c r="E57" s="1227"/>
      <c r="F57" s="1227"/>
      <c r="G57" s="1227"/>
      <c r="H57" s="1227"/>
      <c r="I57" s="1227"/>
      <c r="J57" s="1228"/>
      <c r="K57" s="83"/>
      <c r="L57" s="84"/>
      <c r="M57" s="84"/>
      <c r="N57" s="84"/>
      <c r="O57" s="85"/>
    </row>
    <row r="58" spans="1:21" ht="31.5" customHeight="1" thickBot="1" x14ac:dyDescent="0.2">
      <c r="B58" s="1224"/>
      <c r="C58" s="1225"/>
      <c r="D58" s="1229" t="s">
        <v>27</v>
      </c>
      <c r="E58" s="1230"/>
      <c r="F58" s="1230"/>
      <c r="G58" s="1230"/>
      <c r="H58" s="1230"/>
      <c r="I58" s="1230"/>
      <c r="J58" s="123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UScXHo++NzIeZzT8srYe/UK3sih3k43FmtU9hPIEcdXvgv/90EdSOjSGe87z6wqQ267LFzHXTYgbgbg7p7rZw==" saltValue="AwOkPH+3i+9s4NIXJnC3A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52" t="s">
        <v>30</v>
      </c>
      <c r="C41" s="1253"/>
      <c r="D41" s="102"/>
      <c r="E41" s="1254" t="s">
        <v>31</v>
      </c>
      <c r="F41" s="1254"/>
      <c r="G41" s="1254"/>
      <c r="H41" s="1255"/>
      <c r="I41" s="103">
        <v>16367</v>
      </c>
      <c r="J41" s="104">
        <v>16177</v>
      </c>
      <c r="K41" s="104">
        <v>15776</v>
      </c>
      <c r="L41" s="104">
        <v>14735</v>
      </c>
      <c r="M41" s="105">
        <v>14249</v>
      </c>
    </row>
    <row r="42" spans="2:13" ht="27.75" customHeight="1" x14ac:dyDescent="0.15">
      <c r="B42" s="1242"/>
      <c r="C42" s="1243"/>
      <c r="D42" s="106"/>
      <c r="E42" s="1246" t="s">
        <v>32</v>
      </c>
      <c r="F42" s="1246"/>
      <c r="G42" s="1246"/>
      <c r="H42" s="1247"/>
      <c r="I42" s="107" t="s">
        <v>518</v>
      </c>
      <c r="J42" s="108" t="s">
        <v>518</v>
      </c>
      <c r="K42" s="108" t="s">
        <v>518</v>
      </c>
      <c r="L42" s="108" t="s">
        <v>518</v>
      </c>
      <c r="M42" s="109" t="s">
        <v>518</v>
      </c>
    </row>
    <row r="43" spans="2:13" ht="27.75" customHeight="1" x14ac:dyDescent="0.15">
      <c r="B43" s="1242"/>
      <c r="C43" s="1243"/>
      <c r="D43" s="106"/>
      <c r="E43" s="1246" t="s">
        <v>33</v>
      </c>
      <c r="F43" s="1246"/>
      <c r="G43" s="1246"/>
      <c r="H43" s="1247"/>
      <c r="I43" s="107">
        <v>2907</v>
      </c>
      <c r="J43" s="108">
        <v>3285</v>
      </c>
      <c r="K43" s="108">
        <v>3604</v>
      </c>
      <c r="L43" s="108">
        <v>3444</v>
      </c>
      <c r="M43" s="109">
        <v>2911</v>
      </c>
    </row>
    <row r="44" spans="2:13" ht="27.75" customHeight="1" x14ac:dyDescent="0.15">
      <c r="B44" s="1242"/>
      <c r="C44" s="1243"/>
      <c r="D44" s="106"/>
      <c r="E44" s="1246" t="s">
        <v>34</v>
      </c>
      <c r="F44" s="1246"/>
      <c r="G44" s="1246"/>
      <c r="H44" s="1247"/>
      <c r="I44" s="107">
        <v>504</v>
      </c>
      <c r="J44" s="108">
        <v>443</v>
      </c>
      <c r="K44" s="108">
        <v>374</v>
      </c>
      <c r="L44" s="108">
        <v>304</v>
      </c>
      <c r="M44" s="109">
        <v>237</v>
      </c>
    </row>
    <row r="45" spans="2:13" ht="27.75" customHeight="1" x14ac:dyDescent="0.15">
      <c r="B45" s="1242"/>
      <c r="C45" s="1243"/>
      <c r="D45" s="106"/>
      <c r="E45" s="1246" t="s">
        <v>35</v>
      </c>
      <c r="F45" s="1246"/>
      <c r="G45" s="1246"/>
      <c r="H45" s="1247"/>
      <c r="I45" s="107">
        <v>1821</v>
      </c>
      <c r="J45" s="108">
        <v>1677</v>
      </c>
      <c r="K45" s="108">
        <v>1683</v>
      </c>
      <c r="L45" s="108">
        <v>1649</v>
      </c>
      <c r="M45" s="109">
        <v>1618</v>
      </c>
    </row>
    <row r="46" spans="2:13" ht="27.75" customHeight="1" x14ac:dyDescent="0.15">
      <c r="B46" s="1242"/>
      <c r="C46" s="1243"/>
      <c r="D46" s="110"/>
      <c r="E46" s="1246" t="s">
        <v>36</v>
      </c>
      <c r="F46" s="1246"/>
      <c r="G46" s="1246"/>
      <c r="H46" s="1247"/>
      <c r="I46" s="107" t="s">
        <v>518</v>
      </c>
      <c r="J46" s="108" t="s">
        <v>518</v>
      </c>
      <c r="K46" s="108" t="s">
        <v>518</v>
      </c>
      <c r="L46" s="108" t="s">
        <v>518</v>
      </c>
      <c r="M46" s="109" t="s">
        <v>518</v>
      </c>
    </row>
    <row r="47" spans="2:13" ht="27.75" customHeight="1" x14ac:dyDescent="0.15">
      <c r="B47" s="1242"/>
      <c r="C47" s="1243"/>
      <c r="D47" s="111"/>
      <c r="E47" s="1256" t="s">
        <v>37</v>
      </c>
      <c r="F47" s="1257"/>
      <c r="G47" s="1257"/>
      <c r="H47" s="1258"/>
      <c r="I47" s="107" t="s">
        <v>518</v>
      </c>
      <c r="J47" s="108" t="s">
        <v>518</v>
      </c>
      <c r="K47" s="108" t="s">
        <v>518</v>
      </c>
      <c r="L47" s="108" t="s">
        <v>518</v>
      </c>
      <c r="M47" s="109" t="s">
        <v>518</v>
      </c>
    </row>
    <row r="48" spans="2:13" ht="27.75" customHeight="1" x14ac:dyDescent="0.15">
      <c r="B48" s="1242"/>
      <c r="C48" s="1243"/>
      <c r="D48" s="106"/>
      <c r="E48" s="1246" t="s">
        <v>38</v>
      </c>
      <c r="F48" s="1246"/>
      <c r="G48" s="1246"/>
      <c r="H48" s="1247"/>
      <c r="I48" s="107" t="s">
        <v>518</v>
      </c>
      <c r="J48" s="108" t="s">
        <v>518</v>
      </c>
      <c r="K48" s="108" t="s">
        <v>518</v>
      </c>
      <c r="L48" s="108" t="s">
        <v>518</v>
      </c>
      <c r="M48" s="109" t="s">
        <v>518</v>
      </c>
    </row>
    <row r="49" spans="2:13" ht="27.75" customHeight="1" x14ac:dyDescent="0.15">
      <c r="B49" s="1244"/>
      <c r="C49" s="1245"/>
      <c r="D49" s="106"/>
      <c r="E49" s="1246" t="s">
        <v>39</v>
      </c>
      <c r="F49" s="1246"/>
      <c r="G49" s="1246"/>
      <c r="H49" s="1247"/>
      <c r="I49" s="107" t="s">
        <v>518</v>
      </c>
      <c r="J49" s="108" t="s">
        <v>518</v>
      </c>
      <c r="K49" s="108" t="s">
        <v>518</v>
      </c>
      <c r="L49" s="108" t="s">
        <v>518</v>
      </c>
      <c r="M49" s="109" t="s">
        <v>518</v>
      </c>
    </row>
    <row r="50" spans="2:13" ht="27.75" customHeight="1" x14ac:dyDescent="0.15">
      <c r="B50" s="1240" t="s">
        <v>40</v>
      </c>
      <c r="C50" s="1241"/>
      <c r="D50" s="112"/>
      <c r="E50" s="1246" t="s">
        <v>41</v>
      </c>
      <c r="F50" s="1246"/>
      <c r="G50" s="1246"/>
      <c r="H50" s="1247"/>
      <c r="I50" s="107">
        <v>2168</v>
      </c>
      <c r="J50" s="108">
        <v>1950</v>
      </c>
      <c r="K50" s="108">
        <v>2042</v>
      </c>
      <c r="L50" s="108">
        <v>1940</v>
      </c>
      <c r="M50" s="109">
        <v>2255</v>
      </c>
    </row>
    <row r="51" spans="2:13" ht="27.75" customHeight="1" x14ac:dyDescent="0.15">
      <c r="B51" s="1242"/>
      <c r="C51" s="1243"/>
      <c r="D51" s="106"/>
      <c r="E51" s="1246" t="s">
        <v>42</v>
      </c>
      <c r="F51" s="1246"/>
      <c r="G51" s="1246"/>
      <c r="H51" s="1247"/>
      <c r="I51" s="107">
        <v>1145</v>
      </c>
      <c r="J51" s="108">
        <v>1279</v>
      </c>
      <c r="K51" s="108">
        <v>1225</v>
      </c>
      <c r="L51" s="108">
        <v>1222</v>
      </c>
      <c r="M51" s="109">
        <v>1219</v>
      </c>
    </row>
    <row r="52" spans="2:13" ht="27.75" customHeight="1" x14ac:dyDescent="0.15">
      <c r="B52" s="1244"/>
      <c r="C52" s="1245"/>
      <c r="D52" s="106"/>
      <c r="E52" s="1246" t="s">
        <v>43</v>
      </c>
      <c r="F52" s="1246"/>
      <c r="G52" s="1246"/>
      <c r="H52" s="1247"/>
      <c r="I52" s="107">
        <v>13146</v>
      </c>
      <c r="J52" s="108">
        <v>13060</v>
      </c>
      <c r="K52" s="108">
        <v>12880</v>
      </c>
      <c r="L52" s="108">
        <v>12599</v>
      </c>
      <c r="M52" s="109">
        <v>12441</v>
      </c>
    </row>
    <row r="53" spans="2:13" ht="27.75" customHeight="1" thickBot="1" x14ac:dyDescent="0.2">
      <c r="B53" s="1248" t="s">
        <v>44</v>
      </c>
      <c r="C53" s="1249"/>
      <c r="D53" s="113"/>
      <c r="E53" s="1250" t="s">
        <v>45</v>
      </c>
      <c r="F53" s="1250"/>
      <c r="G53" s="1250"/>
      <c r="H53" s="1251"/>
      <c r="I53" s="114">
        <v>5139</v>
      </c>
      <c r="J53" s="115">
        <v>5293</v>
      </c>
      <c r="K53" s="115">
        <v>5289</v>
      </c>
      <c r="L53" s="115">
        <v>4373</v>
      </c>
      <c r="M53" s="116">
        <v>3099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jh9WtzO4eXKt2DIpsPuFEVWXIWohnJYOWRqEzoTJha1rCWv7RVDG21+VqL/wb9ZSIDYE0BKMlFm/9p6iKEYUA==" saltValue="ndakOoD/o25X8iowIM276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267" t="s">
        <v>48</v>
      </c>
      <c r="D55" s="1267"/>
      <c r="E55" s="1268"/>
      <c r="F55" s="128">
        <v>801</v>
      </c>
      <c r="G55" s="128">
        <v>643</v>
      </c>
      <c r="H55" s="129">
        <v>834</v>
      </c>
    </row>
    <row r="56" spans="2:8" ht="52.5" customHeight="1" x14ac:dyDescent="0.15">
      <c r="B56" s="130"/>
      <c r="C56" s="1269" t="s">
        <v>49</v>
      </c>
      <c r="D56" s="1269"/>
      <c r="E56" s="1270"/>
      <c r="F56" s="131">
        <v>33</v>
      </c>
      <c r="G56" s="131">
        <v>23</v>
      </c>
      <c r="H56" s="132">
        <v>45</v>
      </c>
    </row>
    <row r="57" spans="2:8" ht="53.25" customHeight="1" x14ac:dyDescent="0.15">
      <c r="B57" s="130"/>
      <c r="C57" s="1271" t="s">
        <v>50</v>
      </c>
      <c r="D57" s="1271"/>
      <c r="E57" s="1272"/>
      <c r="F57" s="133">
        <v>1549</v>
      </c>
      <c r="G57" s="133">
        <v>1050</v>
      </c>
      <c r="H57" s="134">
        <v>1142</v>
      </c>
    </row>
    <row r="58" spans="2:8" ht="45.75" customHeight="1" x14ac:dyDescent="0.15">
      <c r="B58" s="135"/>
      <c r="C58" s="1259" t="s">
        <v>594</v>
      </c>
      <c r="D58" s="1260"/>
      <c r="E58" s="1261"/>
      <c r="F58" s="136">
        <v>208</v>
      </c>
      <c r="G58" s="136">
        <v>260</v>
      </c>
      <c r="H58" s="137">
        <v>397</v>
      </c>
    </row>
    <row r="59" spans="2:8" ht="45.75" customHeight="1" x14ac:dyDescent="0.15">
      <c r="B59" s="135"/>
      <c r="C59" s="1259" t="s">
        <v>595</v>
      </c>
      <c r="D59" s="1260"/>
      <c r="E59" s="1261"/>
      <c r="F59" s="136">
        <v>231</v>
      </c>
      <c r="G59" s="136">
        <v>231</v>
      </c>
      <c r="H59" s="137">
        <v>231</v>
      </c>
    </row>
    <row r="60" spans="2:8" ht="45.75" customHeight="1" x14ac:dyDescent="0.15">
      <c r="B60" s="135"/>
      <c r="C60" s="1259" t="s">
        <v>596</v>
      </c>
      <c r="D60" s="1260"/>
      <c r="E60" s="1261"/>
      <c r="F60" s="136">
        <v>171</v>
      </c>
      <c r="G60" s="136">
        <v>167</v>
      </c>
      <c r="H60" s="137">
        <v>148</v>
      </c>
    </row>
    <row r="61" spans="2:8" ht="45.75" customHeight="1" x14ac:dyDescent="0.15">
      <c r="B61" s="135"/>
      <c r="C61" s="1259" t="s">
        <v>597</v>
      </c>
      <c r="D61" s="1260"/>
      <c r="E61" s="1261"/>
      <c r="F61" s="136">
        <v>147</v>
      </c>
      <c r="G61" s="136">
        <v>147</v>
      </c>
      <c r="H61" s="137">
        <v>147</v>
      </c>
    </row>
    <row r="62" spans="2:8" ht="45.75" customHeight="1" thickBot="1" x14ac:dyDescent="0.2">
      <c r="B62" s="138"/>
      <c r="C62" s="1262" t="s">
        <v>598</v>
      </c>
      <c r="D62" s="1263"/>
      <c r="E62" s="1264"/>
      <c r="F62" s="139">
        <v>129</v>
      </c>
      <c r="G62" s="139">
        <v>129</v>
      </c>
      <c r="H62" s="140">
        <v>79</v>
      </c>
    </row>
    <row r="63" spans="2:8" ht="52.5" customHeight="1" thickBot="1" x14ac:dyDescent="0.2">
      <c r="B63" s="141"/>
      <c r="C63" s="1265" t="s">
        <v>51</v>
      </c>
      <c r="D63" s="1265"/>
      <c r="E63" s="1266"/>
      <c r="F63" s="142">
        <v>2382</v>
      </c>
      <c r="G63" s="142">
        <v>1715</v>
      </c>
      <c r="H63" s="143">
        <v>2021</v>
      </c>
    </row>
    <row r="64" spans="2:8" ht="15" customHeight="1" x14ac:dyDescent="0.15"/>
  </sheetData>
  <sheetProtection algorithmName="SHA-512" hashValue="BPNXxQw22yG7cknxu1YoBxJr+HyREFtc4DfA46fG+thjnKcN/7mnKN01z7GYlMCFKaCetXONJkMhhjtCXCGlMQ==" saltValue="aZl/vudduK5qBe3YS7vMM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556</v>
      </c>
      <c r="G2" s="157"/>
      <c r="H2" s="158"/>
    </row>
    <row r="3" spans="1:8" x14ac:dyDescent="0.15">
      <c r="A3" s="154" t="s">
        <v>549</v>
      </c>
      <c r="B3" s="159"/>
      <c r="C3" s="160"/>
      <c r="D3" s="161">
        <v>116268</v>
      </c>
      <c r="E3" s="162"/>
      <c r="F3" s="163">
        <v>97062</v>
      </c>
      <c r="G3" s="164"/>
      <c r="H3" s="165"/>
    </row>
    <row r="4" spans="1:8" x14ac:dyDescent="0.15">
      <c r="A4" s="166"/>
      <c r="B4" s="167"/>
      <c r="C4" s="168"/>
      <c r="D4" s="169">
        <v>58901</v>
      </c>
      <c r="E4" s="170"/>
      <c r="F4" s="171">
        <v>50112</v>
      </c>
      <c r="G4" s="172"/>
      <c r="H4" s="173"/>
    </row>
    <row r="5" spans="1:8" x14ac:dyDescent="0.15">
      <c r="A5" s="154" t="s">
        <v>551</v>
      </c>
      <c r="B5" s="159"/>
      <c r="C5" s="160"/>
      <c r="D5" s="161">
        <v>104098</v>
      </c>
      <c r="E5" s="162"/>
      <c r="F5" s="163">
        <v>106005</v>
      </c>
      <c r="G5" s="164"/>
      <c r="H5" s="165"/>
    </row>
    <row r="6" spans="1:8" x14ac:dyDescent="0.15">
      <c r="A6" s="166"/>
      <c r="B6" s="167"/>
      <c r="C6" s="168"/>
      <c r="D6" s="169">
        <v>28263</v>
      </c>
      <c r="E6" s="170"/>
      <c r="F6" s="171">
        <v>58359</v>
      </c>
      <c r="G6" s="172"/>
      <c r="H6" s="173"/>
    </row>
    <row r="7" spans="1:8" x14ac:dyDescent="0.15">
      <c r="A7" s="154" t="s">
        <v>552</v>
      </c>
      <c r="B7" s="159"/>
      <c r="C7" s="160"/>
      <c r="D7" s="161">
        <v>58596</v>
      </c>
      <c r="E7" s="162"/>
      <c r="F7" s="163">
        <v>98507</v>
      </c>
      <c r="G7" s="164"/>
      <c r="H7" s="165"/>
    </row>
    <row r="8" spans="1:8" x14ac:dyDescent="0.15">
      <c r="A8" s="166"/>
      <c r="B8" s="167"/>
      <c r="C8" s="168"/>
      <c r="D8" s="169">
        <v>28481</v>
      </c>
      <c r="E8" s="170"/>
      <c r="F8" s="171">
        <v>47567</v>
      </c>
      <c r="G8" s="172"/>
      <c r="H8" s="173"/>
    </row>
    <row r="9" spans="1:8" x14ac:dyDescent="0.15">
      <c r="A9" s="154" t="s">
        <v>553</v>
      </c>
      <c r="B9" s="159"/>
      <c r="C9" s="160"/>
      <c r="D9" s="161">
        <v>58967</v>
      </c>
      <c r="E9" s="162"/>
      <c r="F9" s="163">
        <v>113347</v>
      </c>
      <c r="G9" s="164"/>
      <c r="H9" s="165"/>
    </row>
    <row r="10" spans="1:8" x14ac:dyDescent="0.15">
      <c r="A10" s="166"/>
      <c r="B10" s="167"/>
      <c r="C10" s="168"/>
      <c r="D10" s="169">
        <v>30672</v>
      </c>
      <c r="E10" s="170"/>
      <c r="F10" s="171">
        <v>58728</v>
      </c>
      <c r="G10" s="172"/>
      <c r="H10" s="173"/>
    </row>
    <row r="11" spans="1:8" x14ac:dyDescent="0.15">
      <c r="A11" s="154" t="s">
        <v>554</v>
      </c>
      <c r="B11" s="159"/>
      <c r="C11" s="160"/>
      <c r="D11" s="161">
        <v>63961</v>
      </c>
      <c r="E11" s="162"/>
      <c r="F11" s="163">
        <v>125418</v>
      </c>
      <c r="G11" s="164"/>
      <c r="H11" s="165"/>
    </row>
    <row r="12" spans="1:8" x14ac:dyDescent="0.15">
      <c r="A12" s="166"/>
      <c r="B12" s="167"/>
      <c r="C12" s="174"/>
      <c r="D12" s="169">
        <v>28664</v>
      </c>
      <c r="E12" s="170"/>
      <c r="F12" s="171">
        <v>60445</v>
      </c>
      <c r="G12" s="172"/>
      <c r="H12" s="173"/>
    </row>
    <row r="13" spans="1:8" x14ac:dyDescent="0.15">
      <c r="A13" s="154"/>
      <c r="B13" s="159"/>
      <c r="C13" s="175"/>
      <c r="D13" s="176">
        <v>80378</v>
      </c>
      <c r="E13" s="177"/>
      <c r="F13" s="178">
        <v>108068</v>
      </c>
      <c r="G13" s="179"/>
      <c r="H13" s="165"/>
    </row>
    <row r="14" spans="1:8" x14ac:dyDescent="0.15">
      <c r="A14" s="166"/>
      <c r="B14" s="167"/>
      <c r="C14" s="168"/>
      <c r="D14" s="169">
        <v>34996</v>
      </c>
      <c r="E14" s="170"/>
      <c r="F14" s="171">
        <v>55042</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4.3499999999999996</v>
      </c>
      <c r="C19" s="180">
        <f>ROUND(VALUE(SUBSTITUTE(実質収支比率等に係る経年分析!G$48,"▲","-")),2)</f>
        <v>4.33</v>
      </c>
      <c r="D19" s="180">
        <f>ROUND(VALUE(SUBSTITUTE(実質収支比率等に係る経年分析!H$48,"▲","-")),2)</f>
        <v>4.01</v>
      </c>
      <c r="E19" s="180">
        <f>ROUND(VALUE(SUBSTITUTE(実質収支比率等に係る経年分析!I$48,"▲","-")),2)</f>
        <v>6.5</v>
      </c>
      <c r="F19" s="180">
        <f>ROUND(VALUE(SUBSTITUTE(実質収支比率等に係る経年分析!J$48,"▲","-")),2)</f>
        <v>4.63</v>
      </c>
    </row>
    <row r="20" spans="1:11" x14ac:dyDescent="0.15">
      <c r="A20" s="180" t="s">
        <v>55</v>
      </c>
      <c r="B20" s="180">
        <f>ROUND(VALUE(SUBSTITUTE(実質収支比率等に係る経年分析!F$47,"▲","-")),2)</f>
        <v>18.63</v>
      </c>
      <c r="C20" s="180">
        <f>ROUND(VALUE(SUBSTITUTE(実質収支比率等に係る経年分析!G$47,"▲","-")),2)</f>
        <v>14.7</v>
      </c>
      <c r="D20" s="180">
        <f>ROUND(VALUE(SUBSTITUTE(実質収支比率等に係る経年分析!H$47,"▲","-")),2)</f>
        <v>13.65</v>
      </c>
      <c r="E20" s="180">
        <f>ROUND(VALUE(SUBSTITUTE(実質収支比率等に係る経年分析!I$47,"▲","-")),2)</f>
        <v>10.95</v>
      </c>
      <c r="F20" s="180">
        <f>ROUND(VALUE(SUBSTITUTE(実質収支比率等に係る経年分析!J$47,"▲","-")),2)</f>
        <v>13.59</v>
      </c>
    </row>
    <row r="21" spans="1:11" x14ac:dyDescent="0.15">
      <c r="A21" s="180" t="s">
        <v>56</v>
      </c>
      <c r="B21" s="180">
        <f>IF(ISNUMBER(VALUE(SUBSTITUTE(実質収支比率等に係る経年分析!F$49,"▲","-"))),ROUND(VALUE(SUBSTITUTE(実質収支比率等に係る経年分析!F$49,"▲","-")),2),NA())</f>
        <v>-4.87</v>
      </c>
      <c r="C21" s="180">
        <f>IF(ISNUMBER(VALUE(SUBSTITUTE(実質収支比率等に係る経年分析!G$49,"▲","-"))),ROUND(VALUE(SUBSTITUTE(実質収支比率等に係る経年分析!G$49,"▲","-")),2),NA())</f>
        <v>-2.36</v>
      </c>
      <c r="D21" s="180">
        <f>IF(ISNUMBER(VALUE(SUBSTITUTE(実質収支比率等に係る経年分析!H$49,"▲","-"))),ROUND(VALUE(SUBSTITUTE(実質収支比率等に係る経年分析!H$49,"▲","-")),2),NA())</f>
        <v>-1.0900000000000001</v>
      </c>
      <c r="E21" s="180">
        <f>IF(ISNUMBER(VALUE(SUBSTITUTE(実質収支比率等に係る経年分析!I$49,"▲","-"))),ROUND(VALUE(SUBSTITUTE(実質収支比率等に係る経年分析!I$49,"▲","-")),2),NA())</f>
        <v>10.08</v>
      </c>
      <c r="F21" s="180">
        <f>IF(ISNUMBER(VALUE(SUBSTITUTE(実質収支比率等に係る経年分析!J$49,"▲","-"))),ROUND(VALUE(SUBSTITUTE(実質収支比率等に係る経年分析!J$49,"▲","-")),2),NA())</f>
        <v>1.53</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0.53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0.31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シビックセンター特別会計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国民健康保険天野診療所事業特別会計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7.0000000000000007E-2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0.08</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1.24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2.0499999999999998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0.97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0.93</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1.52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2.0699999999999998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2.72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3.83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4.32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4.01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4.62</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13.32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14.66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14.86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14.63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14.38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1189</v>
      </c>
      <c r="E42" s="182"/>
      <c r="F42" s="182"/>
      <c r="G42" s="182">
        <f>'実質公債費比率（分子）の構造'!L$52</f>
        <v>1227</v>
      </c>
      <c r="H42" s="182"/>
      <c r="I42" s="182"/>
      <c r="J42" s="182">
        <f>'実質公債費比率（分子）の構造'!M$52</f>
        <v>1254</v>
      </c>
      <c r="K42" s="182"/>
      <c r="L42" s="182"/>
      <c r="M42" s="182">
        <f>'実質公債費比率（分子）の構造'!N$52</f>
        <v>1263</v>
      </c>
      <c r="N42" s="182"/>
      <c r="O42" s="182"/>
      <c r="P42" s="182">
        <f>'実質公債費比率（分子）の構造'!O$52</f>
        <v>1285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0</v>
      </c>
      <c r="C44" s="182"/>
      <c r="D44" s="182"/>
      <c r="E44" s="182" t="str">
        <f>'実質公債費比率（分子）の構造'!L$50</f>
        <v>-</v>
      </c>
      <c r="F44" s="182"/>
      <c r="G44" s="182"/>
      <c r="H44" s="182" t="str">
        <f>'実質公債費比率（分子）の構造'!M$50</f>
        <v>-</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62</v>
      </c>
      <c r="C45" s="182"/>
      <c r="D45" s="182"/>
      <c r="E45" s="182">
        <f>'実質公債費比率（分子）の構造'!L$49</f>
        <v>71</v>
      </c>
      <c r="F45" s="182"/>
      <c r="G45" s="182"/>
      <c r="H45" s="182">
        <f>'実質公債費比率（分子）の構造'!M$49</f>
        <v>76</v>
      </c>
      <c r="I45" s="182"/>
      <c r="J45" s="182"/>
      <c r="K45" s="182">
        <f>'実質公債費比率（分子）の構造'!N$49</f>
        <v>76</v>
      </c>
      <c r="L45" s="182"/>
      <c r="M45" s="182"/>
      <c r="N45" s="182">
        <f>'実質公債費比率（分子）の構造'!O$49</f>
        <v>67</v>
      </c>
      <c r="O45" s="182"/>
      <c r="P45" s="182"/>
    </row>
    <row r="46" spans="1:16" x14ac:dyDescent="0.15">
      <c r="A46" s="182" t="s">
        <v>67</v>
      </c>
      <c r="B46" s="182">
        <f>'実質公債費比率（分子）の構造'!K$48</f>
        <v>189</v>
      </c>
      <c r="C46" s="182"/>
      <c r="D46" s="182"/>
      <c r="E46" s="182">
        <f>'実質公債費比率（分子）の構造'!L$48</f>
        <v>258</v>
      </c>
      <c r="F46" s="182"/>
      <c r="G46" s="182"/>
      <c r="H46" s="182">
        <f>'実質公債費比率（分子）の構造'!M$48</f>
        <v>263</v>
      </c>
      <c r="I46" s="182"/>
      <c r="J46" s="182"/>
      <c r="K46" s="182">
        <f>'実質公債費比率（分子）の構造'!N$48</f>
        <v>230</v>
      </c>
      <c r="L46" s="182"/>
      <c r="M46" s="182"/>
      <c r="N46" s="182">
        <f>'実質公債費比率（分子）の構造'!O$48</f>
        <v>216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1520</v>
      </c>
      <c r="C49" s="182"/>
      <c r="D49" s="182"/>
      <c r="E49" s="182">
        <f>'実質公債費比率（分子）の構造'!L$45</f>
        <v>1511</v>
      </c>
      <c r="F49" s="182"/>
      <c r="G49" s="182"/>
      <c r="H49" s="182">
        <f>'実質公債費比率（分子）の構造'!M$45</f>
        <v>1517</v>
      </c>
      <c r="I49" s="182"/>
      <c r="J49" s="182"/>
      <c r="K49" s="182">
        <f>'実質公債費比率（分子）の構造'!N$45</f>
        <v>1409</v>
      </c>
      <c r="L49" s="182"/>
      <c r="M49" s="182"/>
      <c r="N49" s="182">
        <f>'実質公債費比率（分子）の構造'!O$45</f>
        <v>1459</v>
      </c>
      <c r="O49" s="182"/>
      <c r="P49" s="182"/>
    </row>
    <row r="50" spans="1:16" x14ac:dyDescent="0.15">
      <c r="A50" s="182" t="s">
        <v>71</v>
      </c>
      <c r="B50" s="182" t="e">
        <f>NA()</f>
        <v>#N/A</v>
      </c>
      <c r="C50" s="182">
        <f>IF(ISNUMBER('実質公債費比率（分子）の構造'!K$53),'実質公債費比率（分子）の構造'!K$53,NA())</f>
        <v>582</v>
      </c>
      <c r="D50" s="182" t="e">
        <f>NA()</f>
        <v>#N/A</v>
      </c>
      <c r="E50" s="182" t="e">
        <f>NA()</f>
        <v>#N/A</v>
      </c>
      <c r="F50" s="182">
        <f>IF(ISNUMBER('実質公債費比率（分子）の構造'!L$53),'実質公債費比率（分子）の構造'!L$53,NA())</f>
        <v>613</v>
      </c>
      <c r="G50" s="182" t="e">
        <f>NA()</f>
        <v>#N/A</v>
      </c>
      <c r="H50" s="182" t="e">
        <f>NA()</f>
        <v>#N/A</v>
      </c>
      <c r="I50" s="182">
        <f>IF(ISNUMBER('実質公債費比率（分子）の構造'!M$53),'実質公債費比率（分子）の構造'!M$53,NA())</f>
        <v>602</v>
      </c>
      <c r="J50" s="182" t="e">
        <f>NA()</f>
        <v>#N/A</v>
      </c>
      <c r="K50" s="182" t="e">
        <f>NA()</f>
        <v>#N/A</v>
      </c>
      <c r="L50" s="182">
        <f>IF(ISNUMBER('実質公債費比率（分子）の構造'!N$53),'実質公債費比率（分子）の構造'!N$53,NA())</f>
        <v>452</v>
      </c>
      <c r="M50" s="182" t="e">
        <f>NA()</f>
        <v>#N/A</v>
      </c>
      <c r="N50" s="182" t="e">
        <f>NA()</f>
        <v>#N/A</v>
      </c>
      <c r="O50" s="182">
        <f>IF(ISNUMBER('実質公債費比率（分子）の構造'!O$53),'実質公債費比率（分子）の構造'!O$53,NA())</f>
        <v>457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13146</v>
      </c>
      <c r="E56" s="181"/>
      <c r="F56" s="181"/>
      <c r="G56" s="181">
        <f>'将来負担比率（分子）の構造'!J$52</f>
        <v>13060</v>
      </c>
      <c r="H56" s="181"/>
      <c r="I56" s="181"/>
      <c r="J56" s="181">
        <f>'将来負担比率（分子）の構造'!K$52</f>
        <v>12880</v>
      </c>
      <c r="K56" s="181"/>
      <c r="L56" s="181"/>
      <c r="M56" s="181">
        <f>'将来負担比率（分子）の構造'!L$52</f>
        <v>12599</v>
      </c>
      <c r="N56" s="181"/>
      <c r="O56" s="181"/>
      <c r="P56" s="181">
        <f>'将来負担比率（分子）の構造'!M$52</f>
        <v>12441</v>
      </c>
    </row>
    <row r="57" spans="1:16" x14ac:dyDescent="0.15">
      <c r="A57" s="181" t="s">
        <v>42</v>
      </c>
      <c r="B57" s="181"/>
      <c r="C57" s="181"/>
      <c r="D57" s="181">
        <f>'将来負担比率（分子）の構造'!I$51</f>
        <v>1145</v>
      </c>
      <c r="E57" s="181"/>
      <c r="F57" s="181"/>
      <c r="G57" s="181">
        <f>'将来負担比率（分子）の構造'!J$51</f>
        <v>1279</v>
      </c>
      <c r="H57" s="181"/>
      <c r="I57" s="181"/>
      <c r="J57" s="181">
        <f>'将来負担比率（分子）の構造'!K$51</f>
        <v>1225</v>
      </c>
      <c r="K57" s="181"/>
      <c r="L57" s="181"/>
      <c r="M57" s="181">
        <f>'将来負担比率（分子）の構造'!L$51</f>
        <v>1222</v>
      </c>
      <c r="N57" s="181"/>
      <c r="O57" s="181"/>
      <c r="P57" s="181">
        <f>'将来負担比率（分子）の構造'!M$51</f>
        <v>1219</v>
      </c>
    </row>
    <row r="58" spans="1:16" x14ac:dyDescent="0.15">
      <c r="A58" s="181" t="s">
        <v>41</v>
      </c>
      <c r="B58" s="181"/>
      <c r="C58" s="181"/>
      <c r="D58" s="181">
        <f>'将来負担比率（分子）の構造'!I$50</f>
        <v>2168</v>
      </c>
      <c r="E58" s="181"/>
      <c r="F58" s="181"/>
      <c r="G58" s="181">
        <f>'将来負担比率（分子）の構造'!J$50</f>
        <v>1950</v>
      </c>
      <c r="H58" s="181"/>
      <c r="I58" s="181"/>
      <c r="J58" s="181">
        <f>'将来負担比率（分子）の構造'!K$50</f>
        <v>2042</v>
      </c>
      <c r="K58" s="181"/>
      <c r="L58" s="181"/>
      <c r="M58" s="181">
        <f>'将来負担比率（分子）の構造'!L$50</f>
        <v>1940</v>
      </c>
      <c r="N58" s="181"/>
      <c r="O58" s="181"/>
      <c r="P58" s="181">
        <f>'将来負担比率（分子）の構造'!M$50</f>
        <v>2255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1821</v>
      </c>
      <c r="C62" s="181"/>
      <c r="D62" s="181"/>
      <c r="E62" s="181">
        <f>'将来負担比率（分子）の構造'!J$45</f>
        <v>1677</v>
      </c>
      <c r="F62" s="181"/>
      <c r="G62" s="181"/>
      <c r="H62" s="181">
        <f>'将来負担比率（分子）の構造'!K$45</f>
        <v>1683</v>
      </c>
      <c r="I62" s="181"/>
      <c r="J62" s="181"/>
      <c r="K62" s="181">
        <f>'将来負担比率（分子）の構造'!L$45</f>
        <v>1649</v>
      </c>
      <c r="L62" s="181"/>
      <c r="M62" s="181"/>
      <c r="N62" s="181">
        <f>'将来負担比率（分子）の構造'!M$45</f>
        <v>1618</v>
      </c>
      <c r="O62" s="181"/>
      <c r="P62" s="181"/>
    </row>
    <row r="63" spans="1:16" x14ac:dyDescent="0.15">
      <c r="A63" s="181" t="s">
        <v>34</v>
      </c>
      <c r="B63" s="181">
        <f>'将来負担比率（分子）の構造'!I$44</f>
        <v>504</v>
      </c>
      <c r="C63" s="181"/>
      <c r="D63" s="181"/>
      <c r="E63" s="181">
        <f>'将来負担比率（分子）の構造'!J$44</f>
        <v>443</v>
      </c>
      <c r="F63" s="181"/>
      <c r="G63" s="181"/>
      <c r="H63" s="181">
        <f>'将来負担比率（分子）の構造'!K$44</f>
        <v>374</v>
      </c>
      <c r="I63" s="181"/>
      <c r="J63" s="181"/>
      <c r="K63" s="181">
        <f>'将来負担比率（分子）の構造'!L$44</f>
        <v>304</v>
      </c>
      <c r="L63" s="181"/>
      <c r="M63" s="181"/>
      <c r="N63" s="181">
        <f>'将来負担比率（分子）の構造'!M$44</f>
        <v>237</v>
      </c>
      <c r="O63" s="181"/>
      <c r="P63" s="181"/>
    </row>
    <row r="64" spans="1:16" x14ac:dyDescent="0.15">
      <c r="A64" s="181" t="s">
        <v>33</v>
      </c>
      <c r="B64" s="181">
        <f>'将来負担比率（分子）の構造'!I$43</f>
        <v>2907</v>
      </c>
      <c r="C64" s="181"/>
      <c r="D64" s="181"/>
      <c r="E64" s="181">
        <f>'将来負担比率（分子）の構造'!J$43</f>
        <v>3285</v>
      </c>
      <c r="F64" s="181"/>
      <c r="G64" s="181"/>
      <c r="H64" s="181">
        <f>'将来負担比率（分子）の構造'!K$43</f>
        <v>3604</v>
      </c>
      <c r="I64" s="181"/>
      <c r="J64" s="181"/>
      <c r="K64" s="181">
        <f>'将来負担比率（分子）の構造'!L$43</f>
        <v>3444</v>
      </c>
      <c r="L64" s="181"/>
      <c r="M64" s="181"/>
      <c r="N64" s="181">
        <f>'将来負担比率（分子）の構造'!M$43</f>
        <v>2911</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16367</v>
      </c>
      <c r="C66" s="181"/>
      <c r="D66" s="181"/>
      <c r="E66" s="181">
        <f>'将来負担比率（分子）の構造'!J$41</f>
        <v>16177</v>
      </c>
      <c r="F66" s="181"/>
      <c r="G66" s="181"/>
      <c r="H66" s="181">
        <f>'将来負担比率（分子）の構造'!K$41</f>
        <v>15776</v>
      </c>
      <c r="I66" s="181"/>
      <c r="J66" s="181"/>
      <c r="K66" s="181">
        <f>'将来負担比率（分子）の構造'!L$41</f>
        <v>14735</v>
      </c>
      <c r="L66" s="181"/>
      <c r="M66" s="181"/>
      <c r="N66" s="181">
        <f>'将来負担比率（分子）の構造'!M$41</f>
        <v>14249</v>
      </c>
      <c r="O66" s="181"/>
      <c r="P66" s="181"/>
    </row>
    <row r="67" spans="1:16" x14ac:dyDescent="0.15">
      <c r="A67" s="181" t="s">
        <v>75</v>
      </c>
      <c r="B67" s="181" t="e">
        <f>NA()</f>
        <v>#N/A</v>
      </c>
      <c r="C67" s="181">
        <f>IF(ISNUMBER('将来負担比率（分子）の構造'!I$53), IF('将来負担比率（分子）の構造'!I$53 &lt; 0, 0, '将来負担比率（分子）の構造'!I$53), NA())</f>
        <v>5139</v>
      </c>
      <c r="D67" s="181" t="e">
        <f>NA()</f>
        <v>#N/A</v>
      </c>
      <c r="E67" s="181" t="e">
        <f>NA()</f>
        <v>#N/A</v>
      </c>
      <c r="F67" s="181">
        <f>IF(ISNUMBER('将来負担比率（分子）の構造'!J$53), IF('将来負担比率（分子）の構造'!J$53 &lt; 0, 0, '将来負担比率（分子）の構造'!J$53), NA())</f>
        <v>5293</v>
      </c>
      <c r="G67" s="181" t="e">
        <f>NA()</f>
        <v>#N/A</v>
      </c>
      <c r="H67" s="181" t="e">
        <f>NA()</f>
        <v>#N/A</v>
      </c>
      <c r="I67" s="181">
        <f>IF(ISNUMBER('将来負担比率（分子）の構造'!K$53), IF('将来負担比率（分子）の構造'!K$53 &lt; 0, 0, '将来負担比率（分子）の構造'!K$53), NA())</f>
        <v>5289</v>
      </c>
      <c r="J67" s="181" t="e">
        <f>NA()</f>
        <v>#N/A</v>
      </c>
      <c r="K67" s="181" t="e">
        <f>NA()</f>
        <v>#N/A</v>
      </c>
      <c r="L67" s="181">
        <f>IF(ISNUMBER('将来負担比率（分子）の構造'!L$53), IF('将来負担比率（分子）の構造'!L$53 &lt; 0, 0, '将来負担比率（分子）の構造'!L$53), NA())</f>
        <v>4373</v>
      </c>
      <c r="M67" s="181" t="e">
        <f>NA()</f>
        <v>#N/A</v>
      </c>
      <c r="N67" s="181" t="e">
        <f>NA()</f>
        <v>#N/A</v>
      </c>
      <c r="O67" s="181">
        <f>IF(ISNUMBER('将来負担比率（分子）の構造'!M$53), IF('将来負担比率（分子）の構造'!M$53 &lt; 0, 0, '将来負担比率（分子）の構造'!M$53), NA())</f>
        <v>3099</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801</v>
      </c>
      <c r="C72" s="185">
        <f>基金残高に係る経年分析!G55</f>
        <v>643</v>
      </c>
      <c r="D72" s="185">
        <f>基金残高に係る経年分析!H55</f>
        <v>834</v>
      </c>
    </row>
    <row r="73" spans="1:16" x14ac:dyDescent="0.15">
      <c r="A73" s="184" t="s">
        <v>78</v>
      </c>
      <c r="B73" s="185">
        <f>基金残高に係る経年分析!F56</f>
        <v>33</v>
      </c>
      <c r="C73" s="185">
        <f>基金残高に係る経年分析!G56</f>
        <v>23</v>
      </c>
      <c r="D73" s="185">
        <f>基金残高に係る経年分析!H56</f>
        <v>45</v>
      </c>
    </row>
    <row r="74" spans="1:16" x14ac:dyDescent="0.15">
      <c r="A74" s="184" t="s">
        <v>79</v>
      </c>
      <c r="B74" s="185">
        <f>基金残高に係る経年分析!F57</f>
        <v>1549</v>
      </c>
      <c r="C74" s="185">
        <f>基金残高に係る経年分析!G57</f>
        <v>1050</v>
      </c>
      <c r="D74" s="185">
        <f>基金残高に係る経年分析!H57</f>
        <v>1142</v>
      </c>
    </row>
  </sheetData>
  <sheetProtection algorithmName="SHA-512" hashValue="0BCQyPUbQ7MOx5DpyhxFVYDJbbDuXmAmc3prXAqVf6bdWamJrqnIVAimFwuWvvxGUIfARZ+oI80H5apb+Iq7rA==" saltValue="TSSBTUITFhrgml8g0uTTC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210</v>
      </c>
      <c r="DI1" s="762"/>
      <c r="DJ1" s="762"/>
      <c r="DK1" s="762"/>
      <c r="DL1" s="762"/>
      <c r="DM1" s="762"/>
      <c r="DN1" s="763"/>
      <c r="DO1" s="226"/>
      <c r="DP1" s="761" t="s">
        <v>211</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213</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214</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215</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216</v>
      </c>
      <c r="S4" s="704"/>
      <c r="T4" s="704"/>
      <c r="U4" s="704"/>
      <c r="V4" s="704"/>
      <c r="W4" s="704"/>
      <c r="X4" s="704"/>
      <c r="Y4" s="705"/>
      <c r="Z4" s="703" t="s">
        <v>217</v>
      </c>
      <c r="AA4" s="704"/>
      <c r="AB4" s="704"/>
      <c r="AC4" s="705"/>
      <c r="AD4" s="703" t="s">
        <v>218</v>
      </c>
      <c r="AE4" s="704"/>
      <c r="AF4" s="704"/>
      <c r="AG4" s="704"/>
      <c r="AH4" s="704"/>
      <c r="AI4" s="704"/>
      <c r="AJ4" s="704"/>
      <c r="AK4" s="705"/>
      <c r="AL4" s="703" t="s">
        <v>217</v>
      </c>
      <c r="AM4" s="704"/>
      <c r="AN4" s="704"/>
      <c r="AO4" s="705"/>
      <c r="AP4" s="764" t="s">
        <v>219</v>
      </c>
      <c r="AQ4" s="764"/>
      <c r="AR4" s="764"/>
      <c r="AS4" s="764"/>
      <c r="AT4" s="764"/>
      <c r="AU4" s="764"/>
      <c r="AV4" s="764"/>
      <c r="AW4" s="764"/>
      <c r="AX4" s="764"/>
      <c r="AY4" s="764"/>
      <c r="AZ4" s="764"/>
      <c r="BA4" s="764"/>
      <c r="BB4" s="764"/>
      <c r="BC4" s="764"/>
      <c r="BD4" s="764"/>
      <c r="BE4" s="764"/>
      <c r="BF4" s="764"/>
      <c r="BG4" s="764" t="s">
        <v>220</v>
      </c>
      <c r="BH4" s="764"/>
      <c r="BI4" s="764"/>
      <c r="BJ4" s="764"/>
      <c r="BK4" s="764"/>
      <c r="BL4" s="764"/>
      <c r="BM4" s="764"/>
      <c r="BN4" s="764"/>
      <c r="BO4" s="764" t="s">
        <v>217</v>
      </c>
      <c r="BP4" s="764"/>
      <c r="BQ4" s="764"/>
      <c r="BR4" s="764"/>
      <c r="BS4" s="764" t="s">
        <v>221</v>
      </c>
      <c r="BT4" s="764"/>
      <c r="BU4" s="764"/>
      <c r="BV4" s="764"/>
      <c r="BW4" s="764"/>
      <c r="BX4" s="764"/>
      <c r="BY4" s="764"/>
      <c r="BZ4" s="764"/>
      <c r="CA4" s="764"/>
      <c r="CB4" s="764"/>
      <c r="CD4" s="746" t="s">
        <v>222</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10" t="s">
        <v>223</v>
      </c>
      <c r="C5" s="711"/>
      <c r="D5" s="711"/>
      <c r="E5" s="711"/>
      <c r="F5" s="711"/>
      <c r="G5" s="711"/>
      <c r="H5" s="711"/>
      <c r="I5" s="711"/>
      <c r="J5" s="711"/>
      <c r="K5" s="711"/>
      <c r="L5" s="711"/>
      <c r="M5" s="711"/>
      <c r="N5" s="711"/>
      <c r="O5" s="711"/>
      <c r="P5" s="711"/>
      <c r="Q5" s="712"/>
      <c r="R5" s="697">
        <v>2009255</v>
      </c>
      <c r="S5" s="698"/>
      <c r="T5" s="698"/>
      <c r="U5" s="698"/>
      <c r="V5" s="698"/>
      <c r="W5" s="698"/>
      <c r="X5" s="698"/>
      <c r="Y5" s="741"/>
      <c r="Z5" s="759">
        <v>16</v>
      </c>
      <c r="AA5" s="759"/>
      <c r="AB5" s="759"/>
      <c r="AC5" s="759"/>
      <c r="AD5" s="760">
        <v>1908693</v>
      </c>
      <c r="AE5" s="760"/>
      <c r="AF5" s="760"/>
      <c r="AG5" s="760"/>
      <c r="AH5" s="760"/>
      <c r="AI5" s="760"/>
      <c r="AJ5" s="760"/>
      <c r="AK5" s="760"/>
      <c r="AL5" s="742">
        <v>32.200000000000003</v>
      </c>
      <c r="AM5" s="715"/>
      <c r="AN5" s="715"/>
      <c r="AO5" s="743"/>
      <c r="AP5" s="710" t="s">
        <v>224</v>
      </c>
      <c r="AQ5" s="711"/>
      <c r="AR5" s="711"/>
      <c r="AS5" s="711"/>
      <c r="AT5" s="711"/>
      <c r="AU5" s="711"/>
      <c r="AV5" s="711"/>
      <c r="AW5" s="711"/>
      <c r="AX5" s="711"/>
      <c r="AY5" s="711"/>
      <c r="AZ5" s="711"/>
      <c r="BA5" s="711"/>
      <c r="BB5" s="711"/>
      <c r="BC5" s="711"/>
      <c r="BD5" s="711"/>
      <c r="BE5" s="711"/>
      <c r="BF5" s="712"/>
      <c r="BG5" s="642">
        <v>1906497</v>
      </c>
      <c r="BH5" s="643"/>
      <c r="BI5" s="643"/>
      <c r="BJ5" s="643"/>
      <c r="BK5" s="643"/>
      <c r="BL5" s="643"/>
      <c r="BM5" s="643"/>
      <c r="BN5" s="644"/>
      <c r="BO5" s="675">
        <v>94.9</v>
      </c>
      <c r="BP5" s="675"/>
      <c r="BQ5" s="675"/>
      <c r="BR5" s="675"/>
      <c r="BS5" s="676" t="s">
        <v>128</v>
      </c>
      <c r="BT5" s="676"/>
      <c r="BU5" s="676"/>
      <c r="BV5" s="676"/>
      <c r="BW5" s="676"/>
      <c r="BX5" s="676"/>
      <c r="BY5" s="676"/>
      <c r="BZ5" s="676"/>
      <c r="CA5" s="676"/>
      <c r="CB5" s="730"/>
      <c r="CD5" s="746" t="s">
        <v>219</v>
      </c>
      <c r="CE5" s="747"/>
      <c r="CF5" s="747"/>
      <c r="CG5" s="747"/>
      <c r="CH5" s="747"/>
      <c r="CI5" s="747"/>
      <c r="CJ5" s="747"/>
      <c r="CK5" s="747"/>
      <c r="CL5" s="747"/>
      <c r="CM5" s="747"/>
      <c r="CN5" s="747"/>
      <c r="CO5" s="747"/>
      <c r="CP5" s="747"/>
      <c r="CQ5" s="748"/>
      <c r="CR5" s="746" t="s">
        <v>225</v>
      </c>
      <c r="CS5" s="747"/>
      <c r="CT5" s="747"/>
      <c r="CU5" s="747"/>
      <c r="CV5" s="747"/>
      <c r="CW5" s="747"/>
      <c r="CX5" s="747"/>
      <c r="CY5" s="748"/>
      <c r="CZ5" s="746" t="s">
        <v>217</v>
      </c>
      <c r="DA5" s="747"/>
      <c r="DB5" s="747"/>
      <c r="DC5" s="748"/>
      <c r="DD5" s="746" t="s">
        <v>226</v>
      </c>
      <c r="DE5" s="747"/>
      <c r="DF5" s="747"/>
      <c r="DG5" s="747"/>
      <c r="DH5" s="747"/>
      <c r="DI5" s="747"/>
      <c r="DJ5" s="747"/>
      <c r="DK5" s="747"/>
      <c r="DL5" s="747"/>
      <c r="DM5" s="747"/>
      <c r="DN5" s="747"/>
      <c r="DO5" s="747"/>
      <c r="DP5" s="748"/>
      <c r="DQ5" s="746" t="s">
        <v>227</v>
      </c>
      <c r="DR5" s="747"/>
      <c r="DS5" s="747"/>
      <c r="DT5" s="747"/>
      <c r="DU5" s="747"/>
      <c r="DV5" s="747"/>
      <c r="DW5" s="747"/>
      <c r="DX5" s="747"/>
      <c r="DY5" s="747"/>
      <c r="DZ5" s="747"/>
      <c r="EA5" s="747"/>
      <c r="EB5" s="747"/>
      <c r="EC5" s="748"/>
    </row>
    <row r="6" spans="2:143" ht="11.25" customHeight="1" x14ac:dyDescent="0.15">
      <c r="B6" s="639" t="s">
        <v>228</v>
      </c>
      <c r="C6" s="640"/>
      <c r="D6" s="640"/>
      <c r="E6" s="640"/>
      <c r="F6" s="640"/>
      <c r="G6" s="640"/>
      <c r="H6" s="640"/>
      <c r="I6" s="640"/>
      <c r="J6" s="640"/>
      <c r="K6" s="640"/>
      <c r="L6" s="640"/>
      <c r="M6" s="640"/>
      <c r="N6" s="640"/>
      <c r="O6" s="640"/>
      <c r="P6" s="640"/>
      <c r="Q6" s="641"/>
      <c r="R6" s="642">
        <v>123124</v>
      </c>
      <c r="S6" s="643"/>
      <c r="T6" s="643"/>
      <c r="U6" s="643"/>
      <c r="V6" s="643"/>
      <c r="W6" s="643"/>
      <c r="X6" s="643"/>
      <c r="Y6" s="644"/>
      <c r="Z6" s="675">
        <v>1</v>
      </c>
      <c r="AA6" s="675"/>
      <c r="AB6" s="675"/>
      <c r="AC6" s="675"/>
      <c r="AD6" s="676">
        <v>123124</v>
      </c>
      <c r="AE6" s="676"/>
      <c r="AF6" s="676"/>
      <c r="AG6" s="676"/>
      <c r="AH6" s="676"/>
      <c r="AI6" s="676"/>
      <c r="AJ6" s="676"/>
      <c r="AK6" s="676"/>
      <c r="AL6" s="645">
        <v>2.1</v>
      </c>
      <c r="AM6" s="646"/>
      <c r="AN6" s="646"/>
      <c r="AO6" s="677"/>
      <c r="AP6" s="639" t="s">
        <v>229</v>
      </c>
      <c r="AQ6" s="640"/>
      <c r="AR6" s="640"/>
      <c r="AS6" s="640"/>
      <c r="AT6" s="640"/>
      <c r="AU6" s="640"/>
      <c r="AV6" s="640"/>
      <c r="AW6" s="640"/>
      <c r="AX6" s="640"/>
      <c r="AY6" s="640"/>
      <c r="AZ6" s="640"/>
      <c r="BA6" s="640"/>
      <c r="BB6" s="640"/>
      <c r="BC6" s="640"/>
      <c r="BD6" s="640"/>
      <c r="BE6" s="640"/>
      <c r="BF6" s="641"/>
      <c r="BG6" s="642">
        <v>1906497</v>
      </c>
      <c r="BH6" s="643"/>
      <c r="BI6" s="643"/>
      <c r="BJ6" s="643"/>
      <c r="BK6" s="643"/>
      <c r="BL6" s="643"/>
      <c r="BM6" s="643"/>
      <c r="BN6" s="644"/>
      <c r="BO6" s="675">
        <v>94.9</v>
      </c>
      <c r="BP6" s="675"/>
      <c r="BQ6" s="675"/>
      <c r="BR6" s="675"/>
      <c r="BS6" s="676" t="s">
        <v>230</v>
      </c>
      <c r="BT6" s="676"/>
      <c r="BU6" s="676"/>
      <c r="BV6" s="676"/>
      <c r="BW6" s="676"/>
      <c r="BX6" s="676"/>
      <c r="BY6" s="676"/>
      <c r="BZ6" s="676"/>
      <c r="CA6" s="676"/>
      <c r="CB6" s="730"/>
      <c r="CD6" s="700" t="s">
        <v>231</v>
      </c>
      <c r="CE6" s="701"/>
      <c r="CF6" s="701"/>
      <c r="CG6" s="701"/>
      <c r="CH6" s="701"/>
      <c r="CI6" s="701"/>
      <c r="CJ6" s="701"/>
      <c r="CK6" s="701"/>
      <c r="CL6" s="701"/>
      <c r="CM6" s="701"/>
      <c r="CN6" s="701"/>
      <c r="CO6" s="701"/>
      <c r="CP6" s="701"/>
      <c r="CQ6" s="702"/>
      <c r="CR6" s="642">
        <v>90423</v>
      </c>
      <c r="CS6" s="643"/>
      <c r="CT6" s="643"/>
      <c r="CU6" s="643"/>
      <c r="CV6" s="643"/>
      <c r="CW6" s="643"/>
      <c r="CX6" s="643"/>
      <c r="CY6" s="644"/>
      <c r="CZ6" s="742">
        <v>0.7</v>
      </c>
      <c r="DA6" s="715"/>
      <c r="DB6" s="715"/>
      <c r="DC6" s="745"/>
      <c r="DD6" s="648" t="s">
        <v>128</v>
      </c>
      <c r="DE6" s="643"/>
      <c r="DF6" s="643"/>
      <c r="DG6" s="643"/>
      <c r="DH6" s="643"/>
      <c r="DI6" s="643"/>
      <c r="DJ6" s="643"/>
      <c r="DK6" s="643"/>
      <c r="DL6" s="643"/>
      <c r="DM6" s="643"/>
      <c r="DN6" s="643"/>
      <c r="DO6" s="643"/>
      <c r="DP6" s="644"/>
      <c r="DQ6" s="648">
        <v>90423</v>
      </c>
      <c r="DR6" s="643"/>
      <c r="DS6" s="643"/>
      <c r="DT6" s="643"/>
      <c r="DU6" s="643"/>
      <c r="DV6" s="643"/>
      <c r="DW6" s="643"/>
      <c r="DX6" s="643"/>
      <c r="DY6" s="643"/>
      <c r="DZ6" s="643"/>
      <c r="EA6" s="643"/>
      <c r="EB6" s="643"/>
      <c r="EC6" s="688"/>
    </row>
    <row r="7" spans="2:143" ht="11.25" customHeight="1" x14ac:dyDescent="0.15">
      <c r="B7" s="639" t="s">
        <v>232</v>
      </c>
      <c r="C7" s="640"/>
      <c r="D7" s="640"/>
      <c r="E7" s="640"/>
      <c r="F7" s="640"/>
      <c r="G7" s="640"/>
      <c r="H7" s="640"/>
      <c r="I7" s="640"/>
      <c r="J7" s="640"/>
      <c r="K7" s="640"/>
      <c r="L7" s="640"/>
      <c r="M7" s="640"/>
      <c r="N7" s="640"/>
      <c r="O7" s="640"/>
      <c r="P7" s="640"/>
      <c r="Q7" s="641"/>
      <c r="R7" s="642">
        <v>2240</v>
      </c>
      <c r="S7" s="643"/>
      <c r="T7" s="643"/>
      <c r="U7" s="643"/>
      <c r="V7" s="643"/>
      <c r="W7" s="643"/>
      <c r="X7" s="643"/>
      <c r="Y7" s="644"/>
      <c r="Z7" s="675">
        <v>0</v>
      </c>
      <c r="AA7" s="675"/>
      <c r="AB7" s="675"/>
      <c r="AC7" s="675"/>
      <c r="AD7" s="676">
        <v>2240</v>
      </c>
      <c r="AE7" s="676"/>
      <c r="AF7" s="676"/>
      <c r="AG7" s="676"/>
      <c r="AH7" s="676"/>
      <c r="AI7" s="676"/>
      <c r="AJ7" s="676"/>
      <c r="AK7" s="676"/>
      <c r="AL7" s="645">
        <v>0</v>
      </c>
      <c r="AM7" s="646"/>
      <c r="AN7" s="646"/>
      <c r="AO7" s="677"/>
      <c r="AP7" s="639" t="s">
        <v>233</v>
      </c>
      <c r="AQ7" s="640"/>
      <c r="AR7" s="640"/>
      <c r="AS7" s="640"/>
      <c r="AT7" s="640"/>
      <c r="AU7" s="640"/>
      <c r="AV7" s="640"/>
      <c r="AW7" s="640"/>
      <c r="AX7" s="640"/>
      <c r="AY7" s="640"/>
      <c r="AZ7" s="640"/>
      <c r="BA7" s="640"/>
      <c r="BB7" s="640"/>
      <c r="BC7" s="640"/>
      <c r="BD7" s="640"/>
      <c r="BE7" s="640"/>
      <c r="BF7" s="641"/>
      <c r="BG7" s="642">
        <v>693882</v>
      </c>
      <c r="BH7" s="643"/>
      <c r="BI7" s="643"/>
      <c r="BJ7" s="643"/>
      <c r="BK7" s="643"/>
      <c r="BL7" s="643"/>
      <c r="BM7" s="643"/>
      <c r="BN7" s="644"/>
      <c r="BO7" s="675">
        <v>34.5</v>
      </c>
      <c r="BP7" s="675"/>
      <c r="BQ7" s="675"/>
      <c r="BR7" s="675"/>
      <c r="BS7" s="676" t="s">
        <v>128</v>
      </c>
      <c r="BT7" s="676"/>
      <c r="BU7" s="676"/>
      <c r="BV7" s="676"/>
      <c r="BW7" s="676"/>
      <c r="BX7" s="676"/>
      <c r="BY7" s="676"/>
      <c r="BZ7" s="676"/>
      <c r="CA7" s="676"/>
      <c r="CB7" s="730"/>
      <c r="CD7" s="689" t="s">
        <v>234</v>
      </c>
      <c r="CE7" s="686"/>
      <c r="CF7" s="686"/>
      <c r="CG7" s="686"/>
      <c r="CH7" s="686"/>
      <c r="CI7" s="686"/>
      <c r="CJ7" s="686"/>
      <c r="CK7" s="686"/>
      <c r="CL7" s="686"/>
      <c r="CM7" s="686"/>
      <c r="CN7" s="686"/>
      <c r="CO7" s="686"/>
      <c r="CP7" s="686"/>
      <c r="CQ7" s="687"/>
      <c r="CR7" s="642">
        <v>3327673</v>
      </c>
      <c r="CS7" s="643"/>
      <c r="CT7" s="643"/>
      <c r="CU7" s="643"/>
      <c r="CV7" s="643"/>
      <c r="CW7" s="643"/>
      <c r="CX7" s="643"/>
      <c r="CY7" s="644"/>
      <c r="CZ7" s="675">
        <v>27.1</v>
      </c>
      <c r="DA7" s="675"/>
      <c r="DB7" s="675"/>
      <c r="DC7" s="675"/>
      <c r="DD7" s="648">
        <v>13464</v>
      </c>
      <c r="DE7" s="643"/>
      <c r="DF7" s="643"/>
      <c r="DG7" s="643"/>
      <c r="DH7" s="643"/>
      <c r="DI7" s="643"/>
      <c r="DJ7" s="643"/>
      <c r="DK7" s="643"/>
      <c r="DL7" s="643"/>
      <c r="DM7" s="643"/>
      <c r="DN7" s="643"/>
      <c r="DO7" s="643"/>
      <c r="DP7" s="644"/>
      <c r="DQ7" s="648">
        <v>1549172</v>
      </c>
      <c r="DR7" s="643"/>
      <c r="DS7" s="643"/>
      <c r="DT7" s="643"/>
      <c r="DU7" s="643"/>
      <c r="DV7" s="643"/>
      <c r="DW7" s="643"/>
      <c r="DX7" s="643"/>
      <c r="DY7" s="643"/>
      <c r="DZ7" s="643"/>
      <c r="EA7" s="643"/>
      <c r="EB7" s="643"/>
      <c r="EC7" s="688"/>
    </row>
    <row r="8" spans="2:143" ht="11.25" customHeight="1" x14ac:dyDescent="0.15">
      <c r="B8" s="639" t="s">
        <v>235</v>
      </c>
      <c r="C8" s="640"/>
      <c r="D8" s="640"/>
      <c r="E8" s="640"/>
      <c r="F8" s="640"/>
      <c r="G8" s="640"/>
      <c r="H8" s="640"/>
      <c r="I8" s="640"/>
      <c r="J8" s="640"/>
      <c r="K8" s="640"/>
      <c r="L8" s="640"/>
      <c r="M8" s="640"/>
      <c r="N8" s="640"/>
      <c r="O8" s="640"/>
      <c r="P8" s="640"/>
      <c r="Q8" s="641"/>
      <c r="R8" s="642">
        <v>8738</v>
      </c>
      <c r="S8" s="643"/>
      <c r="T8" s="643"/>
      <c r="U8" s="643"/>
      <c r="V8" s="643"/>
      <c r="W8" s="643"/>
      <c r="X8" s="643"/>
      <c r="Y8" s="644"/>
      <c r="Z8" s="675">
        <v>0.1</v>
      </c>
      <c r="AA8" s="675"/>
      <c r="AB8" s="675"/>
      <c r="AC8" s="675"/>
      <c r="AD8" s="676">
        <v>8738</v>
      </c>
      <c r="AE8" s="676"/>
      <c r="AF8" s="676"/>
      <c r="AG8" s="676"/>
      <c r="AH8" s="676"/>
      <c r="AI8" s="676"/>
      <c r="AJ8" s="676"/>
      <c r="AK8" s="676"/>
      <c r="AL8" s="645">
        <v>0.1</v>
      </c>
      <c r="AM8" s="646"/>
      <c r="AN8" s="646"/>
      <c r="AO8" s="677"/>
      <c r="AP8" s="639" t="s">
        <v>236</v>
      </c>
      <c r="AQ8" s="640"/>
      <c r="AR8" s="640"/>
      <c r="AS8" s="640"/>
      <c r="AT8" s="640"/>
      <c r="AU8" s="640"/>
      <c r="AV8" s="640"/>
      <c r="AW8" s="640"/>
      <c r="AX8" s="640"/>
      <c r="AY8" s="640"/>
      <c r="AZ8" s="640"/>
      <c r="BA8" s="640"/>
      <c r="BB8" s="640"/>
      <c r="BC8" s="640"/>
      <c r="BD8" s="640"/>
      <c r="BE8" s="640"/>
      <c r="BF8" s="641"/>
      <c r="BG8" s="642">
        <v>26332</v>
      </c>
      <c r="BH8" s="643"/>
      <c r="BI8" s="643"/>
      <c r="BJ8" s="643"/>
      <c r="BK8" s="643"/>
      <c r="BL8" s="643"/>
      <c r="BM8" s="643"/>
      <c r="BN8" s="644"/>
      <c r="BO8" s="675">
        <v>1.3</v>
      </c>
      <c r="BP8" s="675"/>
      <c r="BQ8" s="675"/>
      <c r="BR8" s="675"/>
      <c r="BS8" s="648" t="s">
        <v>230</v>
      </c>
      <c r="BT8" s="643"/>
      <c r="BU8" s="643"/>
      <c r="BV8" s="643"/>
      <c r="BW8" s="643"/>
      <c r="BX8" s="643"/>
      <c r="BY8" s="643"/>
      <c r="BZ8" s="643"/>
      <c r="CA8" s="643"/>
      <c r="CB8" s="688"/>
      <c r="CD8" s="689" t="s">
        <v>237</v>
      </c>
      <c r="CE8" s="686"/>
      <c r="CF8" s="686"/>
      <c r="CG8" s="686"/>
      <c r="CH8" s="686"/>
      <c r="CI8" s="686"/>
      <c r="CJ8" s="686"/>
      <c r="CK8" s="686"/>
      <c r="CL8" s="686"/>
      <c r="CM8" s="686"/>
      <c r="CN8" s="686"/>
      <c r="CO8" s="686"/>
      <c r="CP8" s="686"/>
      <c r="CQ8" s="687"/>
      <c r="CR8" s="642">
        <v>2866656</v>
      </c>
      <c r="CS8" s="643"/>
      <c r="CT8" s="643"/>
      <c r="CU8" s="643"/>
      <c r="CV8" s="643"/>
      <c r="CW8" s="643"/>
      <c r="CX8" s="643"/>
      <c r="CY8" s="644"/>
      <c r="CZ8" s="675">
        <v>23.4</v>
      </c>
      <c r="DA8" s="675"/>
      <c r="DB8" s="675"/>
      <c r="DC8" s="675"/>
      <c r="DD8" s="648">
        <v>55976</v>
      </c>
      <c r="DE8" s="643"/>
      <c r="DF8" s="643"/>
      <c r="DG8" s="643"/>
      <c r="DH8" s="643"/>
      <c r="DI8" s="643"/>
      <c r="DJ8" s="643"/>
      <c r="DK8" s="643"/>
      <c r="DL8" s="643"/>
      <c r="DM8" s="643"/>
      <c r="DN8" s="643"/>
      <c r="DO8" s="643"/>
      <c r="DP8" s="644"/>
      <c r="DQ8" s="648">
        <v>1904094</v>
      </c>
      <c r="DR8" s="643"/>
      <c r="DS8" s="643"/>
      <c r="DT8" s="643"/>
      <c r="DU8" s="643"/>
      <c r="DV8" s="643"/>
      <c r="DW8" s="643"/>
      <c r="DX8" s="643"/>
      <c r="DY8" s="643"/>
      <c r="DZ8" s="643"/>
      <c r="EA8" s="643"/>
      <c r="EB8" s="643"/>
      <c r="EC8" s="688"/>
    </row>
    <row r="9" spans="2:143" ht="11.25" customHeight="1" x14ac:dyDescent="0.15">
      <c r="B9" s="639" t="s">
        <v>238</v>
      </c>
      <c r="C9" s="640"/>
      <c r="D9" s="640"/>
      <c r="E9" s="640"/>
      <c r="F9" s="640"/>
      <c r="G9" s="640"/>
      <c r="H9" s="640"/>
      <c r="I9" s="640"/>
      <c r="J9" s="640"/>
      <c r="K9" s="640"/>
      <c r="L9" s="640"/>
      <c r="M9" s="640"/>
      <c r="N9" s="640"/>
      <c r="O9" s="640"/>
      <c r="P9" s="640"/>
      <c r="Q9" s="641"/>
      <c r="R9" s="642">
        <v>9898</v>
      </c>
      <c r="S9" s="643"/>
      <c r="T9" s="643"/>
      <c r="U9" s="643"/>
      <c r="V9" s="643"/>
      <c r="W9" s="643"/>
      <c r="X9" s="643"/>
      <c r="Y9" s="644"/>
      <c r="Z9" s="675">
        <v>0.1</v>
      </c>
      <c r="AA9" s="675"/>
      <c r="AB9" s="675"/>
      <c r="AC9" s="675"/>
      <c r="AD9" s="676">
        <v>9898</v>
      </c>
      <c r="AE9" s="676"/>
      <c r="AF9" s="676"/>
      <c r="AG9" s="676"/>
      <c r="AH9" s="676"/>
      <c r="AI9" s="676"/>
      <c r="AJ9" s="676"/>
      <c r="AK9" s="676"/>
      <c r="AL9" s="645">
        <v>0.2</v>
      </c>
      <c r="AM9" s="646"/>
      <c r="AN9" s="646"/>
      <c r="AO9" s="677"/>
      <c r="AP9" s="639" t="s">
        <v>239</v>
      </c>
      <c r="AQ9" s="640"/>
      <c r="AR9" s="640"/>
      <c r="AS9" s="640"/>
      <c r="AT9" s="640"/>
      <c r="AU9" s="640"/>
      <c r="AV9" s="640"/>
      <c r="AW9" s="640"/>
      <c r="AX9" s="640"/>
      <c r="AY9" s="640"/>
      <c r="AZ9" s="640"/>
      <c r="BA9" s="640"/>
      <c r="BB9" s="640"/>
      <c r="BC9" s="640"/>
      <c r="BD9" s="640"/>
      <c r="BE9" s="640"/>
      <c r="BF9" s="641"/>
      <c r="BG9" s="642">
        <v>581993</v>
      </c>
      <c r="BH9" s="643"/>
      <c r="BI9" s="643"/>
      <c r="BJ9" s="643"/>
      <c r="BK9" s="643"/>
      <c r="BL9" s="643"/>
      <c r="BM9" s="643"/>
      <c r="BN9" s="644"/>
      <c r="BO9" s="675">
        <v>29</v>
      </c>
      <c r="BP9" s="675"/>
      <c r="BQ9" s="675"/>
      <c r="BR9" s="675"/>
      <c r="BS9" s="648" t="s">
        <v>128</v>
      </c>
      <c r="BT9" s="643"/>
      <c r="BU9" s="643"/>
      <c r="BV9" s="643"/>
      <c r="BW9" s="643"/>
      <c r="BX9" s="643"/>
      <c r="BY9" s="643"/>
      <c r="BZ9" s="643"/>
      <c r="CA9" s="643"/>
      <c r="CB9" s="688"/>
      <c r="CD9" s="689" t="s">
        <v>240</v>
      </c>
      <c r="CE9" s="686"/>
      <c r="CF9" s="686"/>
      <c r="CG9" s="686"/>
      <c r="CH9" s="686"/>
      <c r="CI9" s="686"/>
      <c r="CJ9" s="686"/>
      <c r="CK9" s="686"/>
      <c r="CL9" s="686"/>
      <c r="CM9" s="686"/>
      <c r="CN9" s="686"/>
      <c r="CO9" s="686"/>
      <c r="CP9" s="686"/>
      <c r="CQ9" s="687"/>
      <c r="CR9" s="642">
        <v>607282</v>
      </c>
      <c r="CS9" s="643"/>
      <c r="CT9" s="643"/>
      <c r="CU9" s="643"/>
      <c r="CV9" s="643"/>
      <c r="CW9" s="643"/>
      <c r="CX9" s="643"/>
      <c r="CY9" s="644"/>
      <c r="CZ9" s="675">
        <v>5</v>
      </c>
      <c r="DA9" s="675"/>
      <c r="DB9" s="675"/>
      <c r="DC9" s="675"/>
      <c r="DD9" s="648">
        <v>20897</v>
      </c>
      <c r="DE9" s="643"/>
      <c r="DF9" s="643"/>
      <c r="DG9" s="643"/>
      <c r="DH9" s="643"/>
      <c r="DI9" s="643"/>
      <c r="DJ9" s="643"/>
      <c r="DK9" s="643"/>
      <c r="DL9" s="643"/>
      <c r="DM9" s="643"/>
      <c r="DN9" s="643"/>
      <c r="DO9" s="643"/>
      <c r="DP9" s="644"/>
      <c r="DQ9" s="648">
        <v>509424</v>
      </c>
      <c r="DR9" s="643"/>
      <c r="DS9" s="643"/>
      <c r="DT9" s="643"/>
      <c r="DU9" s="643"/>
      <c r="DV9" s="643"/>
      <c r="DW9" s="643"/>
      <c r="DX9" s="643"/>
      <c r="DY9" s="643"/>
      <c r="DZ9" s="643"/>
      <c r="EA9" s="643"/>
      <c r="EB9" s="643"/>
      <c r="EC9" s="688"/>
    </row>
    <row r="10" spans="2:143" ht="11.25" customHeight="1" x14ac:dyDescent="0.15">
      <c r="B10" s="639" t="s">
        <v>241</v>
      </c>
      <c r="C10" s="640"/>
      <c r="D10" s="640"/>
      <c r="E10" s="640"/>
      <c r="F10" s="640"/>
      <c r="G10" s="640"/>
      <c r="H10" s="640"/>
      <c r="I10" s="640"/>
      <c r="J10" s="640"/>
      <c r="K10" s="640"/>
      <c r="L10" s="640"/>
      <c r="M10" s="640"/>
      <c r="N10" s="640"/>
      <c r="O10" s="640"/>
      <c r="P10" s="640"/>
      <c r="Q10" s="641"/>
      <c r="R10" s="642" t="s">
        <v>128</v>
      </c>
      <c r="S10" s="643"/>
      <c r="T10" s="643"/>
      <c r="U10" s="643"/>
      <c r="V10" s="643"/>
      <c r="W10" s="643"/>
      <c r="X10" s="643"/>
      <c r="Y10" s="644"/>
      <c r="Z10" s="675" t="s">
        <v>230</v>
      </c>
      <c r="AA10" s="675"/>
      <c r="AB10" s="675"/>
      <c r="AC10" s="675"/>
      <c r="AD10" s="676" t="s">
        <v>128</v>
      </c>
      <c r="AE10" s="676"/>
      <c r="AF10" s="676"/>
      <c r="AG10" s="676"/>
      <c r="AH10" s="676"/>
      <c r="AI10" s="676"/>
      <c r="AJ10" s="676"/>
      <c r="AK10" s="676"/>
      <c r="AL10" s="645" t="s">
        <v>128</v>
      </c>
      <c r="AM10" s="646"/>
      <c r="AN10" s="646"/>
      <c r="AO10" s="677"/>
      <c r="AP10" s="639" t="s">
        <v>242</v>
      </c>
      <c r="AQ10" s="640"/>
      <c r="AR10" s="640"/>
      <c r="AS10" s="640"/>
      <c r="AT10" s="640"/>
      <c r="AU10" s="640"/>
      <c r="AV10" s="640"/>
      <c r="AW10" s="640"/>
      <c r="AX10" s="640"/>
      <c r="AY10" s="640"/>
      <c r="AZ10" s="640"/>
      <c r="BA10" s="640"/>
      <c r="BB10" s="640"/>
      <c r="BC10" s="640"/>
      <c r="BD10" s="640"/>
      <c r="BE10" s="640"/>
      <c r="BF10" s="641"/>
      <c r="BG10" s="642">
        <v>34493</v>
      </c>
      <c r="BH10" s="643"/>
      <c r="BI10" s="643"/>
      <c r="BJ10" s="643"/>
      <c r="BK10" s="643"/>
      <c r="BL10" s="643"/>
      <c r="BM10" s="643"/>
      <c r="BN10" s="644"/>
      <c r="BO10" s="675">
        <v>1.7</v>
      </c>
      <c r="BP10" s="675"/>
      <c r="BQ10" s="675"/>
      <c r="BR10" s="675"/>
      <c r="BS10" s="648" t="s">
        <v>128</v>
      </c>
      <c r="BT10" s="643"/>
      <c r="BU10" s="643"/>
      <c r="BV10" s="643"/>
      <c r="BW10" s="643"/>
      <c r="BX10" s="643"/>
      <c r="BY10" s="643"/>
      <c r="BZ10" s="643"/>
      <c r="CA10" s="643"/>
      <c r="CB10" s="688"/>
      <c r="CD10" s="689" t="s">
        <v>243</v>
      </c>
      <c r="CE10" s="686"/>
      <c r="CF10" s="686"/>
      <c r="CG10" s="686"/>
      <c r="CH10" s="686"/>
      <c r="CI10" s="686"/>
      <c r="CJ10" s="686"/>
      <c r="CK10" s="686"/>
      <c r="CL10" s="686"/>
      <c r="CM10" s="686"/>
      <c r="CN10" s="686"/>
      <c r="CO10" s="686"/>
      <c r="CP10" s="686"/>
      <c r="CQ10" s="687"/>
      <c r="CR10" s="642" t="s">
        <v>128</v>
      </c>
      <c r="CS10" s="643"/>
      <c r="CT10" s="643"/>
      <c r="CU10" s="643"/>
      <c r="CV10" s="643"/>
      <c r="CW10" s="643"/>
      <c r="CX10" s="643"/>
      <c r="CY10" s="644"/>
      <c r="CZ10" s="675" t="s">
        <v>128</v>
      </c>
      <c r="DA10" s="675"/>
      <c r="DB10" s="675"/>
      <c r="DC10" s="675"/>
      <c r="DD10" s="648" t="s">
        <v>128</v>
      </c>
      <c r="DE10" s="643"/>
      <c r="DF10" s="643"/>
      <c r="DG10" s="643"/>
      <c r="DH10" s="643"/>
      <c r="DI10" s="643"/>
      <c r="DJ10" s="643"/>
      <c r="DK10" s="643"/>
      <c r="DL10" s="643"/>
      <c r="DM10" s="643"/>
      <c r="DN10" s="643"/>
      <c r="DO10" s="643"/>
      <c r="DP10" s="644"/>
      <c r="DQ10" s="648" t="s">
        <v>230</v>
      </c>
      <c r="DR10" s="643"/>
      <c r="DS10" s="643"/>
      <c r="DT10" s="643"/>
      <c r="DU10" s="643"/>
      <c r="DV10" s="643"/>
      <c r="DW10" s="643"/>
      <c r="DX10" s="643"/>
      <c r="DY10" s="643"/>
      <c r="DZ10" s="643"/>
      <c r="EA10" s="643"/>
      <c r="EB10" s="643"/>
      <c r="EC10" s="688"/>
    </row>
    <row r="11" spans="2:143" ht="11.25" customHeight="1" x14ac:dyDescent="0.15">
      <c r="B11" s="639" t="s">
        <v>244</v>
      </c>
      <c r="C11" s="640"/>
      <c r="D11" s="640"/>
      <c r="E11" s="640"/>
      <c r="F11" s="640"/>
      <c r="G11" s="640"/>
      <c r="H11" s="640"/>
      <c r="I11" s="640"/>
      <c r="J11" s="640"/>
      <c r="K11" s="640"/>
      <c r="L11" s="640"/>
      <c r="M11" s="640"/>
      <c r="N11" s="640"/>
      <c r="O11" s="640"/>
      <c r="P11" s="640"/>
      <c r="Q11" s="641"/>
      <c r="R11" s="642">
        <v>352104</v>
      </c>
      <c r="S11" s="643"/>
      <c r="T11" s="643"/>
      <c r="U11" s="643"/>
      <c r="V11" s="643"/>
      <c r="W11" s="643"/>
      <c r="X11" s="643"/>
      <c r="Y11" s="644"/>
      <c r="Z11" s="645">
        <v>2.8</v>
      </c>
      <c r="AA11" s="646"/>
      <c r="AB11" s="646"/>
      <c r="AC11" s="647"/>
      <c r="AD11" s="648">
        <v>352104</v>
      </c>
      <c r="AE11" s="643"/>
      <c r="AF11" s="643"/>
      <c r="AG11" s="643"/>
      <c r="AH11" s="643"/>
      <c r="AI11" s="643"/>
      <c r="AJ11" s="643"/>
      <c r="AK11" s="644"/>
      <c r="AL11" s="645">
        <v>5.9</v>
      </c>
      <c r="AM11" s="646"/>
      <c r="AN11" s="646"/>
      <c r="AO11" s="677"/>
      <c r="AP11" s="639" t="s">
        <v>245</v>
      </c>
      <c r="AQ11" s="640"/>
      <c r="AR11" s="640"/>
      <c r="AS11" s="640"/>
      <c r="AT11" s="640"/>
      <c r="AU11" s="640"/>
      <c r="AV11" s="640"/>
      <c r="AW11" s="640"/>
      <c r="AX11" s="640"/>
      <c r="AY11" s="640"/>
      <c r="AZ11" s="640"/>
      <c r="BA11" s="640"/>
      <c r="BB11" s="640"/>
      <c r="BC11" s="640"/>
      <c r="BD11" s="640"/>
      <c r="BE11" s="640"/>
      <c r="BF11" s="641"/>
      <c r="BG11" s="642">
        <v>51064</v>
      </c>
      <c r="BH11" s="643"/>
      <c r="BI11" s="643"/>
      <c r="BJ11" s="643"/>
      <c r="BK11" s="643"/>
      <c r="BL11" s="643"/>
      <c r="BM11" s="643"/>
      <c r="BN11" s="644"/>
      <c r="BO11" s="675">
        <v>2.5</v>
      </c>
      <c r="BP11" s="675"/>
      <c r="BQ11" s="675"/>
      <c r="BR11" s="675"/>
      <c r="BS11" s="648" t="s">
        <v>230</v>
      </c>
      <c r="BT11" s="643"/>
      <c r="BU11" s="643"/>
      <c r="BV11" s="643"/>
      <c r="BW11" s="643"/>
      <c r="BX11" s="643"/>
      <c r="BY11" s="643"/>
      <c r="BZ11" s="643"/>
      <c r="CA11" s="643"/>
      <c r="CB11" s="688"/>
      <c r="CD11" s="689" t="s">
        <v>246</v>
      </c>
      <c r="CE11" s="686"/>
      <c r="CF11" s="686"/>
      <c r="CG11" s="686"/>
      <c r="CH11" s="686"/>
      <c r="CI11" s="686"/>
      <c r="CJ11" s="686"/>
      <c r="CK11" s="686"/>
      <c r="CL11" s="686"/>
      <c r="CM11" s="686"/>
      <c r="CN11" s="686"/>
      <c r="CO11" s="686"/>
      <c r="CP11" s="686"/>
      <c r="CQ11" s="687"/>
      <c r="CR11" s="642">
        <v>611498</v>
      </c>
      <c r="CS11" s="643"/>
      <c r="CT11" s="643"/>
      <c r="CU11" s="643"/>
      <c r="CV11" s="643"/>
      <c r="CW11" s="643"/>
      <c r="CX11" s="643"/>
      <c r="CY11" s="644"/>
      <c r="CZ11" s="675">
        <v>5</v>
      </c>
      <c r="DA11" s="675"/>
      <c r="DB11" s="675"/>
      <c r="DC11" s="675"/>
      <c r="DD11" s="648">
        <v>73669</v>
      </c>
      <c r="DE11" s="643"/>
      <c r="DF11" s="643"/>
      <c r="DG11" s="643"/>
      <c r="DH11" s="643"/>
      <c r="DI11" s="643"/>
      <c r="DJ11" s="643"/>
      <c r="DK11" s="643"/>
      <c r="DL11" s="643"/>
      <c r="DM11" s="643"/>
      <c r="DN11" s="643"/>
      <c r="DO11" s="643"/>
      <c r="DP11" s="644"/>
      <c r="DQ11" s="648">
        <v>359614</v>
      </c>
      <c r="DR11" s="643"/>
      <c r="DS11" s="643"/>
      <c r="DT11" s="643"/>
      <c r="DU11" s="643"/>
      <c r="DV11" s="643"/>
      <c r="DW11" s="643"/>
      <c r="DX11" s="643"/>
      <c r="DY11" s="643"/>
      <c r="DZ11" s="643"/>
      <c r="EA11" s="643"/>
      <c r="EB11" s="643"/>
      <c r="EC11" s="688"/>
    </row>
    <row r="12" spans="2:143" ht="11.25" customHeight="1" x14ac:dyDescent="0.15">
      <c r="B12" s="639" t="s">
        <v>247</v>
      </c>
      <c r="C12" s="640"/>
      <c r="D12" s="640"/>
      <c r="E12" s="640"/>
      <c r="F12" s="640"/>
      <c r="G12" s="640"/>
      <c r="H12" s="640"/>
      <c r="I12" s="640"/>
      <c r="J12" s="640"/>
      <c r="K12" s="640"/>
      <c r="L12" s="640"/>
      <c r="M12" s="640"/>
      <c r="N12" s="640"/>
      <c r="O12" s="640"/>
      <c r="P12" s="640"/>
      <c r="Q12" s="641"/>
      <c r="R12" s="642">
        <v>7919</v>
      </c>
      <c r="S12" s="643"/>
      <c r="T12" s="643"/>
      <c r="U12" s="643"/>
      <c r="V12" s="643"/>
      <c r="W12" s="643"/>
      <c r="X12" s="643"/>
      <c r="Y12" s="644"/>
      <c r="Z12" s="675">
        <v>0.1</v>
      </c>
      <c r="AA12" s="675"/>
      <c r="AB12" s="675"/>
      <c r="AC12" s="675"/>
      <c r="AD12" s="676">
        <v>7919</v>
      </c>
      <c r="AE12" s="676"/>
      <c r="AF12" s="676"/>
      <c r="AG12" s="676"/>
      <c r="AH12" s="676"/>
      <c r="AI12" s="676"/>
      <c r="AJ12" s="676"/>
      <c r="AK12" s="676"/>
      <c r="AL12" s="645">
        <v>0.1</v>
      </c>
      <c r="AM12" s="646"/>
      <c r="AN12" s="646"/>
      <c r="AO12" s="677"/>
      <c r="AP12" s="639" t="s">
        <v>248</v>
      </c>
      <c r="AQ12" s="640"/>
      <c r="AR12" s="640"/>
      <c r="AS12" s="640"/>
      <c r="AT12" s="640"/>
      <c r="AU12" s="640"/>
      <c r="AV12" s="640"/>
      <c r="AW12" s="640"/>
      <c r="AX12" s="640"/>
      <c r="AY12" s="640"/>
      <c r="AZ12" s="640"/>
      <c r="BA12" s="640"/>
      <c r="BB12" s="640"/>
      <c r="BC12" s="640"/>
      <c r="BD12" s="640"/>
      <c r="BE12" s="640"/>
      <c r="BF12" s="641"/>
      <c r="BG12" s="642">
        <v>1026889</v>
      </c>
      <c r="BH12" s="643"/>
      <c r="BI12" s="643"/>
      <c r="BJ12" s="643"/>
      <c r="BK12" s="643"/>
      <c r="BL12" s="643"/>
      <c r="BM12" s="643"/>
      <c r="BN12" s="644"/>
      <c r="BO12" s="675">
        <v>51.1</v>
      </c>
      <c r="BP12" s="675"/>
      <c r="BQ12" s="675"/>
      <c r="BR12" s="675"/>
      <c r="BS12" s="648" t="s">
        <v>230</v>
      </c>
      <c r="BT12" s="643"/>
      <c r="BU12" s="643"/>
      <c r="BV12" s="643"/>
      <c r="BW12" s="643"/>
      <c r="BX12" s="643"/>
      <c r="BY12" s="643"/>
      <c r="BZ12" s="643"/>
      <c r="CA12" s="643"/>
      <c r="CB12" s="688"/>
      <c r="CD12" s="689" t="s">
        <v>249</v>
      </c>
      <c r="CE12" s="686"/>
      <c r="CF12" s="686"/>
      <c r="CG12" s="686"/>
      <c r="CH12" s="686"/>
      <c r="CI12" s="686"/>
      <c r="CJ12" s="686"/>
      <c r="CK12" s="686"/>
      <c r="CL12" s="686"/>
      <c r="CM12" s="686"/>
      <c r="CN12" s="686"/>
      <c r="CO12" s="686"/>
      <c r="CP12" s="686"/>
      <c r="CQ12" s="687"/>
      <c r="CR12" s="642">
        <v>504430</v>
      </c>
      <c r="CS12" s="643"/>
      <c r="CT12" s="643"/>
      <c r="CU12" s="643"/>
      <c r="CV12" s="643"/>
      <c r="CW12" s="643"/>
      <c r="CX12" s="643"/>
      <c r="CY12" s="644"/>
      <c r="CZ12" s="675">
        <v>4.0999999999999996</v>
      </c>
      <c r="DA12" s="675"/>
      <c r="DB12" s="675"/>
      <c r="DC12" s="675"/>
      <c r="DD12" s="648" t="s">
        <v>230</v>
      </c>
      <c r="DE12" s="643"/>
      <c r="DF12" s="643"/>
      <c r="DG12" s="643"/>
      <c r="DH12" s="643"/>
      <c r="DI12" s="643"/>
      <c r="DJ12" s="643"/>
      <c r="DK12" s="643"/>
      <c r="DL12" s="643"/>
      <c r="DM12" s="643"/>
      <c r="DN12" s="643"/>
      <c r="DO12" s="643"/>
      <c r="DP12" s="644"/>
      <c r="DQ12" s="648">
        <v>492584</v>
      </c>
      <c r="DR12" s="643"/>
      <c r="DS12" s="643"/>
      <c r="DT12" s="643"/>
      <c r="DU12" s="643"/>
      <c r="DV12" s="643"/>
      <c r="DW12" s="643"/>
      <c r="DX12" s="643"/>
      <c r="DY12" s="643"/>
      <c r="DZ12" s="643"/>
      <c r="EA12" s="643"/>
      <c r="EB12" s="643"/>
      <c r="EC12" s="688"/>
    </row>
    <row r="13" spans="2:143" ht="11.25" customHeight="1" x14ac:dyDescent="0.15">
      <c r="B13" s="639" t="s">
        <v>250</v>
      </c>
      <c r="C13" s="640"/>
      <c r="D13" s="640"/>
      <c r="E13" s="640"/>
      <c r="F13" s="640"/>
      <c r="G13" s="640"/>
      <c r="H13" s="640"/>
      <c r="I13" s="640"/>
      <c r="J13" s="640"/>
      <c r="K13" s="640"/>
      <c r="L13" s="640"/>
      <c r="M13" s="640"/>
      <c r="N13" s="640"/>
      <c r="O13" s="640"/>
      <c r="P13" s="640"/>
      <c r="Q13" s="641"/>
      <c r="R13" s="642" t="s">
        <v>128</v>
      </c>
      <c r="S13" s="643"/>
      <c r="T13" s="643"/>
      <c r="U13" s="643"/>
      <c r="V13" s="643"/>
      <c r="W13" s="643"/>
      <c r="X13" s="643"/>
      <c r="Y13" s="644"/>
      <c r="Z13" s="675" t="s">
        <v>230</v>
      </c>
      <c r="AA13" s="675"/>
      <c r="AB13" s="675"/>
      <c r="AC13" s="675"/>
      <c r="AD13" s="676" t="s">
        <v>230</v>
      </c>
      <c r="AE13" s="676"/>
      <c r="AF13" s="676"/>
      <c r="AG13" s="676"/>
      <c r="AH13" s="676"/>
      <c r="AI13" s="676"/>
      <c r="AJ13" s="676"/>
      <c r="AK13" s="676"/>
      <c r="AL13" s="645" t="s">
        <v>230</v>
      </c>
      <c r="AM13" s="646"/>
      <c r="AN13" s="646"/>
      <c r="AO13" s="677"/>
      <c r="AP13" s="639" t="s">
        <v>251</v>
      </c>
      <c r="AQ13" s="640"/>
      <c r="AR13" s="640"/>
      <c r="AS13" s="640"/>
      <c r="AT13" s="640"/>
      <c r="AU13" s="640"/>
      <c r="AV13" s="640"/>
      <c r="AW13" s="640"/>
      <c r="AX13" s="640"/>
      <c r="AY13" s="640"/>
      <c r="AZ13" s="640"/>
      <c r="BA13" s="640"/>
      <c r="BB13" s="640"/>
      <c r="BC13" s="640"/>
      <c r="BD13" s="640"/>
      <c r="BE13" s="640"/>
      <c r="BF13" s="641"/>
      <c r="BG13" s="642">
        <v>1026118</v>
      </c>
      <c r="BH13" s="643"/>
      <c r="BI13" s="643"/>
      <c r="BJ13" s="643"/>
      <c r="BK13" s="643"/>
      <c r="BL13" s="643"/>
      <c r="BM13" s="643"/>
      <c r="BN13" s="644"/>
      <c r="BO13" s="675">
        <v>51.1</v>
      </c>
      <c r="BP13" s="675"/>
      <c r="BQ13" s="675"/>
      <c r="BR13" s="675"/>
      <c r="BS13" s="648" t="s">
        <v>128</v>
      </c>
      <c r="BT13" s="643"/>
      <c r="BU13" s="643"/>
      <c r="BV13" s="643"/>
      <c r="BW13" s="643"/>
      <c r="BX13" s="643"/>
      <c r="BY13" s="643"/>
      <c r="BZ13" s="643"/>
      <c r="CA13" s="643"/>
      <c r="CB13" s="688"/>
      <c r="CD13" s="689" t="s">
        <v>252</v>
      </c>
      <c r="CE13" s="686"/>
      <c r="CF13" s="686"/>
      <c r="CG13" s="686"/>
      <c r="CH13" s="686"/>
      <c r="CI13" s="686"/>
      <c r="CJ13" s="686"/>
      <c r="CK13" s="686"/>
      <c r="CL13" s="686"/>
      <c r="CM13" s="686"/>
      <c r="CN13" s="686"/>
      <c r="CO13" s="686"/>
      <c r="CP13" s="686"/>
      <c r="CQ13" s="687"/>
      <c r="CR13" s="642">
        <v>1017368</v>
      </c>
      <c r="CS13" s="643"/>
      <c r="CT13" s="643"/>
      <c r="CU13" s="643"/>
      <c r="CV13" s="643"/>
      <c r="CW13" s="643"/>
      <c r="CX13" s="643"/>
      <c r="CY13" s="644"/>
      <c r="CZ13" s="675">
        <v>8.3000000000000007</v>
      </c>
      <c r="DA13" s="675"/>
      <c r="DB13" s="675"/>
      <c r="DC13" s="675"/>
      <c r="DD13" s="648">
        <v>492522</v>
      </c>
      <c r="DE13" s="643"/>
      <c r="DF13" s="643"/>
      <c r="DG13" s="643"/>
      <c r="DH13" s="643"/>
      <c r="DI13" s="643"/>
      <c r="DJ13" s="643"/>
      <c r="DK13" s="643"/>
      <c r="DL13" s="643"/>
      <c r="DM13" s="643"/>
      <c r="DN13" s="643"/>
      <c r="DO13" s="643"/>
      <c r="DP13" s="644"/>
      <c r="DQ13" s="648">
        <v>508805</v>
      </c>
      <c r="DR13" s="643"/>
      <c r="DS13" s="643"/>
      <c r="DT13" s="643"/>
      <c r="DU13" s="643"/>
      <c r="DV13" s="643"/>
      <c r="DW13" s="643"/>
      <c r="DX13" s="643"/>
      <c r="DY13" s="643"/>
      <c r="DZ13" s="643"/>
      <c r="EA13" s="643"/>
      <c r="EB13" s="643"/>
      <c r="EC13" s="688"/>
    </row>
    <row r="14" spans="2:143" ht="11.25" customHeight="1" x14ac:dyDescent="0.15">
      <c r="B14" s="639" t="s">
        <v>253</v>
      </c>
      <c r="C14" s="640"/>
      <c r="D14" s="640"/>
      <c r="E14" s="640"/>
      <c r="F14" s="640"/>
      <c r="G14" s="640"/>
      <c r="H14" s="640"/>
      <c r="I14" s="640"/>
      <c r="J14" s="640"/>
      <c r="K14" s="640"/>
      <c r="L14" s="640"/>
      <c r="M14" s="640"/>
      <c r="N14" s="640"/>
      <c r="O14" s="640"/>
      <c r="P14" s="640"/>
      <c r="Q14" s="641"/>
      <c r="R14" s="642" t="s">
        <v>128</v>
      </c>
      <c r="S14" s="643"/>
      <c r="T14" s="643"/>
      <c r="U14" s="643"/>
      <c r="V14" s="643"/>
      <c r="W14" s="643"/>
      <c r="X14" s="643"/>
      <c r="Y14" s="644"/>
      <c r="Z14" s="675" t="s">
        <v>230</v>
      </c>
      <c r="AA14" s="675"/>
      <c r="AB14" s="675"/>
      <c r="AC14" s="675"/>
      <c r="AD14" s="676" t="s">
        <v>230</v>
      </c>
      <c r="AE14" s="676"/>
      <c r="AF14" s="676"/>
      <c r="AG14" s="676"/>
      <c r="AH14" s="676"/>
      <c r="AI14" s="676"/>
      <c r="AJ14" s="676"/>
      <c r="AK14" s="676"/>
      <c r="AL14" s="645" t="s">
        <v>128</v>
      </c>
      <c r="AM14" s="646"/>
      <c r="AN14" s="646"/>
      <c r="AO14" s="677"/>
      <c r="AP14" s="639" t="s">
        <v>254</v>
      </c>
      <c r="AQ14" s="640"/>
      <c r="AR14" s="640"/>
      <c r="AS14" s="640"/>
      <c r="AT14" s="640"/>
      <c r="AU14" s="640"/>
      <c r="AV14" s="640"/>
      <c r="AW14" s="640"/>
      <c r="AX14" s="640"/>
      <c r="AY14" s="640"/>
      <c r="AZ14" s="640"/>
      <c r="BA14" s="640"/>
      <c r="BB14" s="640"/>
      <c r="BC14" s="640"/>
      <c r="BD14" s="640"/>
      <c r="BE14" s="640"/>
      <c r="BF14" s="641"/>
      <c r="BG14" s="642">
        <v>77918</v>
      </c>
      <c r="BH14" s="643"/>
      <c r="BI14" s="643"/>
      <c r="BJ14" s="643"/>
      <c r="BK14" s="643"/>
      <c r="BL14" s="643"/>
      <c r="BM14" s="643"/>
      <c r="BN14" s="644"/>
      <c r="BO14" s="675">
        <v>3.9</v>
      </c>
      <c r="BP14" s="675"/>
      <c r="BQ14" s="675"/>
      <c r="BR14" s="675"/>
      <c r="BS14" s="648" t="s">
        <v>128</v>
      </c>
      <c r="BT14" s="643"/>
      <c r="BU14" s="643"/>
      <c r="BV14" s="643"/>
      <c r="BW14" s="643"/>
      <c r="BX14" s="643"/>
      <c r="BY14" s="643"/>
      <c r="BZ14" s="643"/>
      <c r="CA14" s="643"/>
      <c r="CB14" s="688"/>
      <c r="CD14" s="689" t="s">
        <v>255</v>
      </c>
      <c r="CE14" s="686"/>
      <c r="CF14" s="686"/>
      <c r="CG14" s="686"/>
      <c r="CH14" s="686"/>
      <c r="CI14" s="686"/>
      <c r="CJ14" s="686"/>
      <c r="CK14" s="686"/>
      <c r="CL14" s="686"/>
      <c r="CM14" s="686"/>
      <c r="CN14" s="686"/>
      <c r="CO14" s="686"/>
      <c r="CP14" s="686"/>
      <c r="CQ14" s="687"/>
      <c r="CR14" s="642">
        <v>590354</v>
      </c>
      <c r="CS14" s="643"/>
      <c r="CT14" s="643"/>
      <c r="CU14" s="643"/>
      <c r="CV14" s="643"/>
      <c r="CW14" s="643"/>
      <c r="CX14" s="643"/>
      <c r="CY14" s="644"/>
      <c r="CZ14" s="675">
        <v>4.8</v>
      </c>
      <c r="DA14" s="675"/>
      <c r="DB14" s="675"/>
      <c r="DC14" s="675"/>
      <c r="DD14" s="648">
        <v>183218</v>
      </c>
      <c r="DE14" s="643"/>
      <c r="DF14" s="643"/>
      <c r="DG14" s="643"/>
      <c r="DH14" s="643"/>
      <c r="DI14" s="643"/>
      <c r="DJ14" s="643"/>
      <c r="DK14" s="643"/>
      <c r="DL14" s="643"/>
      <c r="DM14" s="643"/>
      <c r="DN14" s="643"/>
      <c r="DO14" s="643"/>
      <c r="DP14" s="644"/>
      <c r="DQ14" s="648">
        <v>393324</v>
      </c>
      <c r="DR14" s="643"/>
      <c r="DS14" s="643"/>
      <c r="DT14" s="643"/>
      <c r="DU14" s="643"/>
      <c r="DV14" s="643"/>
      <c r="DW14" s="643"/>
      <c r="DX14" s="643"/>
      <c r="DY14" s="643"/>
      <c r="DZ14" s="643"/>
      <c r="EA14" s="643"/>
      <c r="EB14" s="643"/>
      <c r="EC14" s="688"/>
    </row>
    <row r="15" spans="2:143" ht="11.25" customHeight="1" x14ac:dyDescent="0.15">
      <c r="B15" s="639" t="s">
        <v>256</v>
      </c>
      <c r="C15" s="640"/>
      <c r="D15" s="640"/>
      <c r="E15" s="640"/>
      <c r="F15" s="640"/>
      <c r="G15" s="640"/>
      <c r="H15" s="640"/>
      <c r="I15" s="640"/>
      <c r="J15" s="640"/>
      <c r="K15" s="640"/>
      <c r="L15" s="640"/>
      <c r="M15" s="640"/>
      <c r="N15" s="640"/>
      <c r="O15" s="640"/>
      <c r="P15" s="640"/>
      <c r="Q15" s="641"/>
      <c r="R15" s="642" t="s">
        <v>230</v>
      </c>
      <c r="S15" s="643"/>
      <c r="T15" s="643"/>
      <c r="U15" s="643"/>
      <c r="V15" s="643"/>
      <c r="W15" s="643"/>
      <c r="X15" s="643"/>
      <c r="Y15" s="644"/>
      <c r="Z15" s="675" t="s">
        <v>128</v>
      </c>
      <c r="AA15" s="675"/>
      <c r="AB15" s="675"/>
      <c r="AC15" s="675"/>
      <c r="AD15" s="676" t="s">
        <v>230</v>
      </c>
      <c r="AE15" s="676"/>
      <c r="AF15" s="676"/>
      <c r="AG15" s="676"/>
      <c r="AH15" s="676"/>
      <c r="AI15" s="676"/>
      <c r="AJ15" s="676"/>
      <c r="AK15" s="676"/>
      <c r="AL15" s="645" t="s">
        <v>230</v>
      </c>
      <c r="AM15" s="646"/>
      <c r="AN15" s="646"/>
      <c r="AO15" s="677"/>
      <c r="AP15" s="639" t="s">
        <v>257</v>
      </c>
      <c r="AQ15" s="640"/>
      <c r="AR15" s="640"/>
      <c r="AS15" s="640"/>
      <c r="AT15" s="640"/>
      <c r="AU15" s="640"/>
      <c r="AV15" s="640"/>
      <c r="AW15" s="640"/>
      <c r="AX15" s="640"/>
      <c r="AY15" s="640"/>
      <c r="AZ15" s="640"/>
      <c r="BA15" s="640"/>
      <c r="BB15" s="640"/>
      <c r="BC15" s="640"/>
      <c r="BD15" s="640"/>
      <c r="BE15" s="640"/>
      <c r="BF15" s="641"/>
      <c r="BG15" s="642">
        <v>107808</v>
      </c>
      <c r="BH15" s="643"/>
      <c r="BI15" s="643"/>
      <c r="BJ15" s="643"/>
      <c r="BK15" s="643"/>
      <c r="BL15" s="643"/>
      <c r="BM15" s="643"/>
      <c r="BN15" s="644"/>
      <c r="BO15" s="675">
        <v>5.4</v>
      </c>
      <c r="BP15" s="675"/>
      <c r="BQ15" s="675"/>
      <c r="BR15" s="675"/>
      <c r="BS15" s="648" t="s">
        <v>128</v>
      </c>
      <c r="BT15" s="643"/>
      <c r="BU15" s="643"/>
      <c r="BV15" s="643"/>
      <c r="BW15" s="643"/>
      <c r="BX15" s="643"/>
      <c r="BY15" s="643"/>
      <c r="BZ15" s="643"/>
      <c r="CA15" s="643"/>
      <c r="CB15" s="688"/>
      <c r="CD15" s="689" t="s">
        <v>258</v>
      </c>
      <c r="CE15" s="686"/>
      <c r="CF15" s="686"/>
      <c r="CG15" s="686"/>
      <c r="CH15" s="686"/>
      <c r="CI15" s="686"/>
      <c r="CJ15" s="686"/>
      <c r="CK15" s="686"/>
      <c r="CL15" s="686"/>
      <c r="CM15" s="686"/>
      <c r="CN15" s="686"/>
      <c r="CO15" s="686"/>
      <c r="CP15" s="686"/>
      <c r="CQ15" s="687"/>
      <c r="CR15" s="642">
        <v>1083651</v>
      </c>
      <c r="CS15" s="643"/>
      <c r="CT15" s="643"/>
      <c r="CU15" s="643"/>
      <c r="CV15" s="643"/>
      <c r="CW15" s="643"/>
      <c r="CX15" s="643"/>
      <c r="CY15" s="644"/>
      <c r="CZ15" s="675">
        <v>8.8000000000000007</v>
      </c>
      <c r="DA15" s="675"/>
      <c r="DB15" s="675"/>
      <c r="DC15" s="675"/>
      <c r="DD15" s="648">
        <v>209147</v>
      </c>
      <c r="DE15" s="643"/>
      <c r="DF15" s="643"/>
      <c r="DG15" s="643"/>
      <c r="DH15" s="643"/>
      <c r="DI15" s="643"/>
      <c r="DJ15" s="643"/>
      <c r="DK15" s="643"/>
      <c r="DL15" s="643"/>
      <c r="DM15" s="643"/>
      <c r="DN15" s="643"/>
      <c r="DO15" s="643"/>
      <c r="DP15" s="644"/>
      <c r="DQ15" s="648">
        <v>692060</v>
      </c>
      <c r="DR15" s="643"/>
      <c r="DS15" s="643"/>
      <c r="DT15" s="643"/>
      <c r="DU15" s="643"/>
      <c r="DV15" s="643"/>
      <c r="DW15" s="643"/>
      <c r="DX15" s="643"/>
      <c r="DY15" s="643"/>
      <c r="DZ15" s="643"/>
      <c r="EA15" s="643"/>
      <c r="EB15" s="643"/>
      <c r="EC15" s="688"/>
    </row>
    <row r="16" spans="2:143" ht="11.25" customHeight="1" x14ac:dyDescent="0.15">
      <c r="B16" s="639" t="s">
        <v>259</v>
      </c>
      <c r="C16" s="640"/>
      <c r="D16" s="640"/>
      <c r="E16" s="640"/>
      <c r="F16" s="640"/>
      <c r="G16" s="640"/>
      <c r="H16" s="640"/>
      <c r="I16" s="640"/>
      <c r="J16" s="640"/>
      <c r="K16" s="640"/>
      <c r="L16" s="640"/>
      <c r="M16" s="640"/>
      <c r="N16" s="640"/>
      <c r="O16" s="640"/>
      <c r="P16" s="640"/>
      <c r="Q16" s="641"/>
      <c r="R16" s="642">
        <v>9342</v>
      </c>
      <c r="S16" s="643"/>
      <c r="T16" s="643"/>
      <c r="U16" s="643"/>
      <c r="V16" s="643"/>
      <c r="W16" s="643"/>
      <c r="X16" s="643"/>
      <c r="Y16" s="644"/>
      <c r="Z16" s="675">
        <v>0.1</v>
      </c>
      <c r="AA16" s="675"/>
      <c r="AB16" s="675"/>
      <c r="AC16" s="675"/>
      <c r="AD16" s="676">
        <v>9342</v>
      </c>
      <c r="AE16" s="676"/>
      <c r="AF16" s="676"/>
      <c r="AG16" s="676"/>
      <c r="AH16" s="676"/>
      <c r="AI16" s="676"/>
      <c r="AJ16" s="676"/>
      <c r="AK16" s="676"/>
      <c r="AL16" s="645">
        <v>0.2</v>
      </c>
      <c r="AM16" s="646"/>
      <c r="AN16" s="646"/>
      <c r="AO16" s="677"/>
      <c r="AP16" s="639" t="s">
        <v>260</v>
      </c>
      <c r="AQ16" s="640"/>
      <c r="AR16" s="640"/>
      <c r="AS16" s="640"/>
      <c r="AT16" s="640"/>
      <c r="AU16" s="640"/>
      <c r="AV16" s="640"/>
      <c r="AW16" s="640"/>
      <c r="AX16" s="640"/>
      <c r="AY16" s="640"/>
      <c r="AZ16" s="640"/>
      <c r="BA16" s="640"/>
      <c r="BB16" s="640"/>
      <c r="BC16" s="640"/>
      <c r="BD16" s="640"/>
      <c r="BE16" s="640"/>
      <c r="BF16" s="641"/>
      <c r="BG16" s="642" t="s">
        <v>128</v>
      </c>
      <c r="BH16" s="643"/>
      <c r="BI16" s="643"/>
      <c r="BJ16" s="643"/>
      <c r="BK16" s="643"/>
      <c r="BL16" s="643"/>
      <c r="BM16" s="643"/>
      <c r="BN16" s="644"/>
      <c r="BO16" s="675" t="s">
        <v>230</v>
      </c>
      <c r="BP16" s="675"/>
      <c r="BQ16" s="675"/>
      <c r="BR16" s="675"/>
      <c r="BS16" s="648" t="s">
        <v>230</v>
      </c>
      <c r="BT16" s="643"/>
      <c r="BU16" s="643"/>
      <c r="BV16" s="643"/>
      <c r="BW16" s="643"/>
      <c r="BX16" s="643"/>
      <c r="BY16" s="643"/>
      <c r="BZ16" s="643"/>
      <c r="CA16" s="643"/>
      <c r="CB16" s="688"/>
      <c r="CD16" s="689" t="s">
        <v>261</v>
      </c>
      <c r="CE16" s="686"/>
      <c r="CF16" s="686"/>
      <c r="CG16" s="686"/>
      <c r="CH16" s="686"/>
      <c r="CI16" s="686"/>
      <c r="CJ16" s="686"/>
      <c r="CK16" s="686"/>
      <c r="CL16" s="686"/>
      <c r="CM16" s="686"/>
      <c r="CN16" s="686"/>
      <c r="CO16" s="686"/>
      <c r="CP16" s="686"/>
      <c r="CQ16" s="687"/>
      <c r="CR16" s="642">
        <v>105445</v>
      </c>
      <c r="CS16" s="643"/>
      <c r="CT16" s="643"/>
      <c r="CU16" s="643"/>
      <c r="CV16" s="643"/>
      <c r="CW16" s="643"/>
      <c r="CX16" s="643"/>
      <c r="CY16" s="644"/>
      <c r="CZ16" s="675">
        <v>0.9</v>
      </c>
      <c r="DA16" s="675"/>
      <c r="DB16" s="675"/>
      <c r="DC16" s="675"/>
      <c r="DD16" s="648" t="s">
        <v>128</v>
      </c>
      <c r="DE16" s="643"/>
      <c r="DF16" s="643"/>
      <c r="DG16" s="643"/>
      <c r="DH16" s="643"/>
      <c r="DI16" s="643"/>
      <c r="DJ16" s="643"/>
      <c r="DK16" s="643"/>
      <c r="DL16" s="643"/>
      <c r="DM16" s="643"/>
      <c r="DN16" s="643"/>
      <c r="DO16" s="643"/>
      <c r="DP16" s="644"/>
      <c r="DQ16" s="648">
        <v>3568</v>
      </c>
      <c r="DR16" s="643"/>
      <c r="DS16" s="643"/>
      <c r="DT16" s="643"/>
      <c r="DU16" s="643"/>
      <c r="DV16" s="643"/>
      <c r="DW16" s="643"/>
      <c r="DX16" s="643"/>
      <c r="DY16" s="643"/>
      <c r="DZ16" s="643"/>
      <c r="EA16" s="643"/>
      <c r="EB16" s="643"/>
      <c r="EC16" s="688"/>
    </row>
    <row r="17" spans="2:133" ht="11.25" customHeight="1" x14ac:dyDescent="0.15">
      <c r="B17" s="639" t="s">
        <v>262</v>
      </c>
      <c r="C17" s="640"/>
      <c r="D17" s="640"/>
      <c r="E17" s="640"/>
      <c r="F17" s="640"/>
      <c r="G17" s="640"/>
      <c r="H17" s="640"/>
      <c r="I17" s="640"/>
      <c r="J17" s="640"/>
      <c r="K17" s="640"/>
      <c r="L17" s="640"/>
      <c r="M17" s="640"/>
      <c r="N17" s="640"/>
      <c r="O17" s="640"/>
      <c r="P17" s="640"/>
      <c r="Q17" s="641"/>
      <c r="R17" s="642">
        <v>8312</v>
      </c>
      <c r="S17" s="643"/>
      <c r="T17" s="643"/>
      <c r="U17" s="643"/>
      <c r="V17" s="643"/>
      <c r="W17" s="643"/>
      <c r="X17" s="643"/>
      <c r="Y17" s="644"/>
      <c r="Z17" s="675">
        <v>0.1</v>
      </c>
      <c r="AA17" s="675"/>
      <c r="AB17" s="675"/>
      <c r="AC17" s="675"/>
      <c r="AD17" s="676">
        <v>8312</v>
      </c>
      <c r="AE17" s="676"/>
      <c r="AF17" s="676"/>
      <c r="AG17" s="676"/>
      <c r="AH17" s="676"/>
      <c r="AI17" s="676"/>
      <c r="AJ17" s="676"/>
      <c r="AK17" s="676"/>
      <c r="AL17" s="645">
        <v>0.1</v>
      </c>
      <c r="AM17" s="646"/>
      <c r="AN17" s="646"/>
      <c r="AO17" s="677"/>
      <c r="AP17" s="639" t="s">
        <v>263</v>
      </c>
      <c r="AQ17" s="640"/>
      <c r="AR17" s="640"/>
      <c r="AS17" s="640"/>
      <c r="AT17" s="640"/>
      <c r="AU17" s="640"/>
      <c r="AV17" s="640"/>
      <c r="AW17" s="640"/>
      <c r="AX17" s="640"/>
      <c r="AY17" s="640"/>
      <c r="AZ17" s="640"/>
      <c r="BA17" s="640"/>
      <c r="BB17" s="640"/>
      <c r="BC17" s="640"/>
      <c r="BD17" s="640"/>
      <c r="BE17" s="640"/>
      <c r="BF17" s="641"/>
      <c r="BG17" s="642" t="s">
        <v>128</v>
      </c>
      <c r="BH17" s="643"/>
      <c r="BI17" s="643"/>
      <c r="BJ17" s="643"/>
      <c r="BK17" s="643"/>
      <c r="BL17" s="643"/>
      <c r="BM17" s="643"/>
      <c r="BN17" s="644"/>
      <c r="BO17" s="675" t="s">
        <v>128</v>
      </c>
      <c r="BP17" s="675"/>
      <c r="BQ17" s="675"/>
      <c r="BR17" s="675"/>
      <c r="BS17" s="648" t="s">
        <v>230</v>
      </c>
      <c r="BT17" s="643"/>
      <c r="BU17" s="643"/>
      <c r="BV17" s="643"/>
      <c r="BW17" s="643"/>
      <c r="BX17" s="643"/>
      <c r="BY17" s="643"/>
      <c r="BZ17" s="643"/>
      <c r="CA17" s="643"/>
      <c r="CB17" s="688"/>
      <c r="CD17" s="689" t="s">
        <v>264</v>
      </c>
      <c r="CE17" s="686"/>
      <c r="CF17" s="686"/>
      <c r="CG17" s="686"/>
      <c r="CH17" s="686"/>
      <c r="CI17" s="686"/>
      <c r="CJ17" s="686"/>
      <c r="CK17" s="686"/>
      <c r="CL17" s="686"/>
      <c r="CM17" s="686"/>
      <c r="CN17" s="686"/>
      <c r="CO17" s="686"/>
      <c r="CP17" s="686"/>
      <c r="CQ17" s="687"/>
      <c r="CR17" s="642">
        <v>1458659</v>
      </c>
      <c r="CS17" s="643"/>
      <c r="CT17" s="643"/>
      <c r="CU17" s="643"/>
      <c r="CV17" s="643"/>
      <c r="CW17" s="643"/>
      <c r="CX17" s="643"/>
      <c r="CY17" s="644"/>
      <c r="CZ17" s="675">
        <v>11.9</v>
      </c>
      <c r="DA17" s="675"/>
      <c r="DB17" s="675"/>
      <c r="DC17" s="675"/>
      <c r="DD17" s="648" t="s">
        <v>128</v>
      </c>
      <c r="DE17" s="643"/>
      <c r="DF17" s="643"/>
      <c r="DG17" s="643"/>
      <c r="DH17" s="643"/>
      <c r="DI17" s="643"/>
      <c r="DJ17" s="643"/>
      <c r="DK17" s="643"/>
      <c r="DL17" s="643"/>
      <c r="DM17" s="643"/>
      <c r="DN17" s="643"/>
      <c r="DO17" s="643"/>
      <c r="DP17" s="644"/>
      <c r="DQ17" s="648">
        <v>1427224</v>
      </c>
      <c r="DR17" s="643"/>
      <c r="DS17" s="643"/>
      <c r="DT17" s="643"/>
      <c r="DU17" s="643"/>
      <c r="DV17" s="643"/>
      <c r="DW17" s="643"/>
      <c r="DX17" s="643"/>
      <c r="DY17" s="643"/>
      <c r="DZ17" s="643"/>
      <c r="EA17" s="643"/>
      <c r="EB17" s="643"/>
      <c r="EC17" s="688"/>
    </row>
    <row r="18" spans="2:133" ht="11.25" customHeight="1" x14ac:dyDescent="0.15">
      <c r="B18" s="639" t="s">
        <v>265</v>
      </c>
      <c r="C18" s="640"/>
      <c r="D18" s="640"/>
      <c r="E18" s="640"/>
      <c r="F18" s="640"/>
      <c r="G18" s="640"/>
      <c r="H18" s="640"/>
      <c r="I18" s="640"/>
      <c r="J18" s="640"/>
      <c r="K18" s="640"/>
      <c r="L18" s="640"/>
      <c r="M18" s="640"/>
      <c r="N18" s="640"/>
      <c r="O18" s="640"/>
      <c r="P18" s="640"/>
      <c r="Q18" s="641"/>
      <c r="R18" s="642">
        <v>14855</v>
      </c>
      <c r="S18" s="643"/>
      <c r="T18" s="643"/>
      <c r="U18" s="643"/>
      <c r="V18" s="643"/>
      <c r="W18" s="643"/>
      <c r="X18" s="643"/>
      <c r="Y18" s="644"/>
      <c r="Z18" s="675">
        <v>0.1</v>
      </c>
      <c r="AA18" s="675"/>
      <c r="AB18" s="675"/>
      <c r="AC18" s="675"/>
      <c r="AD18" s="676">
        <v>14855</v>
      </c>
      <c r="AE18" s="676"/>
      <c r="AF18" s="676"/>
      <c r="AG18" s="676"/>
      <c r="AH18" s="676"/>
      <c r="AI18" s="676"/>
      <c r="AJ18" s="676"/>
      <c r="AK18" s="676"/>
      <c r="AL18" s="645">
        <v>0.3</v>
      </c>
      <c r="AM18" s="646"/>
      <c r="AN18" s="646"/>
      <c r="AO18" s="677"/>
      <c r="AP18" s="639" t="s">
        <v>266</v>
      </c>
      <c r="AQ18" s="640"/>
      <c r="AR18" s="640"/>
      <c r="AS18" s="640"/>
      <c r="AT18" s="640"/>
      <c r="AU18" s="640"/>
      <c r="AV18" s="640"/>
      <c r="AW18" s="640"/>
      <c r="AX18" s="640"/>
      <c r="AY18" s="640"/>
      <c r="AZ18" s="640"/>
      <c r="BA18" s="640"/>
      <c r="BB18" s="640"/>
      <c r="BC18" s="640"/>
      <c r="BD18" s="640"/>
      <c r="BE18" s="640"/>
      <c r="BF18" s="641"/>
      <c r="BG18" s="642" t="s">
        <v>230</v>
      </c>
      <c r="BH18" s="643"/>
      <c r="BI18" s="643"/>
      <c r="BJ18" s="643"/>
      <c r="BK18" s="643"/>
      <c r="BL18" s="643"/>
      <c r="BM18" s="643"/>
      <c r="BN18" s="644"/>
      <c r="BO18" s="675" t="s">
        <v>128</v>
      </c>
      <c r="BP18" s="675"/>
      <c r="BQ18" s="675"/>
      <c r="BR18" s="675"/>
      <c r="BS18" s="648" t="s">
        <v>230</v>
      </c>
      <c r="BT18" s="643"/>
      <c r="BU18" s="643"/>
      <c r="BV18" s="643"/>
      <c r="BW18" s="643"/>
      <c r="BX18" s="643"/>
      <c r="BY18" s="643"/>
      <c r="BZ18" s="643"/>
      <c r="CA18" s="643"/>
      <c r="CB18" s="688"/>
      <c r="CD18" s="689" t="s">
        <v>267</v>
      </c>
      <c r="CE18" s="686"/>
      <c r="CF18" s="686"/>
      <c r="CG18" s="686"/>
      <c r="CH18" s="686"/>
      <c r="CI18" s="686"/>
      <c r="CJ18" s="686"/>
      <c r="CK18" s="686"/>
      <c r="CL18" s="686"/>
      <c r="CM18" s="686"/>
      <c r="CN18" s="686"/>
      <c r="CO18" s="686"/>
      <c r="CP18" s="686"/>
      <c r="CQ18" s="687"/>
      <c r="CR18" s="642" t="s">
        <v>230</v>
      </c>
      <c r="CS18" s="643"/>
      <c r="CT18" s="643"/>
      <c r="CU18" s="643"/>
      <c r="CV18" s="643"/>
      <c r="CW18" s="643"/>
      <c r="CX18" s="643"/>
      <c r="CY18" s="644"/>
      <c r="CZ18" s="675" t="s">
        <v>230</v>
      </c>
      <c r="DA18" s="675"/>
      <c r="DB18" s="675"/>
      <c r="DC18" s="675"/>
      <c r="DD18" s="648" t="s">
        <v>230</v>
      </c>
      <c r="DE18" s="643"/>
      <c r="DF18" s="643"/>
      <c r="DG18" s="643"/>
      <c r="DH18" s="643"/>
      <c r="DI18" s="643"/>
      <c r="DJ18" s="643"/>
      <c r="DK18" s="643"/>
      <c r="DL18" s="643"/>
      <c r="DM18" s="643"/>
      <c r="DN18" s="643"/>
      <c r="DO18" s="643"/>
      <c r="DP18" s="644"/>
      <c r="DQ18" s="648" t="s">
        <v>128</v>
      </c>
      <c r="DR18" s="643"/>
      <c r="DS18" s="643"/>
      <c r="DT18" s="643"/>
      <c r="DU18" s="643"/>
      <c r="DV18" s="643"/>
      <c r="DW18" s="643"/>
      <c r="DX18" s="643"/>
      <c r="DY18" s="643"/>
      <c r="DZ18" s="643"/>
      <c r="EA18" s="643"/>
      <c r="EB18" s="643"/>
      <c r="EC18" s="688"/>
    </row>
    <row r="19" spans="2:133" ht="11.25" customHeight="1" x14ac:dyDescent="0.15">
      <c r="B19" s="639" t="s">
        <v>268</v>
      </c>
      <c r="C19" s="640"/>
      <c r="D19" s="640"/>
      <c r="E19" s="640"/>
      <c r="F19" s="640"/>
      <c r="G19" s="640"/>
      <c r="H19" s="640"/>
      <c r="I19" s="640"/>
      <c r="J19" s="640"/>
      <c r="K19" s="640"/>
      <c r="L19" s="640"/>
      <c r="M19" s="640"/>
      <c r="N19" s="640"/>
      <c r="O19" s="640"/>
      <c r="P19" s="640"/>
      <c r="Q19" s="641"/>
      <c r="R19" s="642">
        <v>9160</v>
      </c>
      <c r="S19" s="643"/>
      <c r="T19" s="643"/>
      <c r="U19" s="643"/>
      <c r="V19" s="643"/>
      <c r="W19" s="643"/>
      <c r="X19" s="643"/>
      <c r="Y19" s="644"/>
      <c r="Z19" s="675">
        <v>0.1</v>
      </c>
      <c r="AA19" s="675"/>
      <c r="AB19" s="675"/>
      <c r="AC19" s="675"/>
      <c r="AD19" s="676">
        <v>9160</v>
      </c>
      <c r="AE19" s="676"/>
      <c r="AF19" s="676"/>
      <c r="AG19" s="676"/>
      <c r="AH19" s="676"/>
      <c r="AI19" s="676"/>
      <c r="AJ19" s="676"/>
      <c r="AK19" s="676"/>
      <c r="AL19" s="645">
        <v>0.2</v>
      </c>
      <c r="AM19" s="646"/>
      <c r="AN19" s="646"/>
      <c r="AO19" s="677"/>
      <c r="AP19" s="639" t="s">
        <v>269</v>
      </c>
      <c r="AQ19" s="640"/>
      <c r="AR19" s="640"/>
      <c r="AS19" s="640"/>
      <c r="AT19" s="640"/>
      <c r="AU19" s="640"/>
      <c r="AV19" s="640"/>
      <c r="AW19" s="640"/>
      <c r="AX19" s="640"/>
      <c r="AY19" s="640"/>
      <c r="AZ19" s="640"/>
      <c r="BA19" s="640"/>
      <c r="BB19" s="640"/>
      <c r="BC19" s="640"/>
      <c r="BD19" s="640"/>
      <c r="BE19" s="640"/>
      <c r="BF19" s="641"/>
      <c r="BG19" s="642">
        <v>102758</v>
      </c>
      <c r="BH19" s="643"/>
      <c r="BI19" s="643"/>
      <c r="BJ19" s="643"/>
      <c r="BK19" s="643"/>
      <c r="BL19" s="643"/>
      <c r="BM19" s="643"/>
      <c r="BN19" s="644"/>
      <c r="BO19" s="675">
        <v>5.0999999999999996</v>
      </c>
      <c r="BP19" s="675"/>
      <c r="BQ19" s="675"/>
      <c r="BR19" s="675"/>
      <c r="BS19" s="648" t="s">
        <v>128</v>
      </c>
      <c r="BT19" s="643"/>
      <c r="BU19" s="643"/>
      <c r="BV19" s="643"/>
      <c r="BW19" s="643"/>
      <c r="BX19" s="643"/>
      <c r="BY19" s="643"/>
      <c r="BZ19" s="643"/>
      <c r="CA19" s="643"/>
      <c r="CB19" s="688"/>
      <c r="CD19" s="689" t="s">
        <v>270</v>
      </c>
      <c r="CE19" s="686"/>
      <c r="CF19" s="686"/>
      <c r="CG19" s="686"/>
      <c r="CH19" s="686"/>
      <c r="CI19" s="686"/>
      <c r="CJ19" s="686"/>
      <c r="CK19" s="686"/>
      <c r="CL19" s="686"/>
      <c r="CM19" s="686"/>
      <c r="CN19" s="686"/>
      <c r="CO19" s="686"/>
      <c r="CP19" s="686"/>
      <c r="CQ19" s="687"/>
      <c r="CR19" s="642" t="s">
        <v>128</v>
      </c>
      <c r="CS19" s="643"/>
      <c r="CT19" s="643"/>
      <c r="CU19" s="643"/>
      <c r="CV19" s="643"/>
      <c r="CW19" s="643"/>
      <c r="CX19" s="643"/>
      <c r="CY19" s="644"/>
      <c r="CZ19" s="675" t="s">
        <v>128</v>
      </c>
      <c r="DA19" s="675"/>
      <c r="DB19" s="675"/>
      <c r="DC19" s="675"/>
      <c r="DD19" s="648" t="s">
        <v>128</v>
      </c>
      <c r="DE19" s="643"/>
      <c r="DF19" s="643"/>
      <c r="DG19" s="643"/>
      <c r="DH19" s="643"/>
      <c r="DI19" s="643"/>
      <c r="DJ19" s="643"/>
      <c r="DK19" s="643"/>
      <c r="DL19" s="643"/>
      <c r="DM19" s="643"/>
      <c r="DN19" s="643"/>
      <c r="DO19" s="643"/>
      <c r="DP19" s="644"/>
      <c r="DQ19" s="648" t="s">
        <v>230</v>
      </c>
      <c r="DR19" s="643"/>
      <c r="DS19" s="643"/>
      <c r="DT19" s="643"/>
      <c r="DU19" s="643"/>
      <c r="DV19" s="643"/>
      <c r="DW19" s="643"/>
      <c r="DX19" s="643"/>
      <c r="DY19" s="643"/>
      <c r="DZ19" s="643"/>
      <c r="EA19" s="643"/>
      <c r="EB19" s="643"/>
      <c r="EC19" s="688"/>
    </row>
    <row r="20" spans="2:133" ht="11.25" customHeight="1" x14ac:dyDescent="0.15">
      <c r="B20" s="639" t="s">
        <v>271</v>
      </c>
      <c r="C20" s="640"/>
      <c r="D20" s="640"/>
      <c r="E20" s="640"/>
      <c r="F20" s="640"/>
      <c r="G20" s="640"/>
      <c r="H20" s="640"/>
      <c r="I20" s="640"/>
      <c r="J20" s="640"/>
      <c r="K20" s="640"/>
      <c r="L20" s="640"/>
      <c r="M20" s="640"/>
      <c r="N20" s="640"/>
      <c r="O20" s="640"/>
      <c r="P20" s="640"/>
      <c r="Q20" s="641"/>
      <c r="R20" s="642">
        <v>4136</v>
      </c>
      <c r="S20" s="643"/>
      <c r="T20" s="643"/>
      <c r="U20" s="643"/>
      <c r="V20" s="643"/>
      <c r="W20" s="643"/>
      <c r="X20" s="643"/>
      <c r="Y20" s="644"/>
      <c r="Z20" s="675">
        <v>0</v>
      </c>
      <c r="AA20" s="675"/>
      <c r="AB20" s="675"/>
      <c r="AC20" s="675"/>
      <c r="AD20" s="676">
        <v>4136</v>
      </c>
      <c r="AE20" s="676"/>
      <c r="AF20" s="676"/>
      <c r="AG20" s="676"/>
      <c r="AH20" s="676"/>
      <c r="AI20" s="676"/>
      <c r="AJ20" s="676"/>
      <c r="AK20" s="676"/>
      <c r="AL20" s="645">
        <v>0.1</v>
      </c>
      <c r="AM20" s="646"/>
      <c r="AN20" s="646"/>
      <c r="AO20" s="677"/>
      <c r="AP20" s="639" t="s">
        <v>272</v>
      </c>
      <c r="AQ20" s="640"/>
      <c r="AR20" s="640"/>
      <c r="AS20" s="640"/>
      <c r="AT20" s="640"/>
      <c r="AU20" s="640"/>
      <c r="AV20" s="640"/>
      <c r="AW20" s="640"/>
      <c r="AX20" s="640"/>
      <c r="AY20" s="640"/>
      <c r="AZ20" s="640"/>
      <c r="BA20" s="640"/>
      <c r="BB20" s="640"/>
      <c r="BC20" s="640"/>
      <c r="BD20" s="640"/>
      <c r="BE20" s="640"/>
      <c r="BF20" s="641"/>
      <c r="BG20" s="642">
        <v>102758</v>
      </c>
      <c r="BH20" s="643"/>
      <c r="BI20" s="643"/>
      <c r="BJ20" s="643"/>
      <c r="BK20" s="643"/>
      <c r="BL20" s="643"/>
      <c r="BM20" s="643"/>
      <c r="BN20" s="644"/>
      <c r="BO20" s="675">
        <v>5.0999999999999996</v>
      </c>
      <c r="BP20" s="675"/>
      <c r="BQ20" s="675"/>
      <c r="BR20" s="675"/>
      <c r="BS20" s="648" t="s">
        <v>128</v>
      </c>
      <c r="BT20" s="643"/>
      <c r="BU20" s="643"/>
      <c r="BV20" s="643"/>
      <c r="BW20" s="643"/>
      <c r="BX20" s="643"/>
      <c r="BY20" s="643"/>
      <c r="BZ20" s="643"/>
      <c r="CA20" s="643"/>
      <c r="CB20" s="688"/>
      <c r="CD20" s="689" t="s">
        <v>273</v>
      </c>
      <c r="CE20" s="686"/>
      <c r="CF20" s="686"/>
      <c r="CG20" s="686"/>
      <c r="CH20" s="686"/>
      <c r="CI20" s="686"/>
      <c r="CJ20" s="686"/>
      <c r="CK20" s="686"/>
      <c r="CL20" s="686"/>
      <c r="CM20" s="686"/>
      <c r="CN20" s="686"/>
      <c r="CO20" s="686"/>
      <c r="CP20" s="686"/>
      <c r="CQ20" s="687"/>
      <c r="CR20" s="642">
        <v>12263439</v>
      </c>
      <c r="CS20" s="643"/>
      <c r="CT20" s="643"/>
      <c r="CU20" s="643"/>
      <c r="CV20" s="643"/>
      <c r="CW20" s="643"/>
      <c r="CX20" s="643"/>
      <c r="CY20" s="644"/>
      <c r="CZ20" s="675">
        <v>100</v>
      </c>
      <c r="DA20" s="675"/>
      <c r="DB20" s="675"/>
      <c r="DC20" s="675"/>
      <c r="DD20" s="648">
        <v>1048893</v>
      </c>
      <c r="DE20" s="643"/>
      <c r="DF20" s="643"/>
      <c r="DG20" s="643"/>
      <c r="DH20" s="643"/>
      <c r="DI20" s="643"/>
      <c r="DJ20" s="643"/>
      <c r="DK20" s="643"/>
      <c r="DL20" s="643"/>
      <c r="DM20" s="643"/>
      <c r="DN20" s="643"/>
      <c r="DO20" s="643"/>
      <c r="DP20" s="644"/>
      <c r="DQ20" s="648">
        <v>7930292</v>
      </c>
      <c r="DR20" s="643"/>
      <c r="DS20" s="643"/>
      <c r="DT20" s="643"/>
      <c r="DU20" s="643"/>
      <c r="DV20" s="643"/>
      <c r="DW20" s="643"/>
      <c r="DX20" s="643"/>
      <c r="DY20" s="643"/>
      <c r="DZ20" s="643"/>
      <c r="EA20" s="643"/>
      <c r="EB20" s="643"/>
      <c r="EC20" s="688"/>
    </row>
    <row r="21" spans="2:133" ht="11.25" customHeight="1" x14ac:dyDescent="0.15">
      <c r="B21" s="639" t="s">
        <v>274</v>
      </c>
      <c r="C21" s="640"/>
      <c r="D21" s="640"/>
      <c r="E21" s="640"/>
      <c r="F21" s="640"/>
      <c r="G21" s="640"/>
      <c r="H21" s="640"/>
      <c r="I21" s="640"/>
      <c r="J21" s="640"/>
      <c r="K21" s="640"/>
      <c r="L21" s="640"/>
      <c r="M21" s="640"/>
      <c r="N21" s="640"/>
      <c r="O21" s="640"/>
      <c r="P21" s="640"/>
      <c r="Q21" s="641"/>
      <c r="R21" s="642">
        <v>1559</v>
      </c>
      <c r="S21" s="643"/>
      <c r="T21" s="643"/>
      <c r="U21" s="643"/>
      <c r="V21" s="643"/>
      <c r="W21" s="643"/>
      <c r="X21" s="643"/>
      <c r="Y21" s="644"/>
      <c r="Z21" s="675">
        <v>0</v>
      </c>
      <c r="AA21" s="675"/>
      <c r="AB21" s="675"/>
      <c r="AC21" s="675"/>
      <c r="AD21" s="676">
        <v>1559</v>
      </c>
      <c r="AE21" s="676"/>
      <c r="AF21" s="676"/>
      <c r="AG21" s="676"/>
      <c r="AH21" s="676"/>
      <c r="AI21" s="676"/>
      <c r="AJ21" s="676"/>
      <c r="AK21" s="676"/>
      <c r="AL21" s="645">
        <v>0</v>
      </c>
      <c r="AM21" s="646"/>
      <c r="AN21" s="646"/>
      <c r="AO21" s="677"/>
      <c r="AP21" s="737" t="s">
        <v>275</v>
      </c>
      <c r="AQ21" s="744"/>
      <c r="AR21" s="744"/>
      <c r="AS21" s="744"/>
      <c r="AT21" s="744"/>
      <c r="AU21" s="744"/>
      <c r="AV21" s="744"/>
      <c r="AW21" s="744"/>
      <c r="AX21" s="744"/>
      <c r="AY21" s="744"/>
      <c r="AZ21" s="744"/>
      <c r="BA21" s="744"/>
      <c r="BB21" s="744"/>
      <c r="BC21" s="744"/>
      <c r="BD21" s="744"/>
      <c r="BE21" s="744"/>
      <c r="BF21" s="739"/>
      <c r="BG21" s="642">
        <v>2196</v>
      </c>
      <c r="BH21" s="643"/>
      <c r="BI21" s="643"/>
      <c r="BJ21" s="643"/>
      <c r="BK21" s="643"/>
      <c r="BL21" s="643"/>
      <c r="BM21" s="643"/>
      <c r="BN21" s="644"/>
      <c r="BO21" s="675">
        <v>0.1</v>
      </c>
      <c r="BP21" s="675"/>
      <c r="BQ21" s="675"/>
      <c r="BR21" s="675"/>
      <c r="BS21" s="648" t="s">
        <v>128</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276</v>
      </c>
      <c r="C22" s="640"/>
      <c r="D22" s="640"/>
      <c r="E22" s="640"/>
      <c r="F22" s="640"/>
      <c r="G22" s="640"/>
      <c r="H22" s="640"/>
      <c r="I22" s="640"/>
      <c r="J22" s="640"/>
      <c r="K22" s="640"/>
      <c r="L22" s="640"/>
      <c r="M22" s="640"/>
      <c r="N22" s="640"/>
      <c r="O22" s="640"/>
      <c r="P22" s="640"/>
      <c r="Q22" s="641"/>
      <c r="R22" s="642">
        <v>3909148</v>
      </c>
      <c r="S22" s="643"/>
      <c r="T22" s="643"/>
      <c r="U22" s="643"/>
      <c r="V22" s="643"/>
      <c r="W22" s="643"/>
      <c r="X22" s="643"/>
      <c r="Y22" s="644"/>
      <c r="Z22" s="675">
        <v>31.1</v>
      </c>
      <c r="AA22" s="675"/>
      <c r="AB22" s="675"/>
      <c r="AC22" s="675"/>
      <c r="AD22" s="676">
        <v>3456457</v>
      </c>
      <c r="AE22" s="676"/>
      <c r="AF22" s="676"/>
      <c r="AG22" s="676"/>
      <c r="AH22" s="676"/>
      <c r="AI22" s="676"/>
      <c r="AJ22" s="676"/>
      <c r="AK22" s="676"/>
      <c r="AL22" s="645">
        <v>58.4</v>
      </c>
      <c r="AM22" s="646"/>
      <c r="AN22" s="646"/>
      <c r="AO22" s="677"/>
      <c r="AP22" s="737" t="s">
        <v>277</v>
      </c>
      <c r="AQ22" s="744"/>
      <c r="AR22" s="744"/>
      <c r="AS22" s="744"/>
      <c r="AT22" s="744"/>
      <c r="AU22" s="744"/>
      <c r="AV22" s="744"/>
      <c r="AW22" s="744"/>
      <c r="AX22" s="744"/>
      <c r="AY22" s="744"/>
      <c r="AZ22" s="744"/>
      <c r="BA22" s="744"/>
      <c r="BB22" s="744"/>
      <c r="BC22" s="744"/>
      <c r="BD22" s="744"/>
      <c r="BE22" s="744"/>
      <c r="BF22" s="739"/>
      <c r="BG22" s="642" t="s">
        <v>128</v>
      </c>
      <c r="BH22" s="643"/>
      <c r="BI22" s="643"/>
      <c r="BJ22" s="643"/>
      <c r="BK22" s="643"/>
      <c r="BL22" s="643"/>
      <c r="BM22" s="643"/>
      <c r="BN22" s="644"/>
      <c r="BO22" s="675" t="s">
        <v>230</v>
      </c>
      <c r="BP22" s="675"/>
      <c r="BQ22" s="675"/>
      <c r="BR22" s="675"/>
      <c r="BS22" s="648" t="s">
        <v>230</v>
      </c>
      <c r="BT22" s="643"/>
      <c r="BU22" s="643"/>
      <c r="BV22" s="643"/>
      <c r="BW22" s="643"/>
      <c r="BX22" s="643"/>
      <c r="BY22" s="643"/>
      <c r="BZ22" s="643"/>
      <c r="CA22" s="643"/>
      <c r="CB22" s="688"/>
      <c r="CD22" s="746" t="s">
        <v>278</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279</v>
      </c>
      <c r="C23" s="640"/>
      <c r="D23" s="640"/>
      <c r="E23" s="640"/>
      <c r="F23" s="640"/>
      <c r="G23" s="640"/>
      <c r="H23" s="640"/>
      <c r="I23" s="640"/>
      <c r="J23" s="640"/>
      <c r="K23" s="640"/>
      <c r="L23" s="640"/>
      <c r="M23" s="640"/>
      <c r="N23" s="640"/>
      <c r="O23" s="640"/>
      <c r="P23" s="640"/>
      <c r="Q23" s="641"/>
      <c r="R23" s="642">
        <v>3456457</v>
      </c>
      <c r="S23" s="643"/>
      <c r="T23" s="643"/>
      <c r="U23" s="643"/>
      <c r="V23" s="643"/>
      <c r="W23" s="643"/>
      <c r="X23" s="643"/>
      <c r="Y23" s="644"/>
      <c r="Z23" s="675">
        <v>27.5</v>
      </c>
      <c r="AA23" s="675"/>
      <c r="AB23" s="675"/>
      <c r="AC23" s="675"/>
      <c r="AD23" s="676">
        <v>3456457</v>
      </c>
      <c r="AE23" s="676"/>
      <c r="AF23" s="676"/>
      <c r="AG23" s="676"/>
      <c r="AH23" s="676"/>
      <c r="AI23" s="676"/>
      <c r="AJ23" s="676"/>
      <c r="AK23" s="676"/>
      <c r="AL23" s="645">
        <v>58.4</v>
      </c>
      <c r="AM23" s="646"/>
      <c r="AN23" s="646"/>
      <c r="AO23" s="677"/>
      <c r="AP23" s="737" t="s">
        <v>280</v>
      </c>
      <c r="AQ23" s="744"/>
      <c r="AR23" s="744"/>
      <c r="AS23" s="744"/>
      <c r="AT23" s="744"/>
      <c r="AU23" s="744"/>
      <c r="AV23" s="744"/>
      <c r="AW23" s="744"/>
      <c r="AX23" s="744"/>
      <c r="AY23" s="744"/>
      <c r="AZ23" s="744"/>
      <c r="BA23" s="744"/>
      <c r="BB23" s="744"/>
      <c r="BC23" s="744"/>
      <c r="BD23" s="744"/>
      <c r="BE23" s="744"/>
      <c r="BF23" s="739"/>
      <c r="BG23" s="642">
        <v>100562</v>
      </c>
      <c r="BH23" s="643"/>
      <c r="BI23" s="643"/>
      <c r="BJ23" s="643"/>
      <c r="BK23" s="643"/>
      <c r="BL23" s="643"/>
      <c r="BM23" s="643"/>
      <c r="BN23" s="644"/>
      <c r="BO23" s="675">
        <v>5</v>
      </c>
      <c r="BP23" s="675"/>
      <c r="BQ23" s="675"/>
      <c r="BR23" s="675"/>
      <c r="BS23" s="648" t="s">
        <v>230</v>
      </c>
      <c r="BT23" s="643"/>
      <c r="BU23" s="643"/>
      <c r="BV23" s="643"/>
      <c r="BW23" s="643"/>
      <c r="BX23" s="643"/>
      <c r="BY23" s="643"/>
      <c r="BZ23" s="643"/>
      <c r="CA23" s="643"/>
      <c r="CB23" s="688"/>
      <c r="CD23" s="746" t="s">
        <v>219</v>
      </c>
      <c r="CE23" s="747"/>
      <c r="CF23" s="747"/>
      <c r="CG23" s="747"/>
      <c r="CH23" s="747"/>
      <c r="CI23" s="747"/>
      <c r="CJ23" s="747"/>
      <c r="CK23" s="747"/>
      <c r="CL23" s="747"/>
      <c r="CM23" s="747"/>
      <c r="CN23" s="747"/>
      <c r="CO23" s="747"/>
      <c r="CP23" s="747"/>
      <c r="CQ23" s="748"/>
      <c r="CR23" s="746" t="s">
        <v>281</v>
      </c>
      <c r="CS23" s="747"/>
      <c r="CT23" s="747"/>
      <c r="CU23" s="747"/>
      <c r="CV23" s="747"/>
      <c r="CW23" s="747"/>
      <c r="CX23" s="747"/>
      <c r="CY23" s="748"/>
      <c r="CZ23" s="746" t="s">
        <v>282</v>
      </c>
      <c r="DA23" s="747"/>
      <c r="DB23" s="747"/>
      <c r="DC23" s="748"/>
      <c r="DD23" s="746" t="s">
        <v>283</v>
      </c>
      <c r="DE23" s="747"/>
      <c r="DF23" s="747"/>
      <c r="DG23" s="747"/>
      <c r="DH23" s="747"/>
      <c r="DI23" s="747"/>
      <c r="DJ23" s="747"/>
      <c r="DK23" s="748"/>
      <c r="DL23" s="755" t="s">
        <v>284</v>
      </c>
      <c r="DM23" s="756"/>
      <c r="DN23" s="756"/>
      <c r="DO23" s="756"/>
      <c r="DP23" s="756"/>
      <c r="DQ23" s="756"/>
      <c r="DR23" s="756"/>
      <c r="DS23" s="756"/>
      <c r="DT23" s="756"/>
      <c r="DU23" s="756"/>
      <c r="DV23" s="757"/>
      <c r="DW23" s="746" t="s">
        <v>285</v>
      </c>
      <c r="DX23" s="747"/>
      <c r="DY23" s="747"/>
      <c r="DZ23" s="747"/>
      <c r="EA23" s="747"/>
      <c r="EB23" s="747"/>
      <c r="EC23" s="748"/>
    </row>
    <row r="24" spans="2:133" ht="11.25" customHeight="1" x14ac:dyDescent="0.15">
      <c r="B24" s="639" t="s">
        <v>286</v>
      </c>
      <c r="C24" s="640"/>
      <c r="D24" s="640"/>
      <c r="E24" s="640"/>
      <c r="F24" s="640"/>
      <c r="G24" s="640"/>
      <c r="H24" s="640"/>
      <c r="I24" s="640"/>
      <c r="J24" s="640"/>
      <c r="K24" s="640"/>
      <c r="L24" s="640"/>
      <c r="M24" s="640"/>
      <c r="N24" s="640"/>
      <c r="O24" s="640"/>
      <c r="P24" s="640"/>
      <c r="Q24" s="641"/>
      <c r="R24" s="642">
        <v>452691</v>
      </c>
      <c r="S24" s="643"/>
      <c r="T24" s="643"/>
      <c r="U24" s="643"/>
      <c r="V24" s="643"/>
      <c r="W24" s="643"/>
      <c r="X24" s="643"/>
      <c r="Y24" s="644"/>
      <c r="Z24" s="675">
        <v>3.6</v>
      </c>
      <c r="AA24" s="675"/>
      <c r="AB24" s="675"/>
      <c r="AC24" s="675"/>
      <c r="AD24" s="676" t="s">
        <v>230</v>
      </c>
      <c r="AE24" s="676"/>
      <c r="AF24" s="676"/>
      <c r="AG24" s="676"/>
      <c r="AH24" s="676"/>
      <c r="AI24" s="676"/>
      <c r="AJ24" s="676"/>
      <c r="AK24" s="676"/>
      <c r="AL24" s="645" t="s">
        <v>128</v>
      </c>
      <c r="AM24" s="646"/>
      <c r="AN24" s="646"/>
      <c r="AO24" s="677"/>
      <c r="AP24" s="737" t="s">
        <v>287</v>
      </c>
      <c r="AQ24" s="744"/>
      <c r="AR24" s="744"/>
      <c r="AS24" s="744"/>
      <c r="AT24" s="744"/>
      <c r="AU24" s="744"/>
      <c r="AV24" s="744"/>
      <c r="AW24" s="744"/>
      <c r="AX24" s="744"/>
      <c r="AY24" s="744"/>
      <c r="AZ24" s="744"/>
      <c r="BA24" s="744"/>
      <c r="BB24" s="744"/>
      <c r="BC24" s="744"/>
      <c r="BD24" s="744"/>
      <c r="BE24" s="744"/>
      <c r="BF24" s="739"/>
      <c r="BG24" s="642" t="s">
        <v>230</v>
      </c>
      <c r="BH24" s="643"/>
      <c r="BI24" s="643"/>
      <c r="BJ24" s="643"/>
      <c r="BK24" s="643"/>
      <c r="BL24" s="643"/>
      <c r="BM24" s="643"/>
      <c r="BN24" s="644"/>
      <c r="BO24" s="675" t="s">
        <v>128</v>
      </c>
      <c r="BP24" s="675"/>
      <c r="BQ24" s="675"/>
      <c r="BR24" s="675"/>
      <c r="BS24" s="648" t="s">
        <v>128</v>
      </c>
      <c r="BT24" s="643"/>
      <c r="BU24" s="643"/>
      <c r="BV24" s="643"/>
      <c r="BW24" s="643"/>
      <c r="BX24" s="643"/>
      <c r="BY24" s="643"/>
      <c r="BZ24" s="643"/>
      <c r="CA24" s="643"/>
      <c r="CB24" s="688"/>
      <c r="CD24" s="700" t="s">
        <v>288</v>
      </c>
      <c r="CE24" s="701"/>
      <c r="CF24" s="701"/>
      <c r="CG24" s="701"/>
      <c r="CH24" s="701"/>
      <c r="CI24" s="701"/>
      <c r="CJ24" s="701"/>
      <c r="CK24" s="701"/>
      <c r="CL24" s="701"/>
      <c r="CM24" s="701"/>
      <c r="CN24" s="701"/>
      <c r="CO24" s="701"/>
      <c r="CP24" s="701"/>
      <c r="CQ24" s="702"/>
      <c r="CR24" s="697">
        <v>3947488</v>
      </c>
      <c r="CS24" s="698"/>
      <c r="CT24" s="698"/>
      <c r="CU24" s="698"/>
      <c r="CV24" s="698"/>
      <c r="CW24" s="698"/>
      <c r="CX24" s="698"/>
      <c r="CY24" s="741"/>
      <c r="CZ24" s="742">
        <v>32.200000000000003</v>
      </c>
      <c r="DA24" s="715"/>
      <c r="DB24" s="715"/>
      <c r="DC24" s="745"/>
      <c r="DD24" s="740">
        <v>3179962</v>
      </c>
      <c r="DE24" s="698"/>
      <c r="DF24" s="698"/>
      <c r="DG24" s="698"/>
      <c r="DH24" s="698"/>
      <c r="DI24" s="698"/>
      <c r="DJ24" s="698"/>
      <c r="DK24" s="741"/>
      <c r="DL24" s="740">
        <v>3095311</v>
      </c>
      <c r="DM24" s="698"/>
      <c r="DN24" s="698"/>
      <c r="DO24" s="698"/>
      <c r="DP24" s="698"/>
      <c r="DQ24" s="698"/>
      <c r="DR24" s="698"/>
      <c r="DS24" s="698"/>
      <c r="DT24" s="698"/>
      <c r="DU24" s="698"/>
      <c r="DV24" s="741"/>
      <c r="DW24" s="742">
        <v>50.4</v>
      </c>
      <c r="DX24" s="715"/>
      <c r="DY24" s="715"/>
      <c r="DZ24" s="715"/>
      <c r="EA24" s="715"/>
      <c r="EB24" s="715"/>
      <c r="EC24" s="743"/>
    </row>
    <row r="25" spans="2:133" ht="11.25" customHeight="1" x14ac:dyDescent="0.15">
      <c r="B25" s="639" t="s">
        <v>289</v>
      </c>
      <c r="C25" s="640"/>
      <c r="D25" s="640"/>
      <c r="E25" s="640"/>
      <c r="F25" s="640"/>
      <c r="G25" s="640"/>
      <c r="H25" s="640"/>
      <c r="I25" s="640"/>
      <c r="J25" s="640"/>
      <c r="K25" s="640"/>
      <c r="L25" s="640"/>
      <c r="M25" s="640"/>
      <c r="N25" s="640"/>
      <c r="O25" s="640"/>
      <c r="P25" s="640"/>
      <c r="Q25" s="641"/>
      <c r="R25" s="642" t="s">
        <v>128</v>
      </c>
      <c r="S25" s="643"/>
      <c r="T25" s="643"/>
      <c r="U25" s="643"/>
      <c r="V25" s="643"/>
      <c r="W25" s="643"/>
      <c r="X25" s="643"/>
      <c r="Y25" s="644"/>
      <c r="Z25" s="675" t="s">
        <v>230</v>
      </c>
      <c r="AA25" s="675"/>
      <c r="AB25" s="675"/>
      <c r="AC25" s="675"/>
      <c r="AD25" s="676" t="s">
        <v>230</v>
      </c>
      <c r="AE25" s="676"/>
      <c r="AF25" s="676"/>
      <c r="AG25" s="676"/>
      <c r="AH25" s="676"/>
      <c r="AI25" s="676"/>
      <c r="AJ25" s="676"/>
      <c r="AK25" s="676"/>
      <c r="AL25" s="645" t="s">
        <v>128</v>
      </c>
      <c r="AM25" s="646"/>
      <c r="AN25" s="646"/>
      <c r="AO25" s="677"/>
      <c r="AP25" s="737" t="s">
        <v>290</v>
      </c>
      <c r="AQ25" s="744"/>
      <c r="AR25" s="744"/>
      <c r="AS25" s="744"/>
      <c r="AT25" s="744"/>
      <c r="AU25" s="744"/>
      <c r="AV25" s="744"/>
      <c r="AW25" s="744"/>
      <c r="AX25" s="744"/>
      <c r="AY25" s="744"/>
      <c r="AZ25" s="744"/>
      <c r="BA25" s="744"/>
      <c r="BB25" s="744"/>
      <c r="BC25" s="744"/>
      <c r="BD25" s="744"/>
      <c r="BE25" s="744"/>
      <c r="BF25" s="739"/>
      <c r="BG25" s="642" t="s">
        <v>128</v>
      </c>
      <c r="BH25" s="643"/>
      <c r="BI25" s="643"/>
      <c r="BJ25" s="643"/>
      <c r="BK25" s="643"/>
      <c r="BL25" s="643"/>
      <c r="BM25" s="643"/>
      <c r="BN25" s="644"/>
      <c r="BO25" s="675" t="s">
        <v>128</v>
      </c>
      <c r="BP25" s="675"/>
      <c r="BQ25" s="675"/>
      <c r="BR25" s="675"/>
      <c r="BS25" s="648" t="s">
        <v>230</v>
      </c>
      <c r="BT25" s="643"/>
      <c r="BU25" s="643"/>
      <c r="BV25" s="643"/>
      <c r="BW25" s="643"/>
      <c r="BX25" s="643"/>
      <c r="BY25" s="643"/>
      <c r="BZ25" s="643"/>
      <c r="CA25" s="643"/>
      <c r="CB25" s="688"/>
      <c r="CD25" s="689" t="s">
        <v>291</v>
      </c>
      <c r="CE25" s="686"/>
      <c r="CF25" s="686"/>
      <c r="CG25" s="686"/>
      <c r="CH25" s="686"/>
      <c r="CI25" s="686"/>
      <c r="CJ25" s="686"/>
      <c r="CK25" s="686"/>
      <c r="CL25" s="686"/>
      <c r="CM25" s="686"/>
      <c r="CN25" s="686"/>
      <c r="CO25" s="686"/>
      <c r="CP25" s="686"/>
      <c r="CQ25" s="687"/>
      <c r="CR25" s="642">
        <v>1574058</v>
      </c>
      <c r="CS25" s="661"/>
      <c r="CT25" s="661"/>
      <c r="CU25" s="661"/>
      <c r="CV25" s="661"/>
      <c r="CW25" s="661"/>
      <c r="CX25" s="661"/>
      <c r="CY25" s="662"/>
      <c r="CZ25" s="645">
        <v>12.8</v>
      </c>
      <c r="DA25" s="663"/>
      <c r="DB25" s="663"/>
      <c r="DC25" s="664"/>
      <c r="DD25" s="648">
        <v>1482206</v>
      </c>
      <c r="DE25" s="661"/>
      <c r="DF25" s="661"/>
      <c r="DG25" s="661"/>
      <c r="DH25" s="661"/>
      <c r="DI25" s="661"/>
      <c r="DJ25" s="661"/>
      <c r="DK25" s="662"/>
      <c r="DL25" s="648">
        <v>1440923</v>
      </c>
      <c r="DM25" s="661"/>
      <c r="DN25" s="661"/>
      <c r="DO25" s="661"/>
      <c r="DP25" s="661"/>
      <c r="DQ25" s="661"/>
      <c r="DR25" s="661"/>
      <c r="DS25" s="661"/>
      <c r="DT25" s="661"/>
      <c r="DU25" s="661"/>
      <c r="DV25" s="662"/>
      <c r="DW25" s="645">
        <v>23.5</v>
      </c>
      <c r="DX25" s="663"/>
      <c r="DY25" s="663"/>
      <c r="DZ25" s="663"/>
      <c r="EA25" s="663"/>
      <c r="EB25" s="663"/>
      <c r="EC25" s="681"/>
    </row>
    <row r="26" spans="2:133" ht="11.25" customHeight="1" x14ac:dyDescent="0.15">
      <c r="B26" s="639" t="s">
        <v>292</v>
      </c>
      <c r="C26" s="640"/>
      <c r="D26" s="640"/>
      <c r="E26" s="640"/>
      <c r="F26" s="640"/>
      <c r="G26" s="640"/>
      <c r="H26" s="640"/>
      <c r="I26" s="640"/>
      <c r="J26" s="640"/>
      <c r="K26" s="640"/>
      <c r="L26" s="640"/>
      <c r="M26" s="640"/>
      <c r="N26" s="640"/>
      <c r="O26" s="640"/>
      <c r="P26" s="640"/>
      <c r="Q26" s="641"/>
      <c r="R26" s="642">
        <v>6454935</v>
      </c>
      <c r="S26" s="643"/>
      <c r="T26" s="643"/>
      <c r="U26" s="643"/>
      <c r="V26" s="643"/>
      <c r="W26" s="643"/>
      <c r="X26" s="643"/>
      <c r="Y26" s="644"/>
      <c r="Z26" s="675">
        <v>51.4</v>
      </c>
      <c r="AA26" s="675"/>
      <c r="AB26" s="675"/>
      <c r="AC26" s="675"/>
      <c r="AD26" s="676">
        <v>5901682</v>
      </c>
      <c r="AE26" s="676"/>
      <c r="AF26" s="676"/>
      <c r="AG26" s="676"/>
      <c r="AH26" s="676"/>
      <c r="AI26" s="676"/>
      <c r="AJ26" s="676"/>
      <c r="AK26" s="676"/>
      <c r="AL26" s="645">
        <v>99.7</v>
      </c>
      <c r="AM26" s="646"/>
      <c r="AN26" s="646"/>
      <c r="AO26" s="677"/>
      <c r="AP26" s="737" t="s">
        <v>293</v>
      </c>
      <c r="AQ26" s="738"/>
      <c r="AR26" s="738"/>
      <c r="AS26" s="738"/>
      <c r="AT26" s="738"/>
      <c r="AU26" s="738"/>
      <c r="AV26" s="738"/>
      <c r="AW26" s="738"/>
      <c r="AX26" s="738"/>
      <c r="AY26" s="738"/>
      <c r="AZ26" s="738"/>
      <c r="BA26" s="738"/>
      <c r="BB26" s="738"/>
      <c r="BC26" s="738"/>
      <c r="BD26" s="738"/>
      <c r="BE26" s="738"/>
      <c r="BF26" s="739"/>
      <c r="BG26" s="642" t="s">
        <v>230</v>
      </c>
      <c r="BH26" s="643"/>
      <c r="BI26" s="643"/>
      <c r="BJ26" s="643"/>
      <c r="BK26" s="643"/>
      <c r="BL26" s="643"/>
      <c r="BM26" s="643"/>
      <c r="BN26" s="644"/>
      <c r="BO26" s="675" t="s">
        <v>128</v>
      </c>
      <c r="BP26" s="675"/>
      <c r="BQ26" s="675"/>
      <c r="BR26" s="675"/>
      <c r="BS26" s="648" t="s">
        <v>230</v>
      </c>
      <c r="BT26" s="643"/>
      <c r="BU26" s="643"/>
      <c r="BV26" s="643"/>
      <c r="BW26" s="643"/>
      <c r="BX26" s="643"/>
      <c r="BY26" s="643"/>
      <c r="BZ26" s="643"/>
      <c r="CA26" s="643"/>
      <c r="CB26" s="688"/>
      <c r="CD26" s="689" t="s">
        <v>294</v>
      </c>
      <c r="CE26" s="686"/>
      <c r="CF26" s="686"/>
      <c r="CG26" s="686"/>
      <c r="CH26" s="686"/>
      <c r="CI26" s="686"/>
      <c r="CJ26" s="686"/>
      <c r="CK26" s="686"/>
      <c r="CL26" s="686"/>
      <c r="CM26" s="686"/>
      <c r="CN26" s="686"/>
      <c r="CO26" s="686"/>
      <c r="CP26" s="686"/>
      <c r="CQ26" s="687"/>
      <c r="CR26" s="642">
        <v>967689</v>
      </c>
      <c r="CS26" s="643"/>
      <c r="CT26" s="643"/>
      <c r="CU26" s="643"/>
      <c r="CV26" s="643"/>
      <c r="CW26" s="643"/>
      <c r="CX26" s="643"/>
      <c r="CY26" s="644"/>
      <c r="CZ26" s="645">
        <v>7.9</v>
      </c>
      <c r="DA26" s="663"/>
      <c r="DB26" s="663"/>
      <c r="DC26" s="664"/>
      <c r="DD26" s="648">
        <v>894157</v>
      </c>
      <c r="DE26" s="643"/>
      <c r="DF26" s="643"/>
      <c r="DG26" s="643"/>
      <c r="DH26" s="643"/>
      <c r="DI26" s="643"/>
      <c r="DJ26" s="643"/>
      <c r="DK26" s="644"/>
      <c r="DL26" s="648" t="s">
        <v>230</v>
      </c>
      <c r="DM26" s="643"/>
      <c r="DN26" s="643"/>
      <c r="DO26" s="643"/>
      <c r="DP26" s="643"/>
      <c r="DQ26" s="643"/>
      <c r="DR26" s="643"/>
      <c r="DS26" s="643"/>
      <c r="DT26" s="643"/>
      <c r="DU26" s="643"/>
      <c r="DV26" s="644"/>
      <c r="DW26" s="645" t="s">
        <v>128</v>
      </c>
      <c r="DX26" s="663"/>
      <c r="DY26" s="663"/>
      <c r="DZ26" s="663"/>
      <c r="EA26" s="663"/>
      <c r="EB26" s="663"/>
      <c r="EC26" s="681"/>
    </row>
    <row r="27" spans="2:133" ht="11.25" customHeight="1" x14ac:dyDescent="0.15">
      <c r="B27" s="639" t="s">
        <v>295</v>
      </c>
      <c r="C27" s="640"/>
      <c r="D27" s="640"/>
      <c r="E27" s="640"/>
      <c r="F27" s="640"/>
      <c r="G27" s="640"/>
      <c r="H27" s="640"/>
      <c r="I27" s="640"/>
      <c r="J27" s="640"/>
      <c r="K27" s="640"/>
      <c r="L27" s="640"/>
      <c r="M27" s="640"/>
      <c r="N27" s="640"/>
      <c r="O27" s="640"/>
      <c r="P27" s="640"/>
      <c r="Q27" s="641"/>
      <c r="R27" s="642">
        <v>2604</v>
      </c>
      <c r="S27" s="643"/>
      <c r="T27" s="643"/>
      <c r="U27" s="643"/>
      <c r="V27" s="643"/>
      <c r="W27" s="643"/>
      <c r="X27" s="643"/>
      <c r="Y27" s="644"/>
      <c r="Z27" s="675">
        <v>0</v>
      </c>
      <c r="AA27" s="675"/>
      <c r="AB27" s="675"/>
      <c r="AC27" s="675"/>
      <c r="AD27" s="676">
        <v>2604</v>
      </c>
      <c r="AE27" s="676"/>
      <c r="AF27" s="676"/>
      <c r="AG27" s="676"/>
      <c r="AH27" s="676"/>
      <c r="AI27" s="676"/>
      <c r="AJ27" s="676"/>
      <c r="AK27" s="676"/>
      <c r="AL27" s="645">
        <v>0</v>
      </c>
      <c r="AM27" s="646"/>
      <c r="AN27" s="646"/>
      <c r="AO27" s="677"/>
      <c r="AP27" s="639" t="s">
        <v>296</v>
      </c>
      <c r="AQ27" s="640"/>
      <c r="AR27" s="640"/>
      <c r="AS27" s="640"/>
      <c r="AT27" s="640"/>
      <c r="AU27" s="640"/>
      <c r="AV27" s="640"/>
      <c r="AW27" s="640"/>
      <c r="AX27" s="640"/>
      <c r="AY27" s="640"/>
      <c r="AZ27" s="640"/>
      <c r="BA27" s="640"/>
      <c r="BB27" s="640"/>
      <c r="BC27" s="640"/>
      <c r="BD27" s="640"/>
      <c r="BE27" s="640"/>
      <c r="BF27" s="641"/>
      <c r="BG27" s="642">
        <v>2009255</v>
      </c>
      <c r="BH27" s="643"/>
      <c r="BI27" s="643"/>
      <c r="BJ27" s="643"/>
      <c r="BK27" s="643"/>
      <c r="BL27" s="643"/>
      <c r="BM27" s="643"/>
      <c r="BN27" s="644"/>
      <c r="BO27" s="675">
        <v>100</v>
      </c>
      <c r="BP27" s="675"/>
      <c r="BQ27" s="675"/>
      <c r="BR27" s="675"/>
      <c r="BS27" s="648" t="s">
        <v>230</v>
      </c>
      <c r="BT27" s="643"/>
      <c r="BU27" s="643"/>
      <c r="BV27" s="643"/>
      <c r="BW27" s="643"/>
      <c r="BX27" s="643"/>
      <c r="BY27" s="643"/>
      <c r="BZ27" s="643"/>
      <c r="CA27" s="643"/>
      <c r="CB27" s="688"/>
      <c r="CD27" s="689" t="s">
        <v>297</v>
      </c>
      <c r="CE27" s="686"/>
      <c r="CF27" s="686"/>
      <c r="CG27" s="686"/>
      <c r="CH27" s="686"/>
      <c r="CI27" s="686"/>
      <c r="CJ27" s="686"/>
      <c r="CK27" s="686"/>
      <c r="CL27" s="686"/>
      <c r="CM27" s="686"/>
      <c r="CN27" s="686"/>
      <c r="CO27" s="686"/>
      <c r="CP27" s="686"/>
      <c r="CQ27" s="687"/>
      <c r="CR27" s="642">
        <v>914771</v>
      </c>
      <c r="CS27" s="661"/>
      <c r="CT27" s="661"/>
      <c r="CU27" s="661"/>
      <c r="CV27" s="661"/>
      <c r="CW27" s="661"/>
      <c r="CX27" s="661"/>
      <c r="CY27" s="662"/>
      <c r="CZ27" s="645">
        <v>7.5</v>
      </c>
      <c r="DA27" s="663"/>
      <c r="DB27" s="663"/>
      <c r="DC27" s="664"/>
      <c r="DD27" s="648">
        <v>270532</v>
      </c>
      <c r="DE27" s="661"/>
      <c r="DF27" s="661"/>
      <c r="DG27" s="661"/>
      <c r="DH27" s="661"/>
      <c r="DI27" s="661"/>
      <c r="DJ27" s="661"/>
      <c r="DK27" s="662"/>
      <c r="DL27" s="648">
        <v>227164</v>
      </c>
      <c r="DM27" s="661"/>
      <c r="DN27" s="661"/>
      <c r="DO27" s="661"/>
      <c r="DP27" s="661"/>
      <c r="DQ27" s="661"/>
      <c r="DR27" s="661"/>
      <c r="DS27" s="661"/>
      <c r="DT27" s="661"/>
      <c r="DU27" s="661"/>
      <c r="DV27" s="662"/>
      <c r="DW27" s="645">
        <v>3.7</v>
      </c>
      <c r="DX27" s="663"/>
      <c r="DY27" s="663"/>
      <c r="DZ27" s="663"/>
      <c r="EA27" s="663"/>
      <c r="EB27" s="663"/>
      <c r="EC27" s="681"/>
    </row>
    <row r="28" spans="2:133" ht="11.25" customHeight="1" x14ac:dyDescent="0.15">
      <c r="B28" s="639" t="s">
        <v>298</v>
      </c>
      <c r="C28" s="640"/>
      <c r="D28" s="640"/>
      <c r="E28" s="640"/>
      <c r="F28" s="640"/>
      <c r="G28" s="640"/>
      <c r="H28" s="640"/>
      <c r="I28" s="640"/>
      <c r="J28" s="640"/>
      <c r="K28" s="640"/>
      <c r="L28" s="640"/>
      <c r="M28" s="640"/>
      <c r="N28" s="640"/>
      <c r="O28" s="640"/>
      <c r="P28" s="640"/>
      <c r="Q28" s="641"/>
      <c r="R28" s="642">
        <v>29208</v>
      </c>
      <c r="S28" s="643"/>
      <c r="T28" s="643"/>
      <c r="U28" s="643"/>
      <c r="V28" s="643"/>
      <c r="W28" s="643"/>
      <c r="X28" s="643"/>
      <c r="Y28" s="644"/>
      <c r="Z28" s="675">
        <v>0.2</v>
      </c>
      <c r="AA28" s="675"/>
      <c r="AB28" s="675"/>
      <c r="AC28" s="675"/>
      <c r="AD28" s="676" t="s">
        <v>128</v>
      </c>
      <c r="AE28" s="676"/>
      <c r="AF28" s="676"/>
      <c r="AG28" s="676"/>
      <c r="AH28" s="676"/>
      <c r="AI28" s="676"/>
      <c r="AJ28" s="676"/>
      <c r="AK28" s="676"/>
      <c r="AL28" s="645" t="s">
        <v>128</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299</v>
      </c>
      <c r="CE28" s="686"/>
      <c r="CF28" s="686"/>
      <c r="CG28" s="686"/>
      <c r="CH28" s="686"/>
      <c r="CI28" s="686"/>
      <c r="CJ28" s="686"/>
      <c r="CK28" s="686"/>
      <c r="CL28" s="686"/>
      <c r="CM28" s="686"/>
      <c r="CN28" s="686"/>
      <c r="CO28" s="686"/>
      <c r="CP28" s="686"/>
      <c r="CQ28" s="687"/>
      <c r="CR28" s="642">
        <v>1458659</v>
      </c>
      <c r="CS28" s="643"/>
      <c r="CT28" s="643"/>
      <c r="CU28" s="643"/>
      <c r="CV28" s="643"/>
      <c r="CW28" s="643"/>
      <c r="CX28" s="643"/>
      <c r="CY28" s="644"/>
      <c r="CZ28" s="645">
        <v>11.9</v>
      </c>
      <c r="DA28" s="663"/>
      <c r="DB28" s="663"/>
      <c r="DC28" s="664"/>
      <c r="DD28" s="648">
        <v>1427224</v>
      </c>
      <c r="DE28" s="643"/>
      <c r="DF28" s="643"/>
      <c r="DG28" s="643"/>
      <c r="DH28" s="643"/>
      <c r="DI28" s="643"/>
      <c r="DJ28" s="643"/>
      <c r="DK28" s="644"/>
      <c r="DL28" s="648">
        <v>1427224</v>
      </c>
      <c r="DM28" s="643"/>
      <c r="DN28" s="643"/>
      <c r="DO28" s="643"/>
      <c r="DP28" s="643"/>
      <c r="DQ28" s="643"/>
      <c r="DR28" s="643"/>
      <c r="DS28" s="643"/>
      <c r="DT28" s="643"/>
      <c r="DU28" s="643"/>
      <c r="DV28" s="644"/>
      <c r="DW28" s="645">
        <v>23.2</v>
      </c>
      <c r="DX28" s="663"/>
      <c r="DY28" s="663"/>
      <c r="DZ28" s="663"/>
      <c r="EA28" s="663"/>
      <c r="EB28" s="663"/>
      <c r="EC28" s="681"/>
    </row>
    <row r="29" spans="2:133" ht="11.25" customHeight="1" x14ac:dyDescent="0.15">
      <c r="B29" s="639" t="s">
        <v>300</v>
      </c>
      <c r="C29" s="640"/>
      <c r="D29" s="640"/>
      <c r="E29" s="640"/>
      <c r="F29" s="640"/>
      <c r="G29" s="640"/>
      <c r="H29" s="640"/>
      <c r="I29" s="640"/>
      <c r="J29" s="640"/>
      <c r="K29" s="640"/>
      <c r="L29" s="640"/>
      <c r="M29" s="640"/>
      <c r="N29" s="640"/>
      <c r="O29" s="640"/>
      <c r="P29" s="640"/>
      <c r="Q29" s="641"/>
      <c r="R29" s="642">
        <v>114443</v>
      </c>
      <c r="S29" s="643"/>
      <c r="T29" s="643"/>
      <c r="U29" s="643"/>
      <c r="V29" s="643"/>
      <c r="W29" s="643"/>
      <c r="X29" s="643"/>
      <c r="Y29" s="644"/>
      <c r="Z29" s="675">
        <v>0.9</v>
      </c>
      <c r="AA29" s="675"/>
      <c r="AB29" s="675"/>
      <c r="AC29" s="675"/>
      <c r="AD29" s="676">
        <v>11840</v>
      </c>
      <c r="AE29" s="676"/>
      <c r="AF29" s="676"/>
      <c r="AG29" s="676"/>
      <c r="AH29" s="676"/>
      <c r="AI29" s="676"/>
      <c r="AJ29" s="676"/>
      <c r="AK29" s="676"/>
      <c r="AL29" s="645">
        <v>0.2</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301</v>
      </c>
      <c r="CE29" s="732"/>
      <c r="CF29" s="689" t="s">
        <v>302</v>
      </c>
      <c r="CG29" s="686"/>
      <c r="CH29" s="686"/>
      <c r="CI29" s="686"/>
      <c r="CJ29" s="686"/>
      <c r="CK29" s="686"/>
      <c r="CL29" s="686"/>
      <c r="CM29" s="686"/>
      <c r="CN29" s="686"/>
      <c r="CO29" s="686"/>
      <c r="CP29" s="686"/>
      <c r="CQ29" s="687"/>
      <c r="CR29" s="642">
        <v>1458659</v>
      </c>
      <c r="CS29" s="661"/>
      <c r="CT29" s="661"/>
      <c r="CU29" s="661"/>
      <c r="CV29" s="661"/>
      <c r="CW29" s="661"/>
      <c r="CX29" s="661"/>
      <c r="CY29" s="662"/>
      <c r="CZ29" s="645">
        <v>11.9</v>
      </c>
      <c r="DA29" s="663"/>
      <c r="DB29" s="663"/>
      <c r="DC29" s="664"/>
      <c r="DD29" s="648">
        <v>1427224</v>
      </c>
      <c r="DE29" s="661"/>
      <c r="DF29" s="661"/>
      <c r="DG29" s="661"/>
      <c r="DH29" s="661"/>
      <c r="DI29" s="661"/>
      <c r="DJ29" s="661"/>
      <c r="DK29" s="662"/>
      <c r="DL29" s="648">
        <v>1427224</v>
      </c>
      <c r="DM29" s="661"/>
      <c r="DN29" s="661"/>
      <c r="DO29" s="661"/>
      <c r="DP29" s="661"/>
      <c r="DQ29" s="661"/>
      <c r="DR29" s="661"/>
      <c r="DS29" s="661"/>
      <c r="DT29" s="661"/>
      <c r="DU29" s="661"/>
      <c r="DV29" s="662"/>
      <c r="DW29" s="645">
        <v>23.2</v>
      </c>
      <c r="DX29" s="663"/>
      <c r="DY29" s="663"/>
      <c r="DZ29" s="663"/>
      <c r="EA29" s="663"/>
      <c r="EB29" s="663"/>
      <c r="EC29" s="681"/>
    </row>
    <row r="30" spans="2:133" ht="11.25" customHeight="1" x14ac:dyDescent="0.15">
      <c r="B30" s="639" t="s">
        <v>303</v>
      </c>
      <c r="C30" s="640"/>
      <c r="D30" s="640"/>
      <c r="E30" s="640"/>
      <c r="F30" s="640"/>
      <c r="G30" s="640"/>
      <c r="H30" s="640"/>
      <c r="I30" s="640"/>
      <c r="J30" s="640"/>
      <c r="K30" s="640"/>
      <c r="L30" s="640"/>
      <c r="M30" s="640"/>
      <c r="N30" s="640"/>
      <c r="O30" s="640"/>
      <c r="P30" s="640"/>
      <c r="Q30" s="641"/>
      <c r="R30" s="642">
        <v>36209</v>
      </c>
      <c r="S30" s="643"/>
      <c r="T30" s="643"/>
      <c r="U30" s="643"/>
      <c r="V30" s="643"/>
      <c r="W30" s="643"/>
      <c r="X30" s="643"/>
      <c r="Y30" s="644"/>
      <c r="Z30" s="675">
        <v>0.3</v>
      </c>
      <c r="AA30" s="675"/>
      <c r="AB30" s="675"/>
      <c r="AC30" s="675"/>
      <c r="AD30" s="676" t="s">
        <v>128</v>
      </c>
      <c r="AE30" s="676"/>
      <c r="AF30" s="676"/>
      <c r="AG30" s="676"/>
      <c r="AH30" s="676"/>
      <c r="AI30" s="676"/>
      <c r="AJ30" s="676"/>
      <c r="AK30" s="676"/>
      <c r="AL30" s="645" t="s">
        <v>230</v>
      </c>
      <c r="AM30" s="646"/>
      <c r="AN30" s="646"/>
      <c r="AO30" s="677"/>
      <c r="AP30" s="703" t="s">
        <v>219</v>
      </c>
      <c r="AQ30" s="704"/>
      <c r="AR30" s="704"/>
      <c r="AS30" s="704"/>
      <c r="AT30" s="704"/>
      <c r="AU30" s="704"/>
      <c r="AV30" s="704"/>
      <c r="AW30" s="704"/>
      <c r="AX30" s="704"/>
      <c r="AY30" s="704"/>
      <c r="AZ30" s="704"/>
      <c r="BA30" s="704"/>
      <c r="BB30" s="704"/>
      <c r="BC30" s="704"/>
      <c r="BD30" s="704"/>
      <c r="BE30" s="704"/>
      <c r="BF30" s="705"/>
      <c r="BG30" s="703" t="s">
        <v>304</v>
      </c>
      <c r="BH30" s="728"/>
      <c r="BI30" s="728"/>
      <c r="BJ30" s="728"/>
      <c r="BK30" s="728"/>
      <c r="BL30" s="728"/>
      <c r="BM30" s="728"/>
      <c r="BN30" s="728"/>
      <c r="BO30" s="728"/>
      <c r="BP30" s="728"/>
      <c r="BQ30" s="729"/>
      <c r="BR30" s="703" t="s">
        <v>305</v>
      </c>
      <c r="BS30" s="728"/>
      <c r="BT30" s="728"/>
      <c r="BU30" s="728"/>
      <c r="BV30" s="728"/>
      <c r="BW30" s="728"/>
      <c r="BX30" s="728"/>
      <c r="BY30" s="728"/>
      <c r="BZ30" s="728"/>
      <c r="CA30" s="728"/>
      <c r="CB30" s="729"/>
      <c r="CD30" s="733"/>
      <c r="CE30" s="734"/>
      <c r="CF30" s="689" t="s">
        <v>306</v>
      </c>
      <c r="CG30" s="686"/>
      <c r="CH30" s="686"/>
      <c r="CI30" s="686"/>
      <c r="CJ30" s="686"/>
      <c r="CK30" s="686"/>
      <c r="CL30" s="686"/>
      <c r="CM30" s="686"/>
      <c r="CN30" s="686"/>
      <c r="CO30" s="686"/>
      <c r="CP30" s="686"/>
      <c r="CQ30" s="687"/>
      <c r="CR30" s="642">
        <v>1391207</v>
      </c>
      <c r="CS30" s="643"/>
      <c r="CT30" s="643"/>
      <c r="CU30" s="643"/>
      <c r="CV30" s="643"/>
      <c r="CW30" s="643"/>
      <c r="CX30" s="643"/>
      <c r="CY30" s="644"/>
      <c r="CZ30" s="645">
        <v>11.3</v>
      </c>
      <c r="DA30" s="663"/>
      <c r="DB30" s="663"/>
      <c r="DC30" s="664"/>
      <c r="DD30" s="648">
        <v>1359781</v>
      </c>
      <c r="DE30" s="643"/>
      <c r="DF30" s="643"/>
      <c r="DG30" s="643"/>
      <c r="DH30" s="643"/>
      <c r="DI30" s="643"/>
      <c r="DJ30" s="643"/>
      <c r="DK30" s="644"/>
      <c r="DL30" s="648">
        <v>1359781</v>
      </c>
      <c r="DM30" s="643"/>
      <c r="DN30" s="643"/>
      <c r="DO30" s="643"/>
      <c r="DP30" s="643"/>
      <c r="DQ30" s="643"/>
      <c r="DR30" s="643"/>
      <c r="DS30" s="643"/>
      <c r="DT30" s="643"/>
      <c r="DU30" s="643"/>
      <c r="DV30" s="644"/>
      <c r="DW30" s="645">
        <v>22.1</v>
      </c>
      <c r="DX30" s="663"/>
      <c r="DY30" s="663"/>
      <c r="DZ30" s="663"/>
      <c r="EA30" s="663"/>
      <c r="EB30" s="663"/>
      <c r="EC30" s="681"/>
    </row>
    <row r="31" spans="2:133" ht="11.25" customHeight="1" x14ac:dyDescent="0.15">
      <c r="B31" s="639" t="s">
        <v>307</v>
      </c>
      <c r="C31" s="640"/>
      <c r="D31" s="640"/>
      <c r="E31" s="640"/>
      <c r="F31" s="640"/>
      <c r="G31" s="640"/>
      <c r="H31" s="640"/>
      <c r="I31" s="640"/>
      <c r="J31" s="640"/>
      <c r="K31" s="640"/>
      <c r="L31" s="640"/>
      <c r="M31" s="640"/>
      <c r="N31" s="640"/>
      <c r="O31" s="640"/>
      <c r="P31" s="640"/>
      <c r="Q31" s="641"/>
      <c r="R31" s="642">
        <v>3059617</v>
      </c>
      <c r="S31" s="643"/>
      <c r="T31" s="643"/>
      <c r="U31" s="643"/>
      <c r="V31" s="643"/>
      <c r="W31" s="643"/>
      <c r="X31" s="643"/>
      <c r="Y31" s="644"/>
      <c r="Z31" s="675">
        <v>24.3</v>
      </c>
      <c r="AA31" s="675"/>
      <c r="AB31" s="675"/>
      <c r="AC31" s="675"/>
      <c r="AD31" s="676" t="s">
        <v>128</v>
      </c>
      <c r="AE31" s="676"/>
      <c r="AF31" s="676"/>
      <c r="AG31" s="676"/>
      <c r="AH31" s="676"/>
      <c r="AI31" s="676"/>
      <c r="AJ31" s="676"/>
      <c r="AK31" s="676"/>
      <c r="AL31" s="645" t="s">
        <v>128</v>
      </c>
      <c r="AM31" s="646"/>
      <c r="AN31" s="646"/>
      <c r="AO31" s="677"/>
      <c r="AP31" s="717" t="s">
        <v>308</v>
      </c>
      <c r="AQ31" s="718"/>
      <c r="AR31" s="718"/>
      <c r="AS31" s="718"/>
      <c r="AT31" s="723" t="s">
        <v>309</v>
      </c>
      <c r="AU31" s="231"/>
      <c r="AV31" s="231"/>
      <c r="AW31" s="231"/>
      <c r="AX31" s="710" t="s">
        <v>186</v>
      </c>
      <c r="AY31" s="711"/>
      <c r="AZ31" s="711"/>
      <c r="BA31" s="711"/>
      <c r="BB31" s="711"/>
      <c r="BC31" s="711"/>
      <c r="BD31" s="711"/>
      <c r="BE31" s="711"/>
      <c r="BF31" s="712"/>
      <c r="BG31" s="713">
        <v>98.4</v>
      </c>
      <c r="BH31" s="714"/>
      <c r="BI31" s="714"/>
      <c r="BJ31" s="714"/>
      <c r="BK31" s="714"/>
      <c r="BL31" s="714"/>
      <c r="BM31" s="715">
        <v>93.3</v>
      </c>
      <c r="BN31" s="714"/>
      <c r="BO31" s="714"/>
      <c r="BP31" s="714"/>
      <c r="BQ31" s="716"/>
      <c r="BR31" s="713">
        <v>99</v>
      </c>
      <c r="BS31" s="714"/>
      <c r="BT31" s="714"/>
      <c r="BU31" s="714"/>
      <c r="BV31" s="714"/>
      <c r="BW31" s="714"/>
      <c r="BX31" s="715">
        <v>93.7</v>
      </c>
      <c r="BY31" s="714"/>
      <c r="BZ31" s="714"/>
      <c r="CA31" s="714"/>
      <c r="CB31" s="716"/>
      <c r="CD31" s="733"/>
      <c r="CE31" s="734"/>
      <c r="CF31" s="689" t="s">
        <v>310</v>
      </c>
      <c r="CG31" s="686"/>
      <c r="CH31" s="686"/>
      <c r="CI31" s="686"/>
      <c r="CJ31" s="686"/>
      <c r="CK31" s="686"/>
      <c r="CL31" s="686"/>
      <c r="CM31" s="686"/>
      <c r="CN31" s="686"/>
      <c r="CO31" s="686"/>
      <c r="CP31" s="686"/>
      <c r="CQ31" s="687"/>
      <c r="CR31" s="642">
        <v>67452</v>
      </c>
      <c r="CS31" s="661"/>
      <c r="CT31" s="661"/>
      <c r="CU31" s="661"/>
      <c r="CV31" s="661"/>
      <c r="CW31" s="661"/>
      <c r="CX31" s="661"/>
      <c r="CY31" s="662"/>
      <c r="CZ31" s="645">
        <v>0.6</v>
      </c>
      <c r="DA31" s="663"/>
      <c r="DB31" s="663"/>
      <c r="DC31" s="664"/>
      <c r="DD31" s="648">
        <v>67443</v>
      </c>
      <c r="DE31" s="661"/>
      <c r="DF31" s="661"/>
      <c r="DG31" s="661"/>
      <c r="DH31" s="661"/>
      <c r="DI31" s="661"/>
      <c r="DJ31" s="661"/>
      <c r="DK31" s="662"/>
      <c r="DL31" s="648">
        <v>67443</v>
      </c>
      <c r="DM31" s="661"/>
      <c r="DN31" s="661"/>
      <c r="DO31" s="661"/>
      <c r="DP31" s="661"/>
      <c r="DQ31" s="661"/>
      <c r="DR31" s="661"/>
      <c r="DS31" s="661"/>
      <c r="DT31" s="661"/>
      <c r="DU31" s="661"/>
      <c r="DV31" s="662"/>
      <c r="DW31" s="645">
        <v>1.1000000000000001</v>
      </c>
      <c r="DX31" s="663"/>
      <c r="DY31" s="663"/>
      <c r="DZ31" s="663"/>
      <c r="EA31" s="663"/>
      <c r="EB31" s="663"/>
      <c r="EC31" s="681"/>
    </row>
    <row r="32" spans="2:133" ht="11.25" customHeight="1" x14ac:dyDescent="0.15">
      <c r="B32" s="706" t="s">
        <v>311</v>
      </c>
      <c r="C32" s="707"/>
      <c r="D32" s="707"/>
      <c r="E32" s="707"/>
      <c r="F32" s="707"/>
      <c r="G32" s="707"/>
      <c r="H32" s="707"/>
      <c r="I32" s="707"/>
      <c r="J32" s="707"/>
      <c r="K32" s="707"/>
      <c r="L32" s="707"/>
      <c r="M32" s="707"/>
      <c r="N32" s="707"/>
      <c r="O32" s="707"/>
      <c r="P32" s="707"/>
      <c r="Q32" s="708"/>
      <c r="R32" s="642" t="s">
        <v>128</v>
      </c>
      <c r="S32" s="643"/>
      <c r="T32" s="643"/>
      <c r="U32" s="643"/>
      <c r="V32" s="643"/>
      <c r="W32" s="643"/>
      <c r="X32" s="643"/>
      <c r="Y32" s="644"/>
      <c r="Z32" s="675" t="s">
        <v>230</v>
      </c>
      <c r="AA32" s="675"/>
      <c r="AB32" s="675"/>
      <c r="AC32" s="675"/>
      <c r="AD32" s="676" t="s">
        <v>230</v>
      </c>
      <c r="AE32" s="676"/>
      <c r="AF32" s="676"/>
      <c r="AG32" s="676"/>
      <c r="AH32" s="676"/>
      <c r="AI32" s="676"/>
      <c r="AJ32" s="676"/>
      <c r="AK32" s="676"/>
      <c r="AL32" s="645" t="s">
        <v>128</v>
      </c>
      <c r="AM32" s="646"/>
      <c r="AN32" s="646"/>
      <c r="AO32" s="677"/>
      <c r="AP32" s="719"/>
      <c r="AQ32" s="720"/>
      <c r="AR32" s="720"/>
      <c r="AS32" s="720"/>
      <c r="AT32" s="724"/>
      <c r="AU32" s="230" t="s">
        <v>312</v>
      </c>
      <c r="AV32" s="230"/>
      <c r="AW32" s="230"/>
      <c r="AX32" s="639" t="s">
        <v>313</v>
      </c>
      <c r="AY32" s="640"/>
      <c r="AZ32" s="640"/>
      <c r="BA32" s="640"/>
      <c r="BB32" s="640"/>
      <c r="BC32" s="640"/>
      <c r="BD32" s="640"/>
      <c r="BE32" s="640"/>
      <c r="BF32" s="641"/>
      <c r="BG32" s="726">
        <v>99.1</v>
      </c>
      <c r="BH32" s="661"/>
      <c r="BI32" s="661"/>
      <c r="BJ32" s="661"/>
      <c r="BK32" s="661"/>
      <c r="BL32" s="661"/>
      <c r="BM32" s="646">
        <v>97</v>
      </c>
      <c r="BN32" s="727"/>
      <c r="BO32" s="727"/>
      <c r="BP32" s="727"/>
      <c r="BQ32" s="685"/>
      <c r="BR32" s="726">
        <v>99.1</v>
      </c>
      <c r="BS32" s="661"/>
      <c r="BT32" s="661"/>
      <c r="BU32" s="661"/>
      <c r="BV32" s="661"/>
      <c r="BW32" s="661"/>
      <c r="BX32" s="646">
        <v>96.9</v>
      </c>
      <c r="BY32" s="727"/>
      <c r="BZ32" s="727"/>
      <c r="CA32" s="727"/>
      <c r="CB32" s="685"/>
      <c r="CD32" s="735"/>
      <c r="CE32" s="736"/>
      <c r="CF32" s="689" t="s">
        <v>314</v>
      </c>
      <c r="CG32" s="686"/>
      <c r="CH32" s="686"/>
      <c r="CI32" s="686"/>
      <c r="CJ32" s="686"/>
      <c r="CK32" s="686"/>
      <c r="CL32" s="686"/>
      <c r="CM32" s="686"/>
      <c r="CN32" s="686"/>
      <c r="CO32" s="686"/>
      <c r="CP32" s="686"/>
      <c r="CQ32" s="687"/>
      <c r="CR32" s="642" t="s">
        <v>128</v>
      </c>
      <c r="CS32" s="643"/>
      <c r="CT32" s="643"/>
      <c r="CU32" s="643"/>
      <c r="CV32" s="643"/>
      <c r="CW32" s="643"/>
      <c r="CX32" s="643"/>
      <c r="CY32" s="644"/>
      <c r="CZ32" s="645" t="s">
        <v>230</v>
      </c>
      <c r="DA32" s="663"/>
      <c r="DB32" s="663"/>
      <c r="DC32" s="664"/>
      <c r="DD32" s="648" t="s">
        <v>128</v>
      </c>
      <c r="DE32" s="643"/>
      <c r="DF32" s="643"/>
      <c r="DG32" s="643"/>
      <c r="DH32" s="643"/>
      <c r="DI32" s="643"/>
      <c r="DJ32" s="643"/>
      <c r="DK32" s="644"/>
      <c r="DL32" s="648" t="s">
        <v>128</v>
      </c>
      <c r="DM32" s="643"/>
      <c r="DN32" s="643"/>
      <c r="DO32" s="643"/>
      <c r="DP32" s="643"/>
      <c r="DQ32" s="643"/>
      <c r="DR32" s="643"/>
      <c r="DS32" s="643"/>
      <c r="DT32" s="643"/>
      <c r="DU32" s="643"/>
      <c r="DV32" s="644"/>
      <c r="DW32" s="645" t="s">
        <v>128</v>
      </c>
      <c r="DX32" s="663"/>
      <c r="DY32" s="663"/>
      <c r="DZ32" s="663"/>
      <c r="EA32" s="663"/>
      <c r="EB32" s="663"/>
      <c r="EC32" s="681"/>
    </row>
    <row r="33" spans="2:133" ht="11.25" customHeight="1" x14ac:dyDescent="0.15">
      <c r="B33" s="639" t="s">
        <v>315</v>
      </c>
      <c r="C33" s="640"/>
      <c r="D33" s="640"/>
      <c r="E33" s="640"/>
      <c r="F33" s="640"/>
      <c r="G33" s="640"/>
      <c r="H33" s="640"/>
      <c r="I33" s="640"/>
      <c r="J33" s="640"/>
      <c r="K33" s="640"/>
      <c r="L33" s="640"/>
      <c r="M33" s="640"/>
      <c r="N33" s="640"/>
      <c r="O33" s="640"/>
      <c r="P33" s="640"/>
      <c r="Q33" s="641"/>
      <c r="R33" s="642">
        <v>699748</v>
      </c>
      <c r="S33" s="643"/>
      <c r="T33" s="643"/>
      <c r="U33" s="643"/>
      <c r="V33" s="643"/>
      <c r="W33" s="643"/>
      <c r="X33" s="643"/>
      <c r="Y33" s="644"/>
      <c r="Z33" s="675">
        <v>5.6</v>
      </c>
      <c r="AA33" s="675"/>
      <c r="AB33" s="675"/>
      <c r="AC33" s="675"/>
      <c r="AD33" s="676" t="s">
        <v>128</v>
      </c>
      <c r="AE33" s="676"/>
      <c r="AF33" s="676"/>
      <c r="AG33" s="676"/>
      <c r="AH33" s="676"/>
      <c r="AI33" s="676"/>
      <c r="AJ33" s="676"/>
      <c r="AK33" s="676"/>
      <c r="AL33" s="645" t="s">
        <v>230</v>
      </c>
      <c r="AM33" s="646"/>
      <c r="AN33" s="646"/>
      <c r="AO33" s="677"/>
      <c r="AP33" s="721"/>
      <c r="AQ33" s="722"/>
      <c r="AR33" s="722"/>
      <c r="AS33" s="722"/>
      <c r="AT33" s="725"/>
      <c r="AU33" s="232"/>
      <c r="AV33" s="232"/>
      <c r="AW33" s="232"/>
      <c r="AX33" s="623" t="s">
        <v>316</v>
      </c>
      <c r="AY33" s="624"/>
      <c r="AZ33" s="624"/>
      <c r="BA33" s="624"/>
      <c r="BB33" s="624"/>
      <c r="BC33" s="624"/>
      <c r="BD33" s="624"/>
      <c r="BE33" s="624"/>
      <c r="BF33" s="625"/>
      <c r="BG33" s="709">
        <v>97.7</v>
      </c>
      <c r="BH33" s="627"/>
      <c r="BI33" s="627"/>
      <c r="BJ33" s="627"/>
      <c r="BK33" s="627"/>
      <c r="BL33" s="627"/>
      <c r="BM33" s="669">
        <v>91.3</v>
      </c>
      <c r="BN33" s="627"/>
      <c r="BO33" s="627"/>
      <c r="BP33" s="627"/>
      <c r="BQ33" s="671"/>
      <c r="BR33" s="709">
        <v>99</v>
      </c>
      <c r="BS33" s="627"/>
      <c r="BT33" s="627"/>
      <c r="BU33" s="627"/>
      <c r="BV33" s="627"/>
      <c r="BW33" s="627"/>
      <c r="BX33" s="669">
        <v>92.1</v>
      </c>
      <c r="BY33" s="627"/>
      <c r="BZ33" s="627"/>
      <c r="CA33" s="627"/>
      <c r="CB33" s="671"/>
      <c r="CD33" s="689" t="s">
        <v>317</v>
      </c>
      <c r="CE33" s="686"/>
      <c r="CF33" s="686"/>
      <c r="CG33" s="686"/>
      <c r="CH33" s="686"/>
      <c r="CI33" s="686"/>
      <c r="CJ33" s="686"/>
      <c r="CK33" s="686"/>
      <c r="CL33" s="686"/>
      <c r="CM33" s="686"/>
      <c r="CN33" s="686"/>
      <c r="CO33" s="686"/>
      <c r="CP33" s="686"/>
      <c r="CQ33" s="687"/>
      <c r="CR33" s="642">
        <v>7161613</v>
      </c>
      <c r="CS33" s="661"/>
      <c r="CT33" s="661"/>
      <c r="CU33" s="661"/>
      <c r="CV33" s="661"/>
      <c r="CW33" s="661"/>
      <c r="CX33" s="661"/>
      <c r="CY33" s="662"/>
      <c r="CZ33" s="645">
        <v>58.4</v>
      </c>
      <c r="DA33" s="663"/>
      <c r="DB33" s="663"/>
      <c r="DC33" s="664"/>
      <c r="DD33" s="648">
        <v>4575663</v>
      </c>
      <c r="DE33" s="661"/>
      <c r="DF33" s="661"/>
      <c r="DG33" s="661"/>
      <c r="DH33" s="661"/>
      <c r="DI33" s="661"/>
      <c r="DJ33" s="661"/>
      <c r="DK33" s="662"/>
      <c r="DL33" s="648">
        <v>2851355</v>
      </c>
      <c r="DM33" s="661"/>
      <c r="DN33" s="661"/>
      <c r="DO33" s="661"/>
      <c r="DP33" s="661"/>
      <c r="DQ33" s="661"/>
      <c r="DR33" s="661"/>
      <c r="DS33" s="661"/>
      <c r="DT33" s="661"/>
      <c r="DU33" s="661"/>
      <c r="DV33" s="662"/>
      <c r="DW33" s="645">
        <v>46.4</v>
      </c>
      <c r="DX33" s="663"/>
      <c r="DY33" s="663"/>
      <c r="DZ33" s="663"/>
      <c r="EA33" s="663"/>
      <c r="EB33" s="663"/>
      <c r="EC33" s="681"/>
    </row>
    <row r="34" spans="2:133" ht="11.25" customHeight="1" x14ac:dyDescent="0.15">
      <c r="B34" s="639" t="s">
        <v>318</v>
      </c>
      <c r="C34" s="640"/>
      <c r="D34" s="640"/>
      <c r="E34" s="640"/>
      <c r="F34" s="640"/>
      <c r="G34" s="640"/>
      <c r="H34" s="640"/>
      <c r="I34" s="640"/>
      <c r="J34" s="640"/>
      <c r="K34" s="640"/>
      <c r="L34" s="640"/>
      <c r="M34" s="640"/>
      <c r="N34" s="640"/>
      <c r="O34" s="640"/>
      <c r="P34" s="640"/>
      <c r="Q34" s="641"/>
      <c r="R34" s="642">
        <v>65722</v>
      </c>
      <c r="S34" s="643"/>
      <c r="T34" s="643"/>
      <c r="U34" s="643"/>
      <c r="V34" s="643"/>
      <c r="W34" s="643"/>
      <c r="X34" s="643"/>
      <c r="Y34" s="644"/>
      <c r="Z34" s="675">
        <v>0.5</v>
      </c>
      <c r="AA34" s="675"/>
      <c r="AB34" s="675"/>
      <c r="AC34" s="675"/>
      <c r="AD34" s="676" t="s">
        <v>230</v>
      </c>
      <c r="AE34" s="676"/>
      <c r="AF34" s="676"/>
      <c r="AG34" s="676"/>
      <c r="AH34" s="676"/>
      <c r="AI34" s="676"/>
      <c r="AJ34" s="676"/>
      <c r="AK34" s="676"/>
      <c r="AL34" s="645" t="s">
        <v>230</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319</v>
      </c>
      <c r="CE34" s="686"/>
      <c r="CF34" s="686"/>
      <c r="CG34" s="686"/>
      <c r="CH34" s="686"/>
      <c r="CI34" s="686"/>
      <c r="CJ34" s="686"/>
      <c r="CK34" s="686"/>
      <c r="CL34" s="686"/>
      <c r="CM34" s="686"/>
      <c r="CN34" s="686"/>
      <c r="CO34" s="686"/>
      <c r="CP34" s="686"/>
      <c r="CQ34" s="687"/>
      <c r="CR34" s="642">
        <v>2271032</v>
      </c>
      <c r="CS34" s="643"/>
      <c r="CT34" s="643"/>
      <c r="CU34" s="643"/>
      <c r="CV34" s="643"/>
      <c r="CW34" s="643"/>
      <c r="CX34" s="643"/>
      <c r="CY34" s="644"/>
      <c r="CZ34" s="645">
        <v>18.5</v>
      </c>
      <c r="DA34" s="663"/>
      <c r="DB34" s="663"/>
      <c r="DC34" s="664"/>
      <c r="DD34" s="648">
        <v>1703293</v>
      </c>
      <c r="DE34" s="643"/>
      <c r="DF34" s="643"/>
      <c r="DG34" s="643"/>
      <c r="DH34" s="643"/>
      <c r="DI34" s="643"/>
      <c r="DJ34" s="643"/>
      <c r="DK34" s="644"/>
      <c r="DL34" s="648">
        <v>1054744</v>
      </c>
      <c r="DM34" s="643"/>
      <c r="DN34" s="643"/>
      <c r="DO34" s="643"/>
      <c r="DP34" s="643"/>
      <c r="DQ34" s="643"/>
      <c r="DR34" s="643"/>
      <c r="DS34" s="643"/>
      <c r="DT34" s="643"/>
      <c r="DU34" s="643"/>
      <c r="DV34" s="644"/>
      <c r="DW34" s="645">
        <v>17.2</v>
      </c>
      <c r="DX34" s="663"/>
      <c r="DY34" s="663"/>
      <c r="DZ34" s="663"/>
      <c r="EA34" s="663"/>
      <c r="EB34" s="663"/>
      <c r="EC34" s="681"/>
    </row>
    <row r="35" spans="2:133" ht="11.25" customHeight="1" x14ac:dyDescent="0.15">
      <c r="B35" s="639" t="s">
        <v>320</v>
      </c>
      <c r="C35" s="640"/>
      <c r="D35" s="640"/>
      <c r="E35" s="640"/>
      <c r="F35" s="640"/>
      <c r="G35" s="640"/>
      <c r="H35" s="640"/>
      <c r="I35" s="640"/>
      <c r="J35" s="640"/>
      <c r="K35" s="640"/>
      <c r="L35" s="640"/>
      <c r="M35" s="640"/>
      <c r="N35" s="640"/>
      <c r="O35" s="640"/>
      <c r="P35" s="640"/>
      <c r="Q35" s="641"/>
      <c r="R35" s="642">
        <v>335274</v>
      </c>
      <c r="S35" s="643"/>
      <c r="T35" s="643"/>
      <c r="U35" s="643"/>
      <c r="V35" s="643"/>
      <c r="W35" s="643"/>
      <c r="X35" s="643"/>
      <c r="Y35" s="644"/>
      <c r="Z35" s="675">
        <v>2.7</v>
      </c>
      <c r="AA35" s="675"/>
      <c r="AB35" s="675"/>
      <c r="AC35" s="675"/>
      <c r="AD35" s="676" t="s">
        <v>128</v>
      </c>
      <c r="AE35" s="676"/>
      <c r="AF35" s="676"/>
      <c r="AG35" s="676"/>
      <c r="AH35" s="676"/>
      <c r="AI35" s="676"/>
      <c r="AJ35" s="676"/>
      <c r="AK35" s="676"/>
      <c r="AL35" s="645" t="s">
        <v>230</v>
      </c>
      <c r="AM35" s="646"/>
      <c r="AN35" s="646"/>
      <c r="AO35" s="677"/>
      <c r="AP35" s="235"/>
      <c r="AQ35" s="703" t="s">
        <v>321</v>
      </c>
      <c r="AR35" s="704"/>
      <c r="AS35" s="704"/>
      <c r="AT35" s="704"/>
      <c r="AU35" s="704"/>
      <c r="AV35" s="704"/>
      <c r="AW35" s="704"/>
      <c r="AX35" s="704"/>
      <c r="AY35" s="704"/>
      <c r="AZ35" s="704"/>
      <c r="BA35" s="704"/>
      <c r="BB35" s="704"/>
      <c r="BC35" s="704"/>
      <c r="BD35" s="704"/>
      <c r="BE35" s="704"/>
      <c r="BF35" s="705"/>
      <c r="BG35" s="703" t="s">
        <v>322</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323</v>
      </c>
      <c r="CE35" s="686"/>
      <c r="CF35" s="686"/>
      <c r="CG35" s="686"/>
      <c r="CH35" s="686"/>
      <c r="CI35" s="686"/>
      <c r="CJ35" s="686"/>
      <c r="CK35" s="686"/>
      <c r="CL35" s="686"/>
      <c r="CM35" s="686"/>
      <c r="CN35" s="686"/>
      <c r="CO35" s="686"/>
      <c r="CP35" s="686"/>
      <c r="CQ35" s="687"/>
      <c r="CR35" s="642">
        <v>31270</v>
      </c>
      <c r="CS35" s="661"/>
      <c r="CT35" s="661"/>
      <c r="CU35" s="661"/>
      <c r="CV35" s="661"/>
      <c r="CW35" s="661"/>
      <c r="CX35" s="661"/>
      <c r="CY35" s="662"/>
      <c r="CZ35" s="645">
        <v>0.3</v>
      </c>
      <c r="DA35" s="663"/>
      <c r="DB35" s="663"/>
      <c r="DC35" s="664"/>
      <c r="DD35" s="648">
        <v>25236</v>
      </c>
      <c r="DE35" s="661"/>
      <c r="DF35" s="661"/>
      <c r="DG35" s="661"/>
      <c r="DH35" s="661"/>
      <c r="DI35" s="661"/>
      <c r="DJ35" s="661"/>
      <c r="DK35" s="662"/>
      <c r="DL35" s="648">
        <v>25236</v>
      </c>
      <c r="DM35" s="661"/>
      <c r="DN35" s="661"/>
      <c r="DO35" s="661"/>
      <c r="DP35" s="661"/>
      <c r="DQ35" s="661"/>
      <c r="DR35" s="661"/>
      <c r="DS35" s="661"/>
      <c r="DT35" s="661"/>
      <c r="DU35" s="661"/>
      <c r="DV35" s="662"/>
      <c r="DW35" s="645">
        <v>0.4</v>
      </c>
      <c r="DX35" s="663"/>
      <c r="DY35" s="663"/>
      <c r="DZ35" s="663"/>
      <c r="EA35" s="663"/>
      <c r="EB35" s="663"/>
      <c r="EC35" s="681"/>
    </row>
    <row r="36" spans="2:133" ht="11.25" customHeight="1" x14ac:dyDescent="0.15">
      <c r="B36" s="639" t="s">
        <v>324</v>
      </c>
      <c r="C36" s="640"/>
      <c r="D36" s="640"/>
      <c r="E36" s="640"/>
      <c r="F36" s="640"/>
      <c r="G36" s="640"/>
      <c r="H36" s="640"/>
      <c r="I36" s="640"/>
      <c r="J36" s="640"/>
      <c r="K36" s="640"/>
      <c r="L36" s="640"/>
      <c r="M36" s="640"/>
      <c r="N36" s="640"/>
      <c r="O36" s="640"/>
      <c r="P36" s="640"/>
      <c r="Q36" s="641"/>
      <c r="R36" s="642">
        <v>299065</v>
      </c>
      <c r="S36" s="643"/>
      <c r="T36" s="643"/>
      <c r="U36" s="643"/>
      <c r="V36" s="643"/>
      <c r="W36" s="643"/>
      <c r="X36" s="643"/>
      <c r="Y36" s="644"/>
      <c r="Z36" s="675">
        <v>2.4</v>
      </c>
      <c r="AA36" s="675"/>
      <c r="AB36" s="675"/>
      <c r="AC36" s="675"/>
      <c r="AD36" s="676" t="s">
        <v>128</v>
      </c>
      <c r="AE36" s="676"/>
      <c r="AF36" s="676"/>
      <c r="AG36" s="676"/>
      <c r="AH36" s="676"/>
      <c r="AI36" s="676"/>
      <c r="AJ36" s="676"/>
      <c r="AK36" s="676"/>
      <c r="AL36" s="645" t="s">
        <v>128</v>
      </c>
      <c r="AM36" s="646"/>
      <c r="AN36" s="646"/>
      <c r="AO36" s="677"/>
      <c r="AP36" s="235"/>
      <c r="AQ36" s="694" t="s">
        <v>325</v>
      </c>
      <c r="AR36" s="695"/>
      <c r="AS36" s="695"/>
      <c r="AT36" s="695"/>
      <c r="AU36" s="695"/>
      <c r="AV36" s="695"/>
      <c r="AW36" s="695"/>
      <c r="AX36" s="695"/>
      <c r="AY36" s="696"/>
      <c r="AZ36" s="697">
        <v>1387671</v>
      </c>
      <c r="BA36" s="698"/>
      <c r="BB36" s="698"/>
      <c r="BC36" s="698"/>
      <c r="BD36" s="698"/>
      <c r="BE36" s="698"/>
      <c r="BF36" s="699"/>
      <c r="BG36" s="700" t="s">
        <v>326</v>
      </c>
      <c r="BH36" s="701"/>
      <c r="BI36" s="701"/>
      <c r="BJ36" s="701"/>
      <c r="BK36" s="701"/>
      <c r="BL36" s="701"/>
      <c r="BM36" s="701"/>
      <c r="BN36" s="701"/>
      <c r="BO36" s="701"/>
      <c r="BP36" s="701"/>
      <c r="BQ36" s="701"/>
      <c r="BR36" s="701"/>
      <c r="BS36" s="701"/>
      <c r="BT36" s="701"/>
      <c r="BU36" s="702"/>
      <c r="BV36" s="697">
        <v>57157</v>
      </c>
      <c r="BW36" s="698"/>
      <c r="BX36" s="698"/>
      <c r="BY36" s="698"/>
      <c r="BZ36" s="698"/>
      <c r="CA36" s="698"/>
      <c r="CB36" s="699"/>
      <c r="CD36" s="689" t="s">
        <v>327</v>
      </c>
      <c r="CE36" s="686"/>
      <c r="CF36" s="686"/>
      <c r="CG36" s="686"/>
      <c r="CH36" s="686"/>
      <c r="CI36" s="686"/>
      <c r="CJ36" s="686"/>
      <c r="CK36" s="686"/>
      <c r="CL36" s="686"/>
      <c r="CM36" s="686"/>
      <c r="CN36" s="686"/>
      <c r="CO36" s="686"/>
      <c r="CP36" s="686"/>
      <c r="CQ36" s="687"/>
      <c r="CR36" s="642">
        <v>3193228</v>
      </c>
      <c r="CS36" s="643"/>
      <c r="CT36" s="643"/>
      <c r="CU36" s="643"/>
      <c r="CV36" s="643"/>
      <c r="CW36" s="643"/>
      <c r="CX36" s="643"/>
      <c r="CY36" s="644"/>
      <c r="CZ36" s="645">
        <v>26</v>
      </c>
      <c r="DA36" s="663"/>
      <c r="DB36" s="663"/>
      <c r="DC36" s="664"/>
      <c r="DD36" s="648">
        <v>1397528</v>
      </c>
      <c r="DE36" s="643"/>
      <c r="DF36" s="643"/>
      <c r="DG36" s="643"/>
      <c r="DH36" s="643"/>
      <c r="DI36" s="643"/>
      <c r="DJ36" s="643"/>
      <c r="DK36" s="644"/>
      <c r="DL36" s="648">
        <v>934807</v>
      </c>
      <c r="DM36" s="643"/>
      <c r="DN36" s="643"/>
      <c r="DO36" s="643"/>
      <c r="DP36" s="643"/>
      <c r="DQ36" s="643"/>
      <c r="DR36" s="643"/>
      <c r="DS36" s="643"/>
      <c r="DT36" s="643"/>
      <c r="DU36" s="643"/>
      <c r="DV36" s="644"/>
      <c r="DW36" s="645">
        <v>15.2</v>
      </c>
      <c r="DX36" s="663"/>
      <c r="DY36" s="663"/>
      <c r="DZ36" s="663"/>
      <c r="EA36" s="663"/>
      <c r="EB36" s="663"/>
      <c r="EC36" s="681"/>
    </row>
    <row r="37" spans="2:133" ht="11.25" customHeight="1" x14ac:dyDescent="0.15">
      <c r="B37" s="639" t="s">
        <v>328</v>
      </c>
      <c r="C37" s="640"/>
      <c r="D37" s="640"/>
      <c r="E37" s="640"/>
      <c r="F37" s="640"/>
      <c r="G37" s="640"/>
      <c r="H37" s="640"/>
      <c r="I37" s="640"/>
      <c r="J37" s="640"/>
      <c r="K37" s="640"/>
      <c r="L37" s="640"/>
      <c r="M37" s="640"/>
      <c r="N37" s="640"/>
      <c r="O37" s="640"/>
      <c r="P37" s="640"/>
      <c r="Q37" s="641"/>
      <c r="R37" s="642">
        <v>402606</v>
      </c>
      <c r="S37" s="643"/>
      <c r="T37" s="643"/>
      <c r="U37" s="643"/>
      <c r="V37" s="643"/>
      <c r="W37" s="643"/>
      <c r="X37" s="643"/>
      <c r="Y37" s="644"/>
      <c r="Z37" s="675">
        <v>3.2</v>
      </c>
      <c r="AA37" s="675"/>
      <c r="AB37" s="675"/>
      <c r="AC37" s="675"/>
      <c r="AD37" s="676" t="s">
        <v>128</v>
      </c>
      <c r="AE37" s="676"/>
      <c r="AF37" s="676"/>
      <c r="AG37" s="676"/>
      <c r="AH37" s="676"/>
      <c r="AI37" s="676"/>
      <c r="AJ37" s="676"/>
      <c r="AK37" s="676"/>
      <c r="AL37" s="645" t="s">
        <v>230</v>
      </c>
      <c r="AM37" s="646"/>
      <c r="AN37" s="646"/>
      <c r="AO37" s="677"/>
      <c r="AQ37" s="682" t="s">
        <v>329</v>
      </c>
      <c r="AR37" s="683"/>
      <c r="AS37" s="683"/>
      <c r="AT37" s="683"/>
      <c r="AU37" s="683"/>
      <c r="AV37" s="683"/>
      <c r="AW37" s="683"/>
      <c r="AX37" s="683"/>
      <c r="AY37" s="684"/>
      <c r="AZ37" s="642">
        <v>274244</v>
      </c>
      <c r="BA37" s="643"/>
      <c r="BB37" s="643"/>
      <c r="BC37" s="643"/>
      <c r="BD37" s="661"/>
      <c r="BE37" s="661"/>
      <c r="BF37" s="685"/>
      <c r="BG37" s="689" t="s">
        <v>330</v>
      </c>
      <c r="BH37" s="686"/>
      <c r="BI37" s="686"/>
      <c r="BJ37" s="686"/>
      <c r="BK37" s="686"/>
      <c r="BL37" s="686"/>
      <c r="BM37" s="686"/>
      <c r="BN37" s="686"/>
      <c r="BO37" s="686"/>
      <c r="BP37" s="686"/>
      <c r="BQ37" s="686"/>
      <c r="BR37" s="686"/>
      <c r="BS37" s="686"/>
      <c r="BT37" s="686"/>
      <c r="BU37" s="687"/>
      <c r="BV37" s="642">
        <v>16279</v>
      </c>
      <c r="BW37" s="643"/>
      <c r="BX37" s="643"/>
      <c r="BY37" s="643"/>
      <c r="BZ37" s="643"/>
      <c r="CA37" s="643"/>
      <c r="CB37" s="688"/>
      <c r="CD37" s="689" t="s">
        <v>331</v>
      </c>
      <c r="CE37" s="686"/>
      <c r="CF37" s="686"/>
      <c r="CG37" s="686"/>
      <c r="CH37" s="686"/>
      <c r="CI37" s="686"/>
      <c r="CJ37" s="686"/>
      <c r="CK37" s="686"/>
      <c r="CL37" s="686"/>
      <c r="CM37" s="686"/>
      <c r="CN37" s="686"/>
      <c r="CO37" s="686"/>
      <c r="CP37" s="686"/>
      <c r="CQ37" s="687"/>
      <c r="CR37" s="642">
        <v>505251</v>
      </c>
      <c r="CS37" s="661"/>
      <c r="CT37" s="661"/>
      <c r="CU37" s="661"/>
      <c r="CV37" s="661"/>
      <c r="CW37" s="661"/>
      <c r="CX37" s="661"/>
      <c r="CY37" s="662"/>
      <c r="CZ37" s="645">
        <v>4.0999999999999996</v>
      </c>
      <c r="DA37" s="663"/>
      <c r="DB37" s="663"/>
      <c r="DC37" s="664"/>
      <c r="DD37" s="648">
        <v>498090</v>
      </c>
      <c r="DE37" s="661"/>
      <c r="DF37" s="661"/>
      <c r="DG37" s="661"/>
      <c r="DH37" s="661"/>
      <c r="DI37" s="661"/>
      <c r="DJ37" s="661"/>
      <c r="DK37" s="662"/>
      <c r="DL37" s="648">
        <v>496446</v>
      </c>
      <c r="DM37" s="661"/>
      <c r="DN37" s="661"/>
      <c r="DO37" s="661"/>
      <c r="DP37" s="661"/>
      <c r="DQ37" s="661"/>
      <c r="DR37" s="661"/>
      <c r="DS37" s="661"/>
      <c r="DT37" s="661"/>
      <c r="DU37" s="661"/>
      <c r="DV37" s="662"/>
      <c r="DW37" s="645">
        <v>8.1</v>
      </c>
      <c r="DX37" s="663"/>
      <c r="DY37" s="663"/>
      <c r="DZ37" s="663"/>
      <c r="EA37" s="663"/>
      <c r="EB37" s="663"/>
      <c r="EC37" s="681"/>
    </row>
    <row r="38" spans="2:133" ht="11.25" customHeight="1" x14ac:dyDescent="0.15">
      <c r="B38" s="639" t="s">
        <v>332</v>
      </c>
      <c r="C38" s="640"/>
      <c r="D38" s="640"/>
      <c r="E38" s="640"/>
      <c r="F38" s="640"/>
      <c r="G38" s="640"/>
      <c r="H38" s="640"/>
      <c r="I38" s="640"/>
      <c r="J38" s="640"/>
      <c r="K38" s="640"/>
      <c r="L38" s="640"/>
      <c r="M38" s="640"/>
      <c r="N38" s="640"/>
      <c r="O38" s="640"/>
      <c r="P38" s="640"/>
      <c r="Q38" s="641"/>
      <c r="R38" s="642">
        <v>160375</v>
      </c>
      <c r="S38" s="643"/>
      <c r="T38" s="643"/>
      <c r="U38" s="643"/>
      <c r="V38" s="643"/>
      <c r="W38" s="643"/>
      <c r="X38" s="643"/>
      <c r="Y38" s="644"/>
      <c r="Z38" s="675">
        <v>1.3</v>
      </c>
      <c r="AA38" s="675"/>
      <c r="AB38" s="675"/>
      <c r="AC38" s="675"/>
      <c r="AD38" s="676">
        <v>3017</v>
      </c>
      <c r="AE38" s="676"/>
      <c r="AF38" s="676"/>
      <c r="AG38" s="676"/>
      <c r="AH38" s="676"/>
      <c r="AI38" s="676"/>
      <c r="AJ38" s="676"/>
      <c r="AK38" s="676"/>
      <c r="AL38" s="645">
        <v>0.1</v>
      </c>
      <c r="AM38" s="646"/>
      <c r="AN38" s="646"/>
      <c r="AO38" s="677"/>
      <c r="AQ38" s="682" t="s">
        <v>333</v>
      </c>
      <c r="AR38" s="683"/>
      <c r="AS38" s="683"/>
      <c r="AT38" s="683"/>
      <c r="AU38" s="683"/>
      <c r="AV38" s="683"/>
      <c r="AW38" s="683"/>
      <c r="AX38" s="683"/>
      <c r="AY38" s="684"/>
      <c r="AZ38" s="642">
        <v>31310</v>
      </c>
      <c r="BA38" s="643"/>
      <c r="BB38" s="643"/>
      <c r="BC38" s="643"/>
      <c r="BD38" s="661"/>
      <c r="BE38" s="661"/>
      <c r="BF38" s="685"/>
      <c r="BG38" s="689" t="s">
        <v>334</v>
      </c>
      <c r="BH38" s="686"/>
      <c r="BI38" s="686"/>
      <c r="BJ38" s="686"/>
      <c r="BK38" s="686"/>
      <c r="BL38" s="686"/>
      <c r="BM38" s="686"/>
      <c r="BN38" s="686"/>
      <c r="BO38" s="686"/>
      <c r="BP38" s="686"/>
      <c r="BQ38" s="686"/>
      <c r="BR38" s="686"/>
      <c r="BS38" s="686"/>
      <c r="BT38" s="686"/>
      <c r="BU38" s="687"/>
      <c r="BV38" s="642">
        <v>2799</v>
      </c>
      <c r="BW38" s="643"/>
      <c r="BX38" s="643"/>
      <c r="BY38" s="643"/>
      <c r="BZ38" s="643"/>
      <c r="CA38" s="643"/>
      <c r="CB38" s="688"/>
      <c r="CD38" s="689" t="s">
        <v>335</v>
      </c>
      <c r="CE38" s="686"/>
      <c r="CF38" s="686"/>
      <c r="CG38" s="686"/>
      <c r="CH38" s="686"/>
      <c r="CI38" s="686"/>
      <c r="CJ38" s="686"/>
      <c r="CK38" s="686"/>
      <c r="CL38" s="686"/>
      <c r="CM38" s="686"/>
      <c r="CN38" s="686"/>
      <c r="CO38" s="686"/>
      <c r="CP38" s="686"/>
      <c r="CQ38" s="687"/>
      <c r="CR38" s="642">
        <v>1082117</v>
      </c>
      <c r="CS38" s="643"/>
      <c r="CT38" s="643"/>
      <c r="CU38" s="643"/>
      <c r="CV38" s="643"/>
      <c r="CW38" s="643"/>
      <c r="CX38" s="643"/>
      <c r="CY38" s="644"/>
      <c r="CZ38" s="645">
        <v>8.8000000000000007</v>
      </c>
      <c r="DA38" s="663"/>
      <c r="DB38" s="663"/>
      <c r="DC38" s="664"/>
      <c r="DD38" s="648">
        <v>892045</v>
      </c>
      <c r="DE38" s="643"/>
      <c r="DF38" s="643"/>
      <c r="DG38" s="643"/>
      <c r="DH38" s="643"/>
      <c r="DI38" s="643"/>
      <c r="DJ38" s="643"/>
      <c r="DK38" s="644"/>
      <c r="DL38" s="648">
        <v>836568</v>
      </c>
      <c r="DM38" s="643"/>
      <c r="DN38" s="643"/>
      <c r="DO38" s="643"/>
      <c r="DP38" s="643"/>
      <c r="DQ38" s="643"/>
      <c r="DR38" s="643"/>
      <c r="DS38" s="643"/>
      <c r="DT38" s="643"/>
      <c r="DU38" s="643"/>
      <c r="DV38" s="644"/>
      <c r="DW38" s="645">
        <v>13.6</v>
      </c>
      <c r="DX38" s="663"/>
      <c r="DY38" s="663"/>
      <c r="DZ38" s="663"/>
      <c r="EA38" s="663"/>
      <c r="EB38" s="663"/>
      <c r="EC38" s="681"/>
    </row>
    <row r="39" spans="2:133" ht="11.25" customHeight="1" x14ac:dyDescent="0.15">
      <c r="B39" s="639" t="s">
        <v>336</v>
      </c>
      <c r="C39" s="640"/>
      <c r="D39" s="640"/>
      <c r="E39" s="640"/>
      <c r="F39" s="640"/>
      <c r="G39" s="640"/>
      <c r="H39" s="640"/>
      <c r="I39" s="640"/>
      <c r="J39" s="640"/>
      <c r="K39" s="640"/>
      <c r="L39" s="640"/>
      <c r="M39" s="640"/>
      <c r="N39" s="640"/>
      <c r="O39" s="640"/>
      <c r="P39" s="640"/>
      <c r="Q39" s="641"/>
      <c r="R39" s="642">
        <v>906400</v>
      </c>
      <c r="S39" s="643"/>
      <c r="T39" s="643"/>
      <c r="U39" s="643"/>
      <c r="V39" s="643"/>
      <c r="W39" s="643"/>
      <c r="X39" s="643"/>
      <c r="Y39" s="644"/>
      <c r="Z39" s="675">
        <v>7.2</v>
      </c>
      <c r="AA39" s="675"/>
      <c r="AB39" s="675"/>
      <c r="AC39" s="675"/>
      <c r="AD39" s="676" t="s">
        <v>230</v>
      </c>
      <c r="AE39" s="676"/>
      <c r="AF39" s="676"/>
      <c r="AG39" s="676"/>
      <c r="AH39" s="676"/>
      <c r="AI39" s="676"/>
      <c r="AJ39" s="676"/>
      <c r="AK39" s="676"/>
      <c r="AL39" s="645" t="s">
        <v>128</v>
      </c>
      <c r="AM39" s="646"/>
      <c r="AN39" s="646"/>
      <c r="AO39" s="677"/>
      <c r="AQ39" s="682" t="s">
        <v>337</v>
      </c>
      <c r="AR39" s="683"/>
      <c r="AS39" s="683"/>
      <c r="AT39" s="683"/>
      <c r="AU39" s="683"/>
      <c r="AV39" s="683"/>
      <c r="AW39" s="683"/>
      <c r="AX39" s="683"/>
      <c r="AY39" s="684"/>
      <c r="AZ39" s="642" t="s">
        <v>128</v>
      </c>
      <c r="BA39" s="643"/>
      <c r="BB39" s="643"/>
      <c r="BC39" s="643"/>
      <c r="BD39" s="661"/>
      <c r="BE39" s="661"/>
      <c r="BF39" s="685"/>
      <c r="BG39" s="689" t="s">
        <v>338</v>
      </c>
      <c r="BH39" s="686"/>
      <c r="BI39" s="686"/>
      <c r="BJ39" s="686"/>
      <c r="BK39" s="686"/>
      <c r="BL39" s="686"/>
      <c r="BM39" s="686"/>
      <c r="BN39" s="686"/>
      <c r="BO39" s="686"/>
      <c r="BP39" s="686"/>
      <c r="BQ39" s="686"/>
      <c r="BR39" s="686"/>
      <c r="BS39" s="686"/>
      <c r="BT39" s="686"/>
      <c r="BU39" s="687"/>
      <c r="BV39" s="642">
        <v>4733</v>
      </c>
      <c r="BW39" s="643"/>
      <c r="BX39" s="643"/>
      <c r="BY39" s="643"/>
      <c r="BZ39" s="643"/>
      <c r="CA39" s="643"/>
      <c r="CB39" s="688"/>
      <c r="CD39" s="689" t="s">
        <v>339</v>
      </c>
      <c r="CE39" s="686"/>
      <c r="CF39" s="686"/>
      <c r="CG39" s="686"/>
      <c r="CH39" s="686"/>
      <c r="CI39" s="686"/>
      <c r="CJ39" s="686"/>
      <c r="CK39" s="686"/>
      <c r="CL39" s="686"/>
      <c r="CM39" s="686"/>
      <c r="CN39" s="686"/>
      <c r="CO39" s="686"/>
      <c r="CP39" s="686"/>
      <c r="CQ39" s="687"/>
      <c r="CR39" s="642">
        <v>556299</v>
      </c>
      <c r="CS39" s="661"/>
      <c r="CT39" s="661"/>
      <c r="CU39" s="661"/>
      <c r="CV39" s="661"/>
      <c r="CW39" s="661"/>
      <c r="CX39" s="661"/>
      <c r="CY39" s="662"/>
      <c r="CZ39" s="645">
        <v>4.5</v>
      </c>
      <c r="DA39" s="663"/>
      <c r="DB39" s="663"/>
      <c r="DC39" s="664"/>
      <c r="DD39" s="648">
        <v>529894</v>
      </c>
      <c r="DE39" s="661"/>
      <c r="DF39" s="661"/>
      <c r="DG39" s="661"/>
      <c r="DH39" s="661"/>
      <c r="DI39" s="661"/>
      <c r="DJ39" s="661"/>
      <c r="DK39" s="662"/>
      <c r="DL39" s="648" t="s">
        <v>128</v>
      </c>
      <c r="DM39" s="661"/>
      <c r="DN39" s="661"/>
      <c r="DO39" s="661"/>
      <c r="DP39" s="661"/>
      <c r="DQ39" s="661"/>
      <c r="DR39" s="661"/>
      <c r="DS39" s="661"/>
      <c r="DT39" s="661"/>
      <c r="DU39" s="661"/>
      <c r="DV39" s="662"/>
      <c r="DW39" s="645" t="s">
        <v>230</v>
      </c>
      <c r="DX39" s="663"/>
      <c r="DY39" s="663"/>
      <c r="DZ39" s="663"/>
      <c r="EA39" s="663"/>
      <c r="EB39" s="663"/>
      <c r="EC39" s="681"/>
    </row>
    <row r="40" spans="2:133" ht="11.25" customHeight="1" x14ac:dyDescent="0.15">
      <c r="B40" s="639" t="s">
        <v>340</v>
      </c>
      <c r="C40" s="640"/>
      <c r="D40" s="640"/>
      <c r="E40" s="640"/>
      <c r="F40" s="640"/>
      <c r="G40" s="640"/>
      <c r="H40" s="640"/>
      <c r="I40" s="640"/>
      <c r="J40" s="640"/>
      <c r="K40" s="640"/>
      <c r="L40" s="640"/>
      <c r="M40" s="640"/>
      <c r="N40" s="640"/>
      <c r="O40" s="640"/>
      <c r="P40" s="640"/>
      <c r="Q40" s="641"/>
      <c r="R40" s="642" t="s">
        <v>230</v>
      </c>
      <c r="S40" s="643"/>
      <c r="T40" s="643"/>
      <c r="U40" s="643"/>
      <c r="V40" s="643"/>
      <c r="W40" s="643"/>
      <c r="X40" s="643"/>
      <c r="Y40" s="644"/>
      <c r="Z40" s="675" t="s">
        <v>230</v>
      </c>
      <c r="AA40" s="675"/>
      <c r="AB40" s="675"/>
      <c r="AC40" s="675"/>
      <c r="AD40" s="676" t="s">
        <v>230</v>
      </c>
      <c r="AE40" s="676"/>
      <c r="AF40" s="676"/>
      <c r="AG40" s="676"/>
      <c r="AH40" s="676"/>
      <c r="AI40" s="676"/>
      <c r="AJ40" s="676"/>
      <c r="AK40" s="676"/>
      <c r="AL40" s="645" t="s">
        <v>128</v>
      </c>
      <c r="AM40" s="646"/>
      <c r="AN40" s="646"/>
      <c r="AO40" s="677"/>
      <c r="AQ40" s="682" t="s">
        <v>341</v>
      </c>
      <c r="AR40" s="683"/>
      <c r="AS40" s="683"/>
      <c r="AT40" s="683"/>
      <c r="AU40" s="683"/>
      <c r="AV40" s="683"/>
      <c r="AW40" s="683"/>
      <c r="AX40" s="683"/>
      <c r="AY40" s="684"/>
      <c r="AZ40" s="642" t="s">
        <v>230</v>
      </c>
      <c r="BA40" s="643"/>
      <c r="BB40" s="643"/>
      <c r="BC40" s="643"/>
      <c r="BD40" s="661"/>
      <c r="BE40" s="661"/>
      <c r="BF40" s="685"/>
      <c r="BG40" s="690" t="s">
        <v>342</v>
      </c>
      <c r="BH40" s="691"/>
      <c r="BI40" s="691"/>
      <c r="BJ40" s="691"/>
      <c r="BK40" s="691"/>
      <c r="BL40" s="236"/>
      <c r="BM40" s="686" t="s">
        <v>343</v>
      </c>
      <c r="BN40" s="686"/>
      <c r="BO40" s="686"/>
      <c r="BP40" s="686"/>
      <c r="BQ40" s="686"/>
      <c r="BR40" s="686"/>
      <c r="BS40" s="686"/>
      <c r="BT40" s="686"/>
      <c r="BU40" s="687"/>
      <c r="BV40" s="642">
        <v>100</v>
      </c>
      <c r="BW40" s="643"/>
      <c r="BX40" s="643"/>
      <c r="BY40" s="643"/>
      <c r="BZ40" s="643"/>
      <c r="CA40" s="643"/>
      <c r="CB40" s="688"/>
      <c r="CD40" s="689" t="s">
        <v>344</v>
      </c>
      <c r="CE40" s="686"/>
      <c r="CF40" s="686"/>
      <c r="CG40" s="686"/>
      <c r="CH40" s="686"/>
      <c r="CI40" s="686"/>
      <c r="CJ40" s="686"/>
      <c r="CK40" s="686"/>
      <c r="CL40" s="686"/>
      <c r="CM40" s="686"/>
      <c r="CN40" s="686"/>
      <c r="CO40" s="686"/>
      <c r="CP40" s="686"/>
      <c r="CQ40" s="687"/>
      <c r="CR40" s="642">
        <v>27667</v>
      </c>
      <c r="CS40" s="643"/>
      <c r="CT40" s="643"/>
      <c r="CU40" s="643"/>
      <c r="CV40" s="643"/>
      <c r="CW40" s="643"/>
      <c r="CX40" s="643"/>
      <c r="CY40" s="644"/>
      <c r="CZ40" s="645">
        <v>0.2</v>
      </c>
      <c r="DA40" s="663"/>
      <c r="DB40" s="663"/>
      <c r="DC40" s="664"/>
      <c r="DD40" s="648">
        <v>27667</v>
      </c>
      <c r="DE40" s="643"/>
      <c r="DF40" s="643"/>
      <c r="DG40" s="643"/>
      <c r="DH40" s="643"/>
      <c r="DI40" s="643"/>
      <c r="DJ40" s="643"/>
      <c r="DK40" s="644"/>
      <c r="DL40" s="648" t="s">
        <v>128</v>
      </c>
      <c r="DM40" s="643"/>
      <c r="DN40" s="643"/>
      <c r="DO40" s="643"/>
      <c r="DP40" s="643"/>
      <c r="DQ40" s="643"/>
      <c r="DR40" s="643"/>
      <c r="DS40" s="643"/>
      <c r="DT40" s="643"/>
      <c r="DU40" s="643"/>
      <c r="DV40" s="644"/>
      <c r="DW40" s="645" t="s">
        <v>230</v>
      </c>
      <c r="DX40" s="663"/>
      <c r="DY40" s="663"/>
      <c r="DZ40" s="663"/>
      <c r="EA40" s="663"/>
      <c r="EB40" s="663"/>
      <c r="EC40" s="681"/>
    </row>
    <row r="41" spans="2:133" ht="11.25" customHeight="1" x14ac:dyDescent="0.15">
      <c r="B41" s="639" t="s">
        <v>345</v>
      </c>
      <c r="C41" s="640"/>
      <c r="D41" s="640"/>
      <c r="E41" s="640"/>
      <c r="F41" s="640"/>
      <c r="G41" s="640"/>
      <c r="H41" s="640"/>
      <c r="I41" s="640"/>
      <c r="J41" s="640"/>
      <c r="K41" s="640"/>
      <c r="L41" s="640"/>
      <c r="M41" s="640"/>
      <c r="N41" s="640"/>
      <c r="O41" s="640"/>
      <c r="P41" s="640"/>
      <c r="Q41" s="641"/>
      <c r="R41" s="642" t="s">
        <v>230</v>
      </c>
      <c r="S41" s="643"/>
      <c r="T41" s="643"/>
      <c r="U41" s="643"/>
      <c r="V41" s="643"/>
      <c r="W41" s="643"/>
      <c r="X41" s="643"/>
      <c r="Y41" s="644"/>
      <c r="Z41" s="675" t="s">
        <v>128</v>
      </c>
      <c r="AA41" s="675"/>
      <c r="AB41" s="675"/>
      <c r="AC41" s="675"/>
      <c r="AD41" s="676" t="s">
        <v>230</v>
      </c>
      <c r="AE41" s="676"/>
      <c r="AF41" s="676"/>
      <c r="AG41" s="676"/>
      <c r="AH41" s="676"/>
      <c r="AI41" s="676"/>
      <c r="AJ41" s="676"/>
      <c r="AK41" s="676"/>
      <c r="AL41" s="645" t="s">
        <v>128</v>
      </c>
      <c r="AM41" s="646"/>
      <c r="AN41" s="646"/>
      <c r="AO41" s="677"/>
      <c r="AQ41" s="682" t="s">
        <v>346</v>
      </c>
      <c r="AR41" s="683"/>
      <c r="AS41" s="683"/>
      <c r="AT41" s="683"/>
      <c r="AU41" s="683"/>
      <c r="AV41" s="683"/>
      <c r="AW41" s="683"/>
      <c r="AX41" s="683"/>
      <c r="AY41" s="684"/>
      <c r="AZ41" s="642">
        <v>226842</v>
      </c>
      <c r="BA41" s="643"/>
      <c r="BB41" s="643"/>
      <c r="BC41" s="643"/>
      <c r="BD41" s="661"/>
      <c r="BE41" s="661"/>
      <c r="BF41" s="685"/>
      <c r="BG41" s="690"/>
      <c r="BH41" s="691"/>
      <c r="BI41" s="691"/>
      <c r="BJ41" s="691"/>
      <c r="BK41" s="691"/>
      <c r="BL41" s="236"/>
      <c r="BM41" s="686" t="s">
        <v>347</v>
      </c>
      <c r="BN41" s="686"/>
      <c r="BO41" s="686"/>
      <c r="BP41" s="686"/>
      <c r="BQ41" s="686"/>
      <c r="BR41" s="686"/>
      <c r="BS41" s="686"/>
      <c r="BT41" s="686"/>
      <c r="BU41" s="687"/>
      <c r="BV41" s="642">
        <v>1</v>
      </c>
      <c r="BW41" s="643"/>
      <c r="BX41" s="643"/>
      <c r="BY41" s="643"/>
      <c r="BZ41" s="643"/>
      <c r="CA41" s="643"/>
      <c r="CB41" s="688"/>
      <c r="CD41" s="689" t="s">
        <v>348</v>
      </c>
      <c r="CE41" s="686"/>
      <c r="CF41" s="686"/>
      <c r="CG41" s="686"/>
      <c r="CH41" s="686"/>
      <c r="CI41" s="686"/>
      <c r="CJ41" s="686"/>
      <c r="CK41" s="686"/>
      <c r="CL41" s="686"/>
      <c r="CM41" s="686"/>
      <c r="CN41" s="686"/>
      <c r="CO41" s="686"/>
      <c r="CP41" s="686"/>
      <c r="CQ41" s="687"/>
      <c r="CR41" s="642" t="s">
        <v>128</v>
      </c>
      <c r="CS41" s="661"/>
      <c r="CT41" s="661"/>
      <c r="CU41" s="661"/>
      <c r="CV41" s="661"/>
      <c r="CW41" s="661"/>
      <c r="CX41" s="661"/>
      <c r="CY41" s="662"/>
      <c r="CZ41" s="645" t="s">
        <v>230</v>
      </c>
      <c r="DA41" s="663"/>
      <c r="DB41" s="663"/>
      <c r="DC41" s="664"/>
      <c r="DD41" s="648" t="s">
        <v>230</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349</v>
      </c>
      <c r="C42" s="640"/>
      <c r="D42" s="640"/>
      <c r="E42" s="640"/>
      <c r="F42" s="640"/>
      <c r="G42" s="640"/>
      <c r="H42" s="640"/>
      <c r="I42" s="640"/>
      <c r="J42" s="640"/>
      <c r="K42" s="640"/>
      <c r="L42" s="640"/>
      <c r="M42" s="640"/>
      <c r="N42" s="640"/>
      <c r="O42" s="640"/>
      <c r="P42" s="640"/>
      <c r="Q42" s="641"/>
      <c r="R42" s="642">
        <v>220400</v>
      </c>
      <c r="S42" s="643"/>
      <c r="T42" s="643"/>
      <c r="U42" s="643"/>
      <c r="V42" s="643"/>
      <c r="W42" s="643"/>
      <c r="X42" s="643"/>
      <c r="Y42" s="644"/>
      <c r="Z42" s="675">
        <v>1.8</v>
      </c>
      <c r="AA42" s="675"/>
      <c r="AB42" s="675"/>
      <c r="AC42" s="675"/>
      <c r="AD42" s="676" t="s">
        <v>128</v>
      </c>
      <c r="AE42" s="676"/>
      <c r="AF42" s="676"/>
      <c r="AG42" s="676"/>
      <c r="AH42" s="676"/>
      <c r="AI42" s="676"/>
      <c r="AJ42" s="676"/>
      <c r="AK42" s="676"/>
      <c r="AL42" s="645" t="s">
        <v>230</v>
      </c>
      <c r="AM42" s="646"/>
      <c r="AN42" s="646"/>
      <c r="AO42" s="677"/>
      <c r="AQ42" s="678" t="s">
        <v>350</v>
      </c>
      <c r="AR42" s="679"/>
      <c r="AS42" s="679"/>
      <c r="AT42" s="679"/>
      <c r="AU42" s="679"/>
      <c r="AV42" s="679"/>
      <c r="AW42" s="679"/>
      <c r="AX42" s="679"/>
      <c r="AY42" s="680"/>
      <c r="AZ42" s="626">
        <v>855275</v>
      </c>
      <c r="BA42" s="665"/>
      <c r="BB42" s="665"/>
      <c r="BC42" s="665"/>
      <c r="BD42" s="627"/>
      <c r="BE42" s="627"/>
      <c r="BF42" s="671"/>
      <c r="BG42" s="692"/>
      <c r="BH42" s="693"/>
      <c r="BI42" s="693"/>
      <c r="BJ42" s="693"/>
      <c r="BK42" s="693"/>
      <c r="BL42" s="237"/>
      <c r="BM42" s="672" t="s">
        <v>351</v>
      </c>
      <c r="BN42" s="672"/>
      <c r="BO42" s="672"/>
      <c r="BP42" s="672"/>
      <c r="BQ42" s="672"/>
      <c r="BR42" s="672"/>
      <c r="BS42" s="672"/>
      <c r="BT42" s="672"/>
      <c r="BU42" s="673"/>
      <c r="BV42" s="626">
        <v>358</v>
      </c>
      <c r="BW42" s="665"/>
      <c r="BX42" s="665"/>
      <c r="BY42" s="665"/>
      <c r="BZ42" s="665"/>
      <c r="CA42" s="665"/>
      <c r="CB42" s="674"/>
      <c r="CD42" s="639" t="s">
        <v>352</v>
      </c>
      <c r="CE42" s="640"/>
      <c r="CF42" s="640"/>
      <c r="CG42" s="640"/>
      <c r="CH42" s="640"/>
      <c r="CI42" s="640"/>
      <c r="CJ42" s="640"/>
      <c r="CK42" s="640"/>
      <c r="CL42" s="640"/>
      <c r="CM42" s="640"/>
      <c r="CN42" s="640"/>
      <c r="CO42" s="640"/>
      <c r="CP42" s="640"/>
      <c r="CQ42" s="641"/>
      <c r="CR42" s="642">
        <v>1154338</v>
      </c>
      <c r="CS42" s="643"/>
      <c r="CT42" s="643"/>
      <c r="CU42" s="643"/>
      <c r="CV42" s="643"/>
      <c r="CW42" s="643"/>
      <c r="CX42" s="643"/>
      <c r="CY42" s="644"/>
      <c r="CZ42" s="645">
        <v>9.4</v>
      </c>
      <c r="DA42" s="646"/>
      <c r="DB42" s="646"/>
      <c r="DC42" s="647"/>
      <c r="DD42" s="648">
        <v>174667</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353</v>
      </c>
      <c r="C43" s="624"/>
      <c r="D43" s="624"/>
      <c r="E43" s="624"/>
      <c r="F43" s="624"/>
      <c r="G43" s="624"/>
      <c r="H43" s="624"/>
      <c r="I43" s="624"/>
      <c r="J43" s="624"/>
      <c r="K43" s="624"/>
      <c r="L43" s="624"/>
      <c r="M43" s="624"/>
      <c r="N43" s="624"/>
      <c r="O43" s="624"/>
      <c r="P43" s="624"/>
      <c r="Q43" s="625"/>
      <c r="R43" s="626">
        <v>12566206</v>
      </c>
      <c r="S43" s="665"/>
      <c r="T43" s="665"/>
      <c r="U43" s="665"/>
      <c r="V43" s="665"/>
      <c r="W43" s="665"/>
      <c r="X43" s="665"/>
      <c r="Y43" s="666"/>
      <c r="Z43" s="667">
        <v>100</v>
      </c>
      <c r="AA43" s="667"/>
      <c r="AB43" s="667"/>
      <c r="AC43" s="667"/>
      <c r="AD43" s="668">
        <v>5919143</v>
      </c>
      <c r="AE43" s="668"/>
      <c r="AF43" s="668"/>
      <c r="AG43" s="668"/>
      <c r="AH43" s="668"/>
      <c r="AI43" s="668"/>
      <c r="AJ43" s="668"/>
      <c r="AK43" s="668"/>
      <c r="AL43" s="629">
        <v>100</v>
      </c>
      <c r="AM43" s="669"/>
      <c r="AN43" s="669"/>
      <c r="AO43" s="670"/>
      <c r="BV43" s="238"/>
      <c r="BW43" s="238"/>
      <c r="BX43" s="238"/>
      <c r="BY43" s="238"/>
      <c r="BZ43" s="238"/>
      <c r="CA43" s="238"/>
      <c r="CB43" s="238"/>
      <c r="CD43" s="639" t="s">
        <v>354</v>
      </c>
      <c r="CE43" s="640"/>
      <c r="CF43" s="640"/>
      <c r="CG43" s="640"/>
      <c r="CH43" s="640"/>
      <c r="CI43" s="640"/>
      <c r="CJ43" s="640"/>
      <c r="CK43" s="640"/>
      <c r="CL43" s="640"/>
      <c r="CM43" s="640"/>
      <c r="CN43" s="640"/>
      <c r="CO43" s="640"/>
      <c r="CP43" s="640"/>
      <c r="CQ43" s="641"/>
      <c r="CR43" s="642">
        <v>49475</v>
      </c>
      <c r="CS43" s="661"/>
      <c r="CT43" s="661"/>
      <c r="CU43" s="661"/>
      <c r="CV43" s="661"/>
      <c r="CW43" s="661"/>
      <c r="CX43" s="661"/>
      <c r="CY43" s="662"/>
      <c r="CZ43" s="645">
        <v>0.4</v>
      </c>
      <c r="DA43" s="663"/>
      <c r="DB43" s="663"/>
      <c r="DC43" s="664"/>
      <c r="DD43" s="648">
        <v>49275</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301</v>
      </c>
      <c r="CE44" s="656"/>
      <c r="CF44" s="639" t="s">
        <v>355</v>
      </c>
      <c r="CG44" s="640"/>
      <c r="CH44" s="640"/>
      <c r="CI44" s="640"/>
      <c r="CJ44" s="640"/>
      <c r="CK44" s="640"/>
      <c r="CL44" s="640"/>
      <c r="CM44" s="640"/>
      <c r="CN44" s="640"/>
      <c r="CO44" s="640"/>
      <c r="CP44" s="640"/>
      <c r="CQ44" s="641"/>
      <c r="CR44" s="642">
        <v>1048893</v>
      </c>
      <c r="CS44" s="643"/>
      <c r="CT44" s="643"/>
      <c r="CU44" s="643"/>
      <c r="CV44" s="643"/>
      <c r="CW44" s="643"/>
      <c r="CX44" s="643"/>
      <c r="CY44" s="644"/>
      <c r="CZ44" s="645">
        <v>8.6</v>
      </c>
      <c r="DA44" s="646"/>
      <c r="DB44" s="646"/>
      <c r="DC44" s="647"/>
      <c r="DD44" s="648">
        <v>171099</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357</v>
      </c>
      <c r="CG45" s="640"/>
      <c r="CH45" s="640"/>
      <c r="CI45" s="640"/>
      <c r="CJ45" s="640"/>
      <c r="CK45" s="640"/>
      <c r="CL45" s="640"/>
      <c r="CM45" s="640"/>
      <c r="CN45" s="640"/>
      <c r="CO45" s="640"/>
      <c r="CP45" s="640"/>
      <c r="CQ45" s="641"/>
      <c r="CR45" s="642">
        <v>549524</v>
      </c>
      <c r="CS45" s="661"/>
      <c r="CT45" s="661"/>
      <c r="CU45" s="661"/>
      <c r="CV45" s="661"/>
      <c r="CW45" s="661"/>
      <c r="CX45" s="661"/>
      <c r="CY45" s="662"/>
      <c r="CZ45" s="645">
        <v>4.5</v>
      </c>
      <c r="DA45" s="663"/>
      <c r="DB45" s="663"/>
      <c r="DC45" s="664"/>
      <c r="DD45" s="648">
        <v>5576</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359</v>
      </c>
      <c r="CG46" s="640"/>
      <c r="CH46" s="640"/>
      <c r="CI46" s="640"/>
      <c r="CJ46" s="640"/>
      <c r="CK46" s="640"/>
      <c r="CL46" s="640"/>
      <c r="CM46" s="640"/>
      <c r="CN46" s="640"/>
      <c r="CO46" s="640"/>
      <c r="CP46" s="640"/>
      <c r="CQ46" s="641"/>
      <c r="CR46" s="642">
        <v>470055</v>
      </c>
      <c r="CS46" s="643"/>
      <c r="CT46" s="643"/>
      <c r="CU46" s="643"/>
      <c r="CV46" s="643"/>
      <c r="CW46" s="643"/>
      <c r="CX46" s="643"/>
      <c r="CY46" s="644"/>
      <c r="CZ46" s="645">
        <v>3.8</v>
      </c>
      <c r="DA46" s="646"/>
      <c r="DB46" s="646"/>
      <c r="DC46" s="647"/>
      <c r="DD46" s="648">
        <v>164724</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361</v>
      </c>
      <c r="CG47" s="640"/>
      <c r="CH47" s="640"/>
      <c r="CI47" s="640"/>
      <c r="CJ47" s="640"/>
      <c r="CK47" s="640"/>
      <c r="CL47" s="640"/>
      <c r="CM47" s="640"/>
      <c r="CN47" s="640"/>
      <c r="CO47" s="640"/>
      <c r="CP47" s="640"/>
      <c r="CQ47" s="641"/>
      <c r="CR47" s="642">
        <v>105445</v>
      </c>
      <c r="CS47" s="661"/>
      <c r="CT47" s="661"/>
      <c r="CU47" s="661"/>
      <c r="CV47" s="661"/>
      <c r="CW47" s="661"/>
      <c r="CX47" s="661"/>
      <c r="CY47" s="662"/>
      <c r="CZ47" s="645">
        <v>0.9</v>
      </c>
      <c r="DA47" s="663"/>
      <c r="DB47" s="663"/>
      <c r="DC47" s="664"/>
      <c r="DD47" s="648">
        <v>3568</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362</v>
      </c>
      <c r="CG48" s="640"/>
      <c r="CH48" s="640"/>
      <c r="CI48" s="640"/>
      <c r="CJ48" s="640"/>
      <c r="CK48" s="640"/>
      <c r="CL48" s="640"/>
      <c r="CM48" s="640"/>
      <c r="CN48" s="640"/>
      <c r="CO48" s="640"/>
      <c r="CP48" s="640"/>
      <c r="CQ48" s="641"/>
      <c r="CR48" s="642" t="s">
        <v>128</v>
      </c>
      <c r="CS48" s="643"/>
      <c r="CT48" s="643"/>
      <c r="CU48" s="643"/>
      <c r="CV48" s="643"/>
      <c r="CW48" s="643"/>
      <c r="CX48" s="643"/>
      <c r="CY48" s="644"/>
      <c r="CZ48" s="645" t="s">
        <v>128</v>
      </c>
      <c r="DA48" s="646"/>
      <c r="DB48" s="646"/>
      <c r="DC48" s="647"/>
      <c r="DD48" s="648" t="s">
        <v>128</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363</v>
      </c>
      <c r="CE49" s="624"/>
      <c r="CF49" s="624"/>
      <c r="CG49" s="624"/>
      <c r="CH49" s="624"/>
      <c r="CI49" s="624"/>
      <c r="CJ49" s="624"/>
      <c r="CK49" s="624"/>
      <c r="CL49" s="624"/>
      <c r="CM49" s="624"/>
      <c r="CN49" s="624"/>
      <c r="CO49" s="624"/>
      <c r="CP49" s="624"/>
      <c r="CQ49" s="625"/>
      <c r="CR49" s="626">
        <v>12263439</v>
      </c>
      <c r="CS49" s="627"/>
      <c r="CT49" s="627"/>
      <c r="CU49" s="627"/>
      <c r="CV49" s="627"/>
      <c r="CW49" s="627"/>
      <c r="CX49" s="627"/>
      <c r="CY49" s="628"/>
      <c r="CZ49" s="629">
        <v>100</v>
      </c>
      <c r="DA49" s="630"/>
      <c r="DB49" s="630"/>
      <c r="DC49" s="631"/>
      <c r="DD49" s="632">
        <v>7930292</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F5z0SAAZtYLnikHPojpsz4ALR+A6D+PZC391ct1Or6ooB0MpBKZjmEq9P8GGyyJN5ofiu+xax8DAxRaZLHMPHA==" saltValue="W+Emyr61WmXGUrpk7PS7q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365</v>
      </c>
      <c r="DK2" s="1168"/>
      <c r="DL2" s="1168"/>
      <c r="DM2" s="1168"/>
      <c r="DN2" s="1168"/>
      <c r="DO2" s="1169"/>
      <c r="DP2" s="251"/>
      <c r="DQ2" s="1167" t="s">
        <v>366</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367</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369</v>
      </c>
      <c r="B5" s="1053"/>
      <c r="C5" s="1053"/>
      <c r="D5" s="1053"/>
      <c r="E5" s="1053"/>
      <c r="F5" s="1053"/>
      <c r="G5" s="1053"/>
      <c r="H5" s="1053"/>
      <c r="I5" s="1053"/>
      <c r="J5" s="1053"/>
      <c r="K5" s="1053"/>
      <c r="L5" s="1053"/>
      <c r="M5" s="1053"/>
      <c r="N5" s="1053"/>
      <c r="O5" s="1053"/>
      <c r="P5" s="1054"/>
      <c r="Q5" s="1058" t="s">
        <v>370</v>
      </c>
      <c r="R5" s="1059"/>
      <c r="S5" s="1059"/>
      <c r="T5" s="1059"/>
      <c r="U5" s="1060"/>
      <c r="V5" s="1058" t="s">
        <v>371</v>
      </c>
      <c r="W5" s="1059"/>
      <c r="X5" s="1059"/>
      <c r="Y5" s="1059"/>
      <c r="Z5" s="1060"/>
      <c r="AA5" s="1058" t="s">
        <v>372</v>
      </c>
      <c r="AB5" s="1059"/>
      <c r="AC5" s="1059"/>
      <c r="AD5" s="1059"/>
      <c r="AE5" s="1059"/>
      <c r="AF5" s="1170" t="s">
        <v>373</v>
      </c>
      <c r="AG5" s="1059"/>
      <c r="AH5" s="1059"/>
      <c r="AI5" s="1059"/>
      <c r="AJ5" s="1074"/>
      <c r="AK5" s="1059" t="s">
        <v>374</v>
      </c>
      <c r="AL5" s="1059"/>
      <c r="AM5" s="1059"/>
      <c r="AN5" s="1059"/>
      <c r="AO5" s="1060"/>
      <c r="AP5" s="1058" t="s">
        <v>375</v>
      </c>
      <c r="AQ5" s="1059"/>
      <c r="AR5" s="1059"/>
      <c r="AS5" s="1059"/>
      <c r="AT5" s="1060"/>
      <c r="AU5" s="1058" t="s">
        <v>376</v>
      </c>
      <c r="AV5" s="1059"/>
      <c r="AW5" s="1059"/>
      <c r="AX5" s="1059"/>
      <c r="AY5" s="1074"/>
      <c r="AZ5" s="258"/>
      <c r="BA5" s="258"/>
      <c r="BB5" s="258"/>
      <c r="BC5" s="258"/>
      <c r="BD5" s="258"/>
      <c r="BE5" s="259"/>
      <c r="BF5" s="259"/>
      <c r="BG5" s="259"/>
      <c r="BH5" s="259"/>
      <c r="BI5" s="259"/>
      <c r="BJ5" s="259"/>
      <c r="BK5" s="259"/>
      <c r="BL5" s="259"/>
      <c r="BM5" s="259"/>
      <c r="BN5" s="259"/>
      <c r="BO5" s="259"/>
      <c r="BP5" s="259"/>
      <c r="BQ5" s="1052" t="s">
        <v>377</v>
      </c>
      <c r="BR5" s="1053"/>
      <c r="BS5" s="1053"/>
      <c r="BT5" s="1053"/>
      <c r="BU5" s="1053"/>
      <c r="BV5" s="1053"/>
      <c r="BW5" s="1053"/>
      <c r="BX5" s="1053"/>
      <c r="BY5" s="1053"/>
      <c r="BZ5" s="1053"/>
      <c r="CA5" s="1053"/>
      <c r="CB5" s="1053"/>
      <c r="CC5" s="1053"/>
      <c r="CD5" s="1053"/>
      <c r="CE5" s="1053"/>
      <c r="CF5" s="1053"/>
      <c r="CG5" s="1054"/>
      <c r="CH5" s="1058" t="s">
        <v>378</v>
      </c>
      <c r="CI5" s="1059"/>
      <c r="CJ5" s="1059"/>
      <c r="CK5" s="1059"/>
      <c r="CL5" s="1060"/>
      <c r="CM5" s="1058" t="s">
        <v>379</v>
      </c>
      <c r="CN5" s="1059"/>
      <c r="CO5" s="1059"/>
      <c r="CP5" s="1059"/>
      <c r="CQ5" s="1060"/>
      <c r="CR5" s="1058" t="s">
        <v>380</v>
      </c>
      <c r="CS5" s="1059"/>
      <c r="CT5" s="1059"/>
      <c r="CU5" s="1059"/>
      <c r="CV5" s="1060"/>
      <c r="CW5" s="1058" t="s">
        <v>381</v>
      </c>
      <c r="CX5" s="1059"/>
      <c r="CY5" s="1059"/>
      <c r="CZ5" s="1059"/>
      <c r="DA5" s="1060"/>
      <c r="DB5" s="1058" t="s">
        <v>382</v>
      </c>
      <c r="DC5" s="1059"/>
      <c r="DD5" s="1059"/>
      <c r="DE5" s="1059"/>
      <c r="DF5" s="1060"/>
      <c r="DG5" s="1155" t="s">
        <v>383</v>
      </c>
      <c r="DH5" s="1156"/>
      <c r="DI5" s="1156"/>
      <c r="DJ5" s="1156"/>
      <c r="DK5" s="1157"/>
      <c r="DL5" s="1155" t="s">
        <v>384</v>
      </c>
      <c r="DM5" s="1156"/>
      <c r="DN5" s="1156"/>
      <c r="DO5" s="1156"/>
      <c r="DP5" s="1157"/>
      <c r="DQ5" s="1058" t="s">
        <v>385</v>
      </c>
      <c r="DR5" s="1059"/>
      <c r="DS5" s="1059"/>
      <c r="DT5" s="1059"/>
      <c r="DU5" s="1060"/>
      <c r="DV5" s="1058" t="s">
        <v>376</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386</v>
      </c>
      <c r="C7" s="1108"/>
      <c r="D7" s="1108"/>
      <c r="E7" s="1108"/>
      <c r="F7" s="1108"/>
      <c r="G7" s="1108"/>
      <c r="H7" s="1108"/>
      <c r="I7" s="1108"/>
      <c r="J7" s="1108"/>
      <c r="K7" s="1108"/>
      <c r="L7" s="1108"/>
      <c r="M7" s="1108"/>
      <c r="N7" s="1108"/>
      <c r="O7" s="1108"/>
      <c r="P7" s="1109"/>
      <c r="Q7" s="1161">
        <v>12557</v>
      </c>
      <c r="R7" s="1162"/>
      <c r="S7" s="1162"/>
      <c r="T7" s="1162"/>
      <c r="U7" s="1162"/>
      <c r="V7" s="1162">
        <v>12255</v>
      </c>
      <c r="W7" s="1162"/>
      <c r="X7" s="1162"/>
      <c r="Y7" s="1162"/>
      <c r="Z7" s="1162"/>
      <c r="AA7" s="1162">
        <v>303</v>
      </c>
      <c r="AB7" s="1162"/>
      <c r="AC7" s="1162"/>
      <c r="AD7" s="1162"/>
      <c r="AE7" s="1163"/>
      <c r="AF7" s="1164">
        <v>284</v>
      </c>
      <c r="AG7" s="1165"/>
      <c r="AH7" s="1165"/>
      <c r="AI7" s="1165"/>
      <c r="AJ7" s="1166"/>
      <c r="AK7" s="1148">
        <v>49</v>
      </c>
      <c r="AL7" s="1149"/>
      <c r="AM7" s="1149"/>
      <c r="AN7" s="1149"/>
      <c r="AO7" s="1149"/>
      <c r="AP7" s="1149">
        <v>13772</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c r="BT7" s="1153"/>
      <c r="BU7" s="1153"/>
      <c r="BV7" s="1153"/>
      <c r="BW7" s="1153"/>
      <c r="BX7" s="1153"/>
      <c r="BY7" s="1153"/>
      <c r="BZ7" s="1153"/>
      <c r="CA7" s="1153"/>
      <c r="CB7" s="1153"/>
      <c r="CC7" s="1153"/>
      <c r="CD7" s="1153"/>
      <c r="CE7" s="1153"/>
      <c r="CF7" s="1153"/>
      <c r="CG7" s="1154"/>
      <c r="CH7" s="1145"/>
      <c r="CI7" s="1146"/>
      <c r="CJ7" s="1146"/>
      <c r="CK7" s="1146"/>
      <c r="CL7" s="1147"/>
      <c r="CM7" s="1145"/>
      <c r="CN7" s="1146"/>
      <c r="CO7" s="1146"/>
      <c r="CP7" s="1146"/>
      <c r="CQ7" s="1147"/>
      <c r="CR7" s="1145"/>
      <c r="CS7" s="1146"/>
      <c r="CT7" s="1146"/>
      <c r="CU7" s="1146"/>
      <c r="CV7" s="1147"/>
      <c r="CW7" s="1145"/>
      <c r="CX7" s="1146"/>
      <c r="CY7" s="1146"/>
      <c r="CZ7" s="1146"/>
      <c r="DA7" s="1147"/>
      <c r="DB7" s="1145"/>
      <c r="DC7" s="1146"/>
      <c r="DD7" s="1146"/>
      <c r="DE7" s="1146"/>
      <c r="DF7" s="1147"/>
      <c r="DG7" s="1145"/>
      <c r="DH7" s="1146"/>
      <c r="DI7" s="1146"/>
      <c r="DJ7" s="1146"/>
      <c r="DK7" s="1147"/>
      <c r="DL7" s="1145"/>
      <c r="DM7" s="1146"/>
      <c r="DN7" s="1146"/>
      <c r="DO7" s="1146"/>
      <c r="DP7" s="1147"/>
      <c r="DQ7" s="1145"/>
      <c r="DR7" s="1146"/>
      <c r="DS7" s="1146"/>
      <c r="DT7" s="1146"/>
      <c r="DU7" s="1147"/>
      <c r="DV7" s="1172"/>
      <c r="DW7" s="1173"/>
      <c r="DX7" s="1173"/>
      <c r="DY7" s="1173"/>
      <c r="DZ7" s="1174"/>
      <c r="EA7" s="256"/>
    </row>
    <row r="8" spans="1:131" s="257" customFormat="1" ht="26.25" customHeight="1" x14ac:dyDescent="0.15">
      <c r="A8" s="263">
        <v>2</v>
      </c>
      <c r="B8" s="1088" t="s">
        <v>387</v>
      </c>
      <c r="C8" s="1089"/>
      <c r="D8" s="1089"/>
      <c r="E8" s="1089"/>
      <c r="F8" s="1089"/>
      <c r="G8" s="1089"/>
      <c r="H8" s="1089"/>
      <c r="I8" s="1089"/>
      <c r="J8" s="1089"/>
      <c r="K8" s="1089"/>
      <c r="L8" s="1089"/>
      <c r="M8" s="1089"/>
      <c r="N8" s="1089"/>
      <c r="O8" s="1089"/>
      <c r="P8" s="1090"/>
      <c r="Q8" s="1100">
        <v>56</v>
      </c>
      <c r="R8" s="1101"/>
      <c r="S8" s="1101"/>
      <c r="T8" s="1101"/>
      <c r="U8" s="1101"/>
      <c r="V8" s="1101">
        <v>56</v>
      </c>
      <c r="W8" s="1101"/>
      <c r="X8" s="1101"/>
      <c r="Y8" s="1101"/>
      <c r="Z8" s="1101"/>
      <c r="AA8" s="1101">
        <v>0</v>
      </c>
      <c r="AB8" s="1101"/>
      <c r="AC8" s="1101"/>
      <c r="AD8" s="1101"/>
      <c r="AE8" s="1102"/>
      <c r="AF8" s="1094">
        <v>0</v>
      </c>
      <c r="AG8" s="1095"/>
      <c r="AH8" s="1095"/>
      <c r="AI8" s="1095"/>
      <c r="AJ8" s="1096"/>
      <c r="AK8" s="1143">
        <v>56</v>
      </c>
      <c r="AL8" s="1144"/>
      <c r="AM8" s="1144"/>
      <c r="AN8" s="1144"/>
      <c r="AO8" s="1144"/>
      <c r="AP8" s="1144">
        <v>68</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88" t="s">
        <v>388</v>
      </c>
      <c r="C9" s="1089"/>
      <c r="D9" s="1089"/>
      <c r="E9" s="1089"/>
      <c r="F9" s="1089"/>
      <c r="G9" s="1089"/>
      <c r="H9" s="1089"/>
      <c r="I9" s="1089"/>
      <c r="J9" s="1089"/>
      <c r="K9" s="1089"/>
      <c r="L9" s="1089"/>
      <c r="M9" s="1089"/>
      <c r="N9" s="1089"/>
      <c r="O9" s="1089"/>
      <c r="P9" s="1090"/>
      <c r="Q9" s="1100">
        <v>117</v>
      </c>
      <c r="R9" s="1101"/>
      <c r="S9" s="1101"/>
      <c r="T9" s="1101"/>
      <c r="U9" s="1101"/>
      <c r="V9" s="1101">
        <v>117</v>
      </c>
      <c r="W9" s="1101"/>
      <c r="X9" s="1101"/>
      <c r="Y9" s="1101"/>
      <c r="Z9" s="1101"/>
      <c r="AA9" s="1101">
        <v>0</v>
      </c>
      <c r="AB9" s="1101"/>
      <c r="AC9" s="1101"/>
      <c r="AD9" s="1101"/>
      <c r="AE9" s="1102"/>
      <c r="AF9" s="1094">
        <v>0</v>
      </c>
      <c r="AG9" s="1095"/>
      <c r="AH9" s="1095"/>
      <c r="AI9" s="1095"/>
      <c r="AJ9" s="1096"/>
      <c r="AK9" s="1143">
        <v>91</v>
      </c>
      <c r="AL9" s="1144"/>
      <c r="AM9" s="1144"/>
      <c r="AN9" s="1144"/>
      <c r="AO9" s="1144"/>
      <c r="AP9" s="1144">
        <v>409</v>
      </c>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88"/>
      <c r="C10" s="1089"/>
      <c r="D10" s="1089"/>
      <c r="E10" s="1089"/>
      <c r="F10" s="1089"/>
      <c r="G10" s="1089"/>
      <c r="H10" s="1089"/>
      <c r="I10" s="1089"/>
      <c r="J10" s="1089"/>
      <c r="K10" s="1089"/>
      <c r="L10" s="1089"/>
      <c r="M10" s="1089"/>
      <c r="N10" s="1089"/>
      <c r="O10" s="1089"/>
      <c r="P10" s="1090"/>
      <c r="Q10" s="1100"/>
      <c r="R10" s="1101"/>
      <c r="S10" s="1101"/>
      <c r="T10" s="1101"/>
      <c r="U10" s="1101"/>
      <c r="V10" s="1101"/>
      <c r="W10" s="1101"/>
      <c r="X10" s="1101"/>
      <c r="Y10" s="1101"/>
      <c r="Z10" s="1101"/>
      <c r="AA10" s="1101"/>
      <c r="AB10" s="1101"/>
      <c r="AC10" s="1101"/>
      <c r="AD10" s="1101"/>
      <c r="AE10" s="1102"/>
      <c r="AF10" s="1094"/>
      <c r="AG10" s="1095"/>
      <c r="AH10" s="1095"/>
      <c r="AI10" s="1095"/>
      <c r="AJ10" s="1096"/>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88"/>
      <c r="C11" s="1089"/>
      <c r="D11" s="1089"/>
      <c r="E11" s="1089"/>
      <c r="F11" s="1089"/>
      <c r="G11" s="1089"/>
      <c r="H11" s="1089"/>
      <c r="I11" s="1089"/>
      <c r="J11" s="1089"/>
      <c r="K11" s="1089"/>
      <c r="L11" s="1089"/>
      <c r="M11" s="1089"/>
      <c r="N11" s="1089"/>
      <c r="O11" s="1089"/>
      <c r="P11" s="1090"/>
      <c r="Q11" s="1100"/>
      <c r="R11" s="1101"/>
      <c r="S11" s="1101"/>
      <c r="T11" s="1101"/>
      <c r="U11" s="1101"/>
      <c r="V11" s="1101"/>
      <c r="W11" s="1101"/>
      <c r="X11" s="1101"/>
      <c r="Y11" s="1101"/>
      <c r="Z11" s="1101"/>
      <c r="AA11" s="1101"/>
      <c r="AB11" s="1101"/>
      <c r="AC11" s="1101"/>
      <c r="AD11" s="1101"/>
      <c r="AE11" s="1102"/>
      <c r="AF11" s="1094"/>
      <c r="AG11" s="1095"/>
      <c r="AH11" s="1095"/>
      <c r="AI11" s="1095"/>
      <c r="AJ11" s="1096"/>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88"/>
      <c r="C12" s="1089"/>
      <c r="D12" s="1089"/>
      <c r="E12" s="1089"/>
      <c r="F12" s="1089"/>
      <c r="G12" s="1089"/>
      <c r="H12" s="1089"/>
      <c r="I12" s="1089"/>
      <c r="J12" s="1089"/>
      <c r="K12" s="1089"/>
      <c r="L12" s="1089"/>
      <c r="M12" s="1089"/>
      <c r="N12" s="1089"/>
      <c r="O12" s="1089"/>
      <c r="P12" s="1090"/>
      <c r="Q12" s="1100"/>
      <c r="R12" s="1101"/>
      <c r="S12" s="1101"/>
      <c r="T12" s="1101"/>
      <c r="U12" s="1101"/>
      <c r="V12" s="1101"/>
      <c r="W12" s="1101"/>
      <c r="X12" s="1101"/>
      <c r="Y12" s="1101"/>
      <c r="Z12" s="1101"/>
      <c r="AA12" s="1101"/>
      <c r="AB12" s="1101"/>
      <c r="AC12" s="1101"/>
      <c r="AD12" s="1101"/>
      <c r="AE12" s="1102"/>
      <c r="AF12" s="1094"/>
      <c r="AG12" s="1095"/>
      <c r="AH12" s="1095"/>
      <c r="AI12" s="1095"/>
      <c r="AJ12" s="1096"/>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88"/>
      <c r="C13" s="1089"/>
      <c r="D13" s="1089"/>
      <c r="E13" s="1089"/>
      <c r="F13" s="1089"/>
      <c r="G13" s="1089"/>
      <c r="H13" s="1089"/>
      <c r="I13" s="1089"/>
      <c r="J13" s="1089"/>
      <c r="K13" s="1089"/>
      <c r="L13" s="1089"/>
      <c r="M13" s="1089"/>
      <c r="N13" s="1089"/>
      <c r="O13" s="1089"/>
      <c r="P13" s="1090"/>
      <c r="Q13" s="1100"/>
      <c r="R13" s="1101"/>
      <c r="S13" s="1101"/>
      <c r="T13" s="1101"/>
      <c r="U13" s="1101"/>
      <c r="V13" s="1101"/>
      <c r="W13" s="1101"/>
      <c r="X13" s="1101"/>
      <c r="Y13" s="1101"/>
      <c r="Z13" s="1101"/>
      <c r="AA13" s="1101"/>
      <c r="AB13" s="1101"/>
      <c r="AC13" s="1101"/>
      <c r="AD13" s="1101"/>
      <c r="AE13" s="1102"/>
      <c r="AF13" s="1094"/>
      <c r="AG13" s="1095"/>
      <c r="AH13" s="1095"/>
      <c r="AI13" s="1095"/>
      <c r="AJ13" s="1096"/>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88"/>
      <c r="C14" s="1089"/>
      <c r="D14" s="1089"/>
      <c r="E14" s="1089"/>
      <c r="F14" s="1089"/>
      <c r="G14" s="1089"/>
      <c r="H14" s="1089"/>
      <c r="I14" s="1089"/>
      <c r="J14" s="1089"/>
      <c r="K14" s="1089"/>
      <c r="L14" s="1089"/>
      <c r="M14" s="1089"/>
      <c r="N14" s="1089"/>
      <c r="O14" s="1089"/>
      <c r="P14" s="1090"/>
      <c r="Q14" s="1100"/>
      <c r="R14" s="1101"/>
      <c r="S14" s="1101"/>
      <c r="T14" s="1101"/>
      <c r="U14" s="1101"/>
      <c r="V14" s="1101"/>
      <c r="W14" s="1101"/>
      <c r="X14" s="1101"/>
      <c r="Y14" s="1101"/>
      <c r="Z14" s="1101"/>
      <c r="AA14" s="1101"/>
      <c r="AB14" s="1101"/>
      <c r="AC14" s="1101"/>
      <c r="AD14" s="1101"/>
      <c r="AE14" s="1102"/>
      <c r="AF14" s="1094"/>
      <c r="AG14" s="1095"/>
      <c r="AH14" s="1095"/>
      <c r="AI14" s="1095"/>
      <c r="AJ14" s="1096"/>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88"/>
      <c r="C15" s="1089"/>
      <c r="D15" s="1089"/>
      <c r="E15" s="1089"/>
      <c r="F15" s="1089"/>
      <c r="G15" s="1089"/>
      <c r="H15" s="1089"/>
      <c r="I15" s="1089"/>
      <c r="J15" s="1089"/>
      <c r="K15" s="1089"/>
      <c r="L15" s="1089"/>
      <c r="M15" s="1089"/>
      <c r="N15" s="1089"/>
      <c r="O15" s="1089"/>
      <c r="P15" s="1090"/>
      <c r="Q15" s="1100"/>
      <c r="R15" s="1101"/>
      <c r="S15" s="1101"/>
      <c r="T15" s="1101"/>
      <c r="U15" s="1101"/>
      <c r="V15" s="1101"/>
      <c r="W15" s="1101"/>
      <c r="X15" s="1101"/>
      <c r="Y15" s="1101"/>
      <c r="Z15" s="1101"/>
      <c r="AA15" s="1101"/>
      <c r="AB15" s="1101"/>
      <c r="AC15" s="1101"/>
      <c r="AD15" s="1101"/>
      <c r="AE15" s="1102"/>
      <c r="AF15" s="1094"/>
      <c r="AG15" s="1095"/>
      <c r="AH15" s="1095"/>
      <c r="AI15" s="1095"/>
      <c r="AJ15" s="1096"/>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88"/>
      <c r="C16" s="1089"/>
      <c r="D16" s="1089"/>
      <c r="E16" s="1089"/>
      <c r="F16" s="1089"/>
      <c r="G16" s="1089"/>
      <c r="H16" s="1089"/>
      <c r="I16" s="1089"/>
      <c r="J16" s="1089"/>
      <c r="K16" s="1089"/>
      <c r="L16" s="1089"/>
      <c r="M16" s="1089"/>
      <c r="N16" s="1089"/>
      <c r="O16" s="1089"/>
      <c r="P16" s="1090"/>
      <c r="Q16" s="1100"/>
      <c r="R16" s="1101"/>
      <c r="S16" s="1101"/>
      <c r="T16" s="1101"/>
      <c r="U16" s="1101"/>
      <c r="V16" s="1101"/>
      <c r="W16" s="1101"/>
      <c r="X16" s="1101"/>
      <c r="Y16" s="1101"/>
      <c r="Z16" s="1101"/>
      <c r="AA16" s="1101"/>
      <c r="AB16" s="1101"/>
      <c r="AC16" s="1101"/>
      <c r="AD16" s="1101"/>
      <c r="AE16" s="1102"/>
      <c r="AF16" s="1094"/>
      <c r="AG16" s="1095"/>
      <c r="AH16" s="1095"/>
      <c r="AI16" s="1095"/>
      <c r="AJ16" s="1096"/>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88"/>
      <c r="C17" s="1089"/>
      <c r="D17" s="1089"/>
      <c r="E17" s="1089"/>
      <c r="F17" s="1089"/>
      <c r="G17" s="1089"/>
      <c r="H17" s="1089"/>
      <c r="I17" s="1089"/>
      <c r="J17" s="1089"/>
      <c r="K17" s="1089"/>
      <c r="L17" s="1089"/>
      <c r="M17" s="1089"/>
      <c r="N17" s="1089"/>
      <c r="O17" s="1089"/>
      <c r="P17" s="1090"/>
      <c r="Q17" s="1100"/>
      <c r="R17" s="1101"/>
      <c r="S17" s="1101"/>
      <c r="T17" s="1101"/>
      <c r="U17" s="1101"/>
      <c r="V17" s="1101"/>
      <c r="W17" s="1101"/>
      <c r="X17" s="1101"/>
      <c r="Y17" s="1101"/>
      <c r="Z17" s="1101"/>
      <c r="AA17" s="1101"/>
      <c r="AB17" s="1101"/>
      <c r="AC17" s="1101"/>
      <c r="AD17" s="1101"/>
      <c r="AE17" s="1102"/>
      <c r="AF17" s="1094"/>
      <c r="AG17" s="1095"/>
      <c r="AH17" s="1095"/>
      <c r="AI17" s="1095"/>
      <c r="AJ17" s="1096"/>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88"/>
      <c r="C18" s="1089"/>
      <c r="D18" s="1089"/>
      <c r="E18" s="1089"/>
      <c r="F18" s="1089"/>
      <c r="G18" s="1089"/>
      <c r="H18" s="1089"/>
      <c r="I18" s="1089"/>
      <c r="J18" s="1089"/>
      <c r="K18" s="1089"/>
      <c r="L18" s="1089"/>
      <c r="M18" s="1089"/>
      <c r="N18" s="1089"/>
      <c r="O18" s="1089"/>
      <c r="P18" s="1090"/>
      <c r="Q18" s="1100"/>
      <c r="R18" s="1101"/>
      <c r="S18" s="1101"/>
      <c r="T18" s="1101"/>
      <c r="U18" s="1101"/>
      <c r="V18" s="1101"/>
      <c r="W18" s="1101"/>
      <c r="X18" s="1101"/>
      <c r="Y18" s="1101"/>
      <c r="Z18" s="1101"/>
      <c r="AA18" s="1101"/>
      <c r="AB18" s="1101"/>
      <c r="AC18" s="1101"/>
      <c r="AD18" s="1101"/>
      <c r="AE18" s="1102"/>
      <c r="AF18" s="1094"/>
      <c r="AG18" s="1095"/>
      <c r="AH18" s="1095"/>
      <c r="AI18" s="1095"/>
      <c r="AJ18" s="1096"/>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88"/>
      <c r="C19" s="1089"/>
      <c r="D19" s="1089"/>
      <c r="E19" s="1089"/>
      <c r="F19" s="1089"/>
      <c r="G19" s="1089"/>
      <c r="H19" s="1089"/>
      <c r="I19" s="1089"/>
      <c r="J19" s="1089"/>
      <c r="K19" s="1089"/>
      <c r="L19" s="1089"/>
      <c r="M19" s="1089"/>
      <c r="N19" s="1089"/>
      <c r="O19" s="1089"/>
      <c r="P19" s="1090"/>
      <c r="Q19" s="1100"/>
      <c r="R19" s="1101"/>
      <c r="S19" s="1101"/>
      <c r="T19" s="1101"/>
      <c r="U19" s="1101"/>
      <c r="V19" s="1101"/>
      <c r="W19" s="1101"/>
      <c r="X19" s="1101"/>
      <c r="Y19" s="1101"/>
      <c r="Z19" s="1101"/>
      <c r="AA19" s="1101"/>
      <c r="AB19" s="1101"/>
      <c r="AC19" s="1101"/>
      <c r="AD19" s="1101"/>
      <c r="AE19" s="1102"/>
      <c r="AF19" s="1094"/>
      <c r="AG19" s="1095"/>
      <c r="AH19" s="1095"/>
      <c r="AI19" s="1095"/>
      <c r="AJ19" s="1096"/>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88"/>
      <c r="C20" s="1089"/>
      <c r="D20" s="1089"/>
      <c r="E20" s="1089"/>
      <c r="F20" s="1089"/>
      <c r="G20" s="1089"/>
      <c r="H20" s="1089"/>
      <c r="I20" s="1089"/>
      <c r="J20" s="1089"/>
      <c r="K20" s="1089"/>
      <c r="L20" s="1089"/>
      <c r="M20" s="1089"/>
      <c r="N20" s="1089"/>
      <c r="O20" s="1089"/>
      <c r="P20" s="1090"/>
      <c r="Q20" s="1100"/>
      <c r="R20" s="1101"/>
      <c r="S20" s="1101"/>
      <c r="T20" s="1101"/>
      <c r="U20" s="1101"/>
      <c r="V20" s="1101"/>
      <c r="W20" s="1101"/>
      <c r="X20" s="1101"/>
      <c r="Y20" s="1101"/>
      <c r="Z20" s="1101"/>
      <c r="AA20" s="1101"/>
      <c r="AB20" s="1101"/>
      <c r="AC20" s="1101"/>
      <c r="AD20" s="1101"/>
      <c r="AE20" s="1102"/>
      <c r="AF20" s="1094"/>
      <c r="AG20" s="1095"/>
      <c r="AH20" s="1095"/>
      <c r="AI20" s="1095"/>
      <c r="AJ20" s="1096"/>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88"/>
      <c r="C21" s="1089"/>
      <c r="D21" s="1089"/>
      <c r="E21" s="1089"/>
      <c r="F21" s="1089"/>
      <c r="G21" s="1089"/>
      <c r="H21" s="1089"/>
      <c r="I21" s="1089"/>
      <c r="J21" s="1089"/>
      <c r="K21" s="1089"/>
      <c r="L21" s="1089"/>
      <c r="M21" s="1089"/>
      <c r="N21" s="1089"/>
      <c r="O21" s="1089"/>
      <c r="P21" s="1090"/>
      <c r="Q21" s="1100"/>
      <c r="R21" s="1101"/>
      <c r="S21" s="1101"/>
      <c r="T21" s="1101"/>
      <c r="U21" s="1101"/>
      <c r="V21" s="1101"/>
      <c r="W21" s="1101"/>
      <c r="X21" s="1101"/>
      <c r="Y21" s="1101"/>
      <c r="Z21" s="1101"/>
      <c r="AA21" s="1101"/>
      <c r="AB21" s="1101"/>
      <c r="AC21" s="1101"/>
      <c r="AD21" s="1101"/>
      <c r="AE21" s="1102"/>
      <c r="AF21" s="1094"/>
      <c r="AG21" s="1095"/>
      <c r="AH21" s="1095"/>
      <c r="AI21" s="1095"/>
      <c r="AJ21" s="1096"/>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88"/>
      <c r="C22" s="1089"/>
      <c r="D22" s="1089"/>
      <c r="E22" s="1089"/>
      <c r="F22" s="1089"/>
      <c r="G22" s="1089"/>
      <c r="H22" s="1089"/>
      <c r="I22" s="1089"/>
      <c r="J22" s="1089"/>
      <c r="K22" s="1089"/>
      <c r="L22" s="1089"/>
      <c r="M22" s="1089"/>
      <c r="N22" s="1089"/>
      <c r="O22" s="1089"/>
      <c r="P22" s="1090"/>
      <c r="Q22" s="1138"/>
      <c r="R22" s="1139"/>
      <c r="S22" s="1139"/>
      <c r="T22" s="1139"/>
      <c r="U22" s="1139"/>
      <c r="V22" s="1139"/>
      <c r="W22" s="1139"/>
      <c r="X22" s="1139"/>
      <c r="Y22" s="1139"/>
      <c r="Z22" s="1139"/>
      <c r="AA22" s="1139"/>
      <c r="AB22" s="1139"/>
      <c r="AC22" s="1139"/>
      <c r="AD22" s="1139"/>
      <c r="AE22" s="1140"/>
      <c r="AF22" s="1094"/>
      <c r="AG22" s="1095"/>
      <c r="AH22" s="1095"/>
      <c r="AI22" s="1095"/>
      <c r="AJ22" s="1096"/>
      <c r="AK22" s="1134"/>
      <c r="AL22" s="1135"/>
      <c r="AM22" s="1135"/>
      <c r="AN22" s="1135"/>
      <c r="AO22" s="1135"/>
      <c r="AP22" s="1135"/>
      <c r="AQ22" s="1135"/>
      <c r="AR22" s="1135"/>
      <c r="AS22" s="1135"/>
      <c r="AT22" s="1135"/>
      <c r="AU22" s="1136"/>
      <c r="AV22" s="1136"/>
      <c r="AW22" s="1136"/>
      <c r="AX22" s="1136"/>
      <c r="AY22" s="1137"/>
      <c r="AZ22" s="1086" t="s">
        <v>389</v>
      </c>
      <c r="BA22" s="1086"/>
      <c r="BB22" s="1086"/>
      <c r="BC22" s="1086"/>
      <c r="BD22" s="1087"/>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390</v>
      </c>
      <c r="B23" s="1001" t="s">
        <v>391</v>
      </c>
      <c r="C23" s="1002"/>
      <c r="D23" s="1002"/>
      <c r="E23" s="1002"/>
      <c r="F23" s="1002"/>
      <c r="G23" s="1002"/>
      <c r="H23" s="1002"/>
      <c r="I23" s="1002"/>
      <c r="J23" s="1002"/>
      <c r="K23" s="1002"/>
      <c r="L23" s="1002"/>
      <c r="M23" s="1002"/>
      <c r="N23" s="1002"/>
      <c r="O23" s="1002"/>
      <c r="P23" s="1003"/>
      <c r="Q23" s="1125">
        <v>12585</v>
      </c>
      <c r="R23" s="1126"/>
      <c r="S23" s="1126"/>
      <c r="T23" s="1126"/>
      <c r="U23" s="1126"/>
      <c r="V23" s="1126">
        <v>12283</v>
      </c>
      <c r="W23" s="1126"/>
      <c r="X23" s="1126"/>
      <c r="Y23" s="1126"/>
      <c r="Z23" s="1126"/>
      <c r="AA23" s="1126">
        <v>303</v>
      </c>
      <c r="AB23" s="1126"/>
      <c r="AC23" s="1126"/>
      <c r="AD23" s="1126"/>
      <c r="AE23" s="1127"/>
      <c r="AF23" s="1128">
        <v>284</v>
      </c>
      <c r="AG23" s="1126"/>
      <c r="AH23" s="1126"/>
      <c r="AI23" s="1126"/>
      <c r="AJ23" s="1129"/>
      <c r="AK23" s="1130"/>
      <c r="AL23" s="1131"/>
      <c r="AM23" s="1131"/>
      <c r="AN23" s="1131"/>
      <c r="AO23" s="1131"/>
      <c r="AP23" s="1126">
        <v>14249</v>
      </c>
      <c r="AQ23" s="1126"/>
      <c r="AR23" s="1126"/>
      <c r="AS23" s="1126"/>
      <c r="AT23" s="1126"/>
      <c r="AU23" s="1132"/>
      <c r="AV23" s="1132"/>
      <c r="AW23" s="1132"/>
      <c r="AX23" s="1132"/>
      <c r="AY23" s="1133"/>
      <c r="AZ23" s="1122" t="s">
        <v>392</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393</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394</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369</v>
      </c>
      <c r="B26" s="1053"/>
      <c r="C26" s="1053"/>
      <c r="D26" s="1053"/>
      <c r="E26" s="1053"/>
      <c r="F26" s="1053"/>
      <c r="G26" s="1053"/>
      <c r="H26" s="1053"/>
      <c r="I26" s="1053"/>
      <c r="J26" s="1053"/>
      <c r="K26" s="1053"/>
      <c r="L26" s="1053"/>
      <c r="M26" s="1053"/>
      <c r="N26" s="1053"/>
      <c r="O26" s="1053"/>
      <c r="P26" s="1054"/>
      <c r="Q26" s="1058" t="s">
        <v>395</v>
      </c>
      <c r="R26" s="1059"/>
      <c r="S26" s="1059"/>
      <c r="T26" s="1059"/>
      <c r="U26" s="1060"/>
      <c r="V26" s="1058" t="s">
        <v>396</v>
      </c>
      <c r="W26" s="1059"/>
      <c r="X26" s="1059"/>
      <c r="Y26" s="1059"/>
      <c r="Z26" s="1060"/>
      <c r="AA26" s="1058" t="s">
        <v>397</v>
      </c>
      <c r="AB26" s="1059"/>
      <c r="AC26" s="1059"/>
      <c r="AD26" s="1059"/>
      <c r="AE26" s="1059"/>
      <c r="AF26" s="1116" t="s">
        <v>398</v>
      </c>
      <c r="AG26" s="1065"/>
      <c r="AH26" s="1065"/>
      <c r="AI26" s="1065"/>
      <c r="AJ26" s="1117"/>
      <c r="AK26" s="1059" t="s">
        <v>399</v>
      </c>
      <c r="AL26" s="1059"/>
      <c r="AM26" s="1059"/>
      <c r="AN26" s="1059"/>
      <c r="AO26" s="1060"/>
      <c r="AP26" s="1058" t="s">
        <v>400</v>
      </c>
      <c r="AQ26" s="1059"/>
      <c r="AR26" s="1059"/>
      <c r="AS26" s="1059"/>
      <c r="AT26" s="1060"/>
      <c r="AU26" s="1058" t="s">
        <v>401</v>
      </c>
      <c r="AV26" s="1059"/>
      <c r="AW26" s="1059"/>
      <c r="AX26" s="1059"/>
      <c r="AY26" s="1060"/>
      <c r="AZ26" s="1058" t="s">
        <v>402</v>
      </c>
      <c r="BA26" s="1059"/>
      <c r="BB26" s="1059"/>
      <c r="BC26" s="1059"/>
      <c r="BD26" s="1060"/>
      <c r="BE26" s="1058" t="s">
        <v>376</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403</v>
      </c>
      <c r="C28" s="1108"/>
      <c r="D28" s="1108"/>
      <c r="E28" s="1108"/>
      <c r="F28" s="1108"/>
      <c r="G28" s="1108"/>
      <c r="H28" s="1108"/>
      <c r="I28" s="1108"/>
      <c r="J28" s="1108"/>
      <c r="K28" s="1108"/>
      <c r="L28" s="1108"/>
      <c r="M28" s="1108"/>
      <c r="N28" s="1108"/>
      <c r="O28" s="1108"/>
      <c r="P28" s="1109"/>
      <c r="Q28" s="1110">
        <v>2502</v>
      </c>
      <c r="R28" s="1111"/>
      <c r="S28" s="1111"/>
      <c r="T28" s="1111"/>
      <c r="U28" s="1111"/>
      <c r="V28" s="1111">
        <v>2445</v>
      </c>
      <c r="W28" s="1111"/>
      <c r="X28" s="1111"/>
      <c r="Y28" s="1111"/>
      <c r="Z28" s="1111"/>
      <c r="AA28" s="1111">
        <v>57</v>
      </c>
      <c r="AB28" s="1111"/>
      <c r="AC28" s="1111"/>
      <c r="AD28" s="1111"/>
      <c r="AE28" s="1112"/>
      <c r="AF28" s="1113">
        <v>57</v>
      </c>
      <c r="AG28" s="1111"/>
      <c r="AH28" s="1111"/>
      <c r="AI28" s="1111"/>
      <c r="AJ28" s="1114"/>
      <c r="AK28" s="1115">
        <v>227</v>
      </c>
      <c r="AL28" s="1103"/>
      <c r="AM28" s="1103"/>
      <c r="AN28" s="1103"/>
      <c r="AO28" s="1103"/>
      <c r="AP28" s="1103" t="s">
        <v>593</v>
      </c>
      <c r="AQ28" s="1103"/>
      <c r="AR28" s="1103"/>
      <c r="AS28" s="1103"/>
      <c r="AT28" s="1103"/>
      <c r="AU28" s="1103" t="s">
        <v>593</v>
      </c>
      <c r="AV28" s="1103"/>
      <c r="AW28" s="1103"/>
      <c r="AX28" s="1103"/>
      <c r="AY28" s="1103"/>
      <c r="AZ28" s="1104" t="s">
        <v>593</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88" t="s">
        <v>404</v>
      </c>
      <c r="C29" s="1089"/>
      <c r="D29" s="1089"/>
      <c r="E29" s="1089"/>
      <c r="F29" s="1089"/>
      <c r="G29" s="1089"/>
      <c r="H29" s="1089"/>
      <c r="I29" s="1089"/>
      <c r="J29" s="1089"/>
      <c r="K29" s="1089"/>
      <c r="L29" s="1089"/>
      <c r="M29" s="1089"/>
      <c r="N29" s="1089"/>
      <c r="O29" s="1089"/>
      <c r="P29" s="1090"/>
      <c r="Q29" s="1100">
        <v>2814</v>
      </c>
      <c r="R29" s="1101"/>
      <c r="S29" s="1101"/>
      <c r="T29" s="1101"/>
      <c r="U29" s="1101"/>
      <c r="V29" s="1101">
        <v>2646</v>
      </c>
      <c r="W29" s="1101"/>
      <c r="X29" s="1101"/>
      <c r="Y29" s="1101"/>
      <c r="Z29" s="1101"/>
      <c r="AA29" s="1101">
        <v>167</v>
      </c>
      <c r="AB29" s="1101"/>
      <c r="AC29" s="1101"/>
      <c r="AD29" s="1101"/>
      <c r="AE29" s="1102"/>
      <c r="AF29" s="1094">
        <v>167</v>
      </c>
      <c r="AG29" s="1095"/>
      <c r="AH29" s="1095"/>
      <c r="AI29" s="1095"/>
      <c r="AJ29" s="1096"/>
      <c r="AK29" s="1037">
        <v>462</v>
      </c>
      <c r="AL29" s="1028"/>
      <c r="AM29" s="1028"/>
      <c r="AN29" s="1028"/>
      <c r="AO29" s="1028"/>
      <c r="AP29" s="1028" t="s">
        <v>593</v>
      </c>
      <c r="AQ29" s="1028"/>
      <c r="AR29" s="1028"/>
      <c r="AS29" s="1028"/>
      <c r="AT29" s="1028"/>
      <c r="AU29" s="1028" t="s">
        <v>593</v>
      </c>
      <c r="AV29" s="1028"/>
      <c r="AW29" s="1028"/>
      <c r="AX29" s="1028"/>
      <c r="AY29" s="1028"/>
      <c r="AZ29" s="1099" t="s">
        <v>593</v>
      </c>
      <c r="BA29" s="1099"/>
      <c r="BB29" s="1099"/>
      <c r="BC29" s="1099"/>
      <c r="BD29" s="1099"/>
      <c r="BE29" s="1083"/>
      <c r="BF29" s="1083"/>
      <c r="BG29" s="1083"/>
      <c r="BH29" s="1083"/>
      <c r="BI29" s="1084"/>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88" t="s">
        <v>405</v>
      </c>
      <c r="C30" s="1089"/>
      <c r="D30" s="1089"/>
      <c r="E30" s="1089"/>
      <c r="F30" s="1089"/>
      <c r="G30" s="1089"/>
      <c r="H30" s="1089"/>
      <c r="I30" s="1089"/>
      <c r="J30" s="1089"/>
      <c r="K30" s="1089"/>
      <c r="L30" s="1089"/>
      <c r="M30" s="1089"/>
      <c r="N30" s="1089"/>
      <c r="O30" s="1089"/>
      <c r="P30" s="1090"/>
      <c r="Q30" s="1100">
        <v>602</v>
      </c>
      <c r="R30" s="1101"/>
      <c r="S30" s="1101"/>
      <c r="T30" s="1101"/>
      <c r="U30" s="1101"/>
      <c r="V30" s="1101">
        <v>596</v>
      </c>
      <c r="W30" s="1101"/>
      <c r="X30" s="1101"/>
      <c r="Y30" s="1101"/>
      <c r="Z30" s="1101"/>
      <c r="AA30" s="1101">
        <v>5</v>
      </c>
      <c r="AB30" s="1101"/>
      <c r="AC30" s="1101"/>
      <c r="AD30" s="1101"/>
      <c r="AE30" s="1102"/>
      <c r="AF30" s="1094">
        <v>5</v>
      </c>
      <c r="AG30" s="1095"/>
      <c r="AH30" s="1095"/>
      <c r="AI30" s="1095"/>
      <c r="AJ30" s="1096"/>
      <c r="AK30" s="1037">
        <v>391</v>
      </c>
      <c r="AL30" s="1028"/>
      <c r="AM30" s="1028"/>
      <c r="AN30" s="1028"/>
      <c r="AO30" s="1028"/>
      <c r="AP30" s="1028" t="s">
        <v>593</v>
      </c>
      <c r="AQ30" s="1028"/>
      <c r="AR30" s="1028"/>
      <c r="AS30" s="1028"/>
      <c r="AT30" s="1028"/>
      <c r="AU30" s="1028" t="s">
        <v>593</v>
      </c>
      <c r="AV30" s="1028"/>
      <c r="AW30" s="1028"/>
      <c r="AX30" s="1028"/>
      <c r="AY30" s="1028"/>
      <c r="AZ30" s="1099" t="s">
        <v>593</v>
      </c>
      <c r="BA30" s="1099"/>
      <c r="BB30" s="1099"/>
      <c r="BC30" s="1099"/>
      <c r="BD30" s="1099"/>
      <c r="BE30" s="1083"/>
      <c r="BF30" s="1083"/>
      <c r="BG30" s="1083"/>
      <c r="BH30" s="1083"/>
      <c r="BI30" s="1084"/>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88" t="s">
        <v>406</v>
      </c>
      <c r="C31" s="1089"/>
      <c r="D31" s="1089"/>
      <c r="E31" s="1089"/>
      <c r="F31" s="1089"/>
      <c r="G31" s="1089"/>
      <c r="H31" s="1089"/>
      <c r="I31" s="1089"/>
      <c r="J31" s="1089"/>
      <c r="K31" s="1089"/>
      <c r="L31" s="1089"/>
      <c r="M31" s="1089"/>
      <c r="N31" s="1089"/>
      <c r="O31" s="1089"/>
      <c r="P31" s="1090"/>
      <c r="Q31" s="1100">
        <v>9</v>
      </c>
      <c r="R31" s="1101"/>
      <c r="S31" s="1101"/>
      <c r="T31" s="1101"/>
      <c r="U31" s="1101"/>
      <c r="V31" s="1101">
        <v>9</v>
      </c>
      <c r="W31" s="1101"/>
      <c r="X31" s="1101"/>
      <c r="Y31" s="1101"/>
      <c r="Z31" s="1101"/>
      <c r="AA31" s="1101">
        <v>0</v>
      </c>
      <c r="AB31" s="1101"/>
      <c r="AC31" s="1101"/>
      <c r="AD31" s="1101"/>
      <c r="AE31" s="1102"/>
      <c r="AF31" s="1094">
        <v>0</v>
      </c>
      <c r="AG31" s="1095"/>
      <c r="AH31" s="1095"/>
      <c r="AI31" s="1095"/>
      <c r="AJ31" s="1096"/>
      <c r="AK31" s="1037">
        <v>8</v>
      </c>
      <c r="AL31" s="1028"/>
      <c r="AM31" s="1028"/>
      <c r="AN31" s="1028"/>
      <c r="AO31" s="1028"/>
      <c r="AP31" s="1028" t="s">
        <v>593</v>
      </c>
      <c r="AQ31" s="1028"/>
      <c r="AR31" s="1028"/>
      <c r="AS31" s="1028"/>
      <c r="AT31" s="1028"/>
      <c r="AU31" s="1028" t="s">
        <v>593</v>
      </c>
      <c r="AV31" s="1028"/>
      <c r="AW31" s="1028"/>
      <c r="AX31" s="1028"/>
      <c r="AY31" s="1028"/>
      <c r="AZ31" s="1099" t="s">
        <v>593</v>
      </c>
      <c r="BA31" s="1099"/>
      <c r="BB31" s="1099"/>
      <c r="BC31" s="1099"/>
      <c r="BD31" s="1099"/>
      <c r="BE31" s="1083"/>
      <c r="BF31" s="1083"/>
      <c r="BG31" s="1083"/>
      <c r="BH31" s="1083"/>
      <c r="BI31" s="1084"/>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88" t="s">
        <v>407</v>
      </c>
      <c r="C32" s="1089"/>
      <c r="D32" s="1089"/>
      <c r="E32" s="1089"/>
      <c r="F32" s="1089"/>
      <c r="G32" s="1089"/>
      <c r="H32" s="1089"/>
      <c r="I32" s="1089"/>
      <c r="J32" s="1089"/>
      <c r="K32" s="1089"/>
      <c r="L32" s="1089"/>
      <c r="M32" s="1089"/>
      <c r="N32" s="1089"/>
      <c r="O32" s="1089"/>
      <c r="P32" s="1090"/>
      <c r="Q32" s="1100">
        <v>400</v>
      </c>
      <c r="R32" s="1101"/>
      <c r="S32" s="1101"/>
      <c r="T32" s="1101"/>
      <c r="U32" s="1101"/>
      <c r="V32" s="1101">
        <v>346</v>
      </c>
      <c r="W32" s="1101"/>
      <c r="X32" s="1101"/>
      <c r="Y32" s="1101"/>
      <c r="Z32" s="1101"/>
      <c r="AA32" s="1101">
        <v>54</v>
      </c>
      <c r="AB32" s="1101"/>
      <c r="AC32" s="1101"/>
      <c r="AD32" s="1101"/>
      <c r="AE32" s="1102"/>
      <c r="AF32" s="1094">
        <v>883</v>
      </c>
      <c r="AG32" s="1095"/>
      <c r="AH32" s="1095"/>
      <c r="AI32" s="1095"/>
      <c r="AJ32" s="1096"/>
      <c r="AK32" s="1037">
        <v>31</v>
      </c>
      <c r="AL32" s="1028"/>
      <c r="AM32" s="1028"/>
      <c r="AN32" s="1028"/>
      <c r="AO32" s="1028"/>
      <c r="AP32" s="1028">
        <v>1029</v>
      </c>
      <c r="AQ32" s="1028"/>
      <c r="AR32" s="1028"/>
      <c r="AS32" s="1028"/>
      <c r="AT32" s="1028"/>
      <c r="AU32" s="1028">
        <v>292</v>
      </c>
      <c r="AV32" s="1028"/>
      <c r="AW32" s="1028"/>
      <c r="AX32" s="1028"/>
      <c r="AY32" s="1028"/>
      <c r="AZ32" s="1099" t="s">
        <v>593</v>
      </c>
      <c r="BA32" s="1099"/>
      <c r="BB32" s="1099"/>
      <c r="BC32" s="1099"/>
      <c r="BD32" s="1099"/>
      <c r="BE32" s="1083" t="s">
        <v>408</v>
      </c>
      <c r="BF32" s="1083"/>
      <c r="BG32" s="1083"/>
      <c r="BH32" s="1083"/>
      <c r="BI32" s="1084"/>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88" t="s">
        <v>409</v>
      </c>
      <c r="C33" s="1089"/>
      <c r="D33" s="1089"/>
      <c r="E33" s="1089"/>
      <c r="F33" s="1089"/>
      <c r="G33" s="1089"/>
      <c r="H33" s="1089"/>
      <c r="I33" s="1089"/>
      <c r="J33" s="1089"/>
      <c r="K33" s="1089"/>
      <c r="L33" s="1089"/>
      <c r="M33" s="1089"/>
      <c r="N33" s="1089"/>
      <c r="O33" s="1089"/>
      <c r="P33" s="1090"/>
      <c r="Q33" s="1100">
        <v>497</v>
      </c>
      <c r="R33" s="1101"/>
      <c r="S33" s="1101"/>
      <c r="T33" s="1101"/>
      <c r="U33" s="1101"/>
      <c r="V33" s="1101">
        <v>463</v>
      </c>
      <c r="W33" s="1101"/>
      <c r="X33" s="1101"/>
      <c r="Y33" s="1101"/>
      <c r="Z33" s="1101"/>
      <c r="AA33" s="1101">
        <v>34</v>
      </c>
      <c r="AB33" s="1101"/>
      <c r="AC33" s="1101"/>
      <c r="AD33" s="1101"/>
      <c r="AE33" s="1102"/>
      <c r="AF33" s="1094">
        <v>74</v>
      </c>
      <c r="AG33" s="1095"/>
      <c r="AH33" s="1095"/>
      <c r="AI33" s="1095"/>
      <c r="AJ33" s="1096"/>
      <c r="AK33" s="1037">
        <v>274</v>
      </c>
      <c r="AL33" s="1028"/>
      <c r="AM33" s="1028"/>
      <c r="AN33" s="1028"/>
      <c r="AO33" s="1028"/>
      <c r="AP33" s="1028">
        <v>3331</v>
      </c>
      <c r="AQ33" s="1028"/>
      <c r="AR33" s="1028"/>
      <c r="AS33" s="1028"/>
      <c r="AT33" s="1028"/>
      <c r="AU33" s="1028">
        <v>2618</v>
      </c>
      <c r="AV33" s="1028"/>
      <c r="AW33" s="1028"/>
      <c r="AX33" s="1028"/>
      <c r="AY33" s="1028"/>
      <c r="AZ33" s="1099" t="s">
        <v>593</v>
      </c>
      <c r="BA33" s="1099"/>
      <c r="BB33" s="1099"/>
      <c r="BC33" s="1099"/>
      <c r="BD33" s="1099"/>
      <c r="BE33" s="1083" t="s">
        <v>410</v>
      </c>
      <c r="BF33" s="1083"/>
      <c r="BG33" s="1083"/>
      <c r="BH33" s="1083"/>
      <c r="BI33" s="1084"/>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88"/>
      <c r="C34" s="1089"/>
      <c r="D34" s="1089"/>
      <c r="E34" s="1089"/>
      <c r="F34" s="1089"/>
      <c r="G34" s="1089"/>
      <c r="H34" s="1089"/>
      <c r="I34" s="1089"/>
      <c r="J34" s="1089"/>
      <c r="K34" s="1089"/>
      <c r="L34" s="1089"/>
      <c r="M34" s="1089"/>
      <c r="N34" s="1089"/>
      <c r="O34" s="1089"/>
      <c r="P34" s="1090"/>
      <c r="Q34" s="1100"/>
      <c r="R34" s="1101"/>
      <c r="S34" s="1101"/>
      <c r="T34" s="1101"/>
      <c r="U34" s="1101"/>
      <c r="V34" s="1101"/>
      <c r="W34" s="1101"/>
      <c r="X34" s="1101"/>
      <c r="Y34" s="1101"/>
      <c r="Z34" s="1101"/>
      <c r="AA34" s="1101"/>
      <c r="AB34" s="1101"/>
      <c r="AC34" s="1101"/>
      <c r="AD34" s="1101"/>
      <c r="AE34" s="1102"/>
      <c r="AF34" s="1094"/>
      <c r="AG34" s="1095"/>
      <c r="AH34" s="1095"/>
      <c r="AI34" s="1095"/>
      <c r="AJ34" s="1096"/>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3"/>
      <c r="BF34" s="1083"/>
      <c r="BG34" s="1083"/>
      <c r="BH34" s="1083"/>
      <c r="BI34" s="1084"/>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88"/>
      <c r="C35" s="1089"/>
      <c r="D35" s="1089"/>
      <c r="E35" s="1089"/>
      <c r="F35" s="1089"/>
      <c r="G35" s="1089"/>
      <c r="H35" s="1089"/>
      <c r="I35" s="1089"/>
      <c r="J35" s="1089"/>
      <c r="K35" s="1089"/>
      <c r="L35" s="1089"/>
      <c r="M35" s="1089"/>
      <c r="N35" s="1089"/>
      <c r="O35" s="1089"/>
      <c r="P35" s="1090"/>
      <c r="Q35" s="1100"/>
      <c r="R35" s="1101"/>
      <c r="S35" s="1101"/>
      <c r="T35" s="1101"/>
      <c r="U35" s="1101"/>
      <c r="V35" s="1101"/>
      <c r="W35" s="1101"/>
      <c r="X35" s="1101"/>
      <c r="Y35" s="1101"/>
      <c r="Z35" s="1101"/>
      <c r="AA35" s="1101"/>
      <c r="AB35" s="1101"/>
      <c r="AC35" s="1101"/>
      <c r="AD35" s="1101"/>
      <c r="AE35" s="1102"/>
      <c r="AF35" s="1094"/>
      <c r="AG35" s="1095"/>
      <c r="AH35" s="1095"/>
      <c r="AI35" s="1095"/>
      <c r="AJ35" s="1096"/>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3"/>
      <c r="BF35" s="1083"/>
      <c r="BG35" s="1083"/>
      <c r="BH35" s="1083"/>
      <c r="BI35" s="1084"/>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88"/>
      <c r="C36" s="1089"/>
      <c r="D36" s="1089"/>
      <c r="E36" s="1089"/>
      <c r="F36" s="1089"/>
      <c r="G36" s="1089"/>
      <c r="H36" s="1089"/>
      <c r="I36" s="1089"/>
      <c r="J36" s="1089"/>
      <c r="K36" s="1089"/>
      <c r="L36" s="1089"/>
      <c r="M36" s="1089"/>
      <c r="N36" s="1089"/>
      <c r="O36" s="1089"/>
      <c r="P36" s="1090"/>
      <c r="Q36" s="1100"/>
      <c r="R36" s="1101"/>
      <c r="S36" s="1101"/>
      <c r="T36" s="1101"/>
      <c r="U36" s="1101"/>
      <c r="V36" s="1101"/>
      <c r="W36" s="1101"/>
      <c r="X36" s="1101"/>
      <c r="Y36" s="1101"/>
      <c r="Z36" s="1101"/>
      <c r="AA36" s="1101"/>
      <c r="AB36" s="1101"/>
      <c r="AC36" s="1101"/>
      <c r="AD36" s="1101"/>
      <c r="AE36" s="1102"/>
      <c r="AF36" s="1094"/>
      <c r="AG36" s="1095"/>
      <c r="AH36" s="1095"/>
      <c r="AI36" s="1095"/>
      <c r="AJ36" s="1096"/>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3"/>
      <c r="BF36" s="1083"/>
      <c r="BG36" s="1083"/>
      <c r="BH36" s="1083"/>
      <c r="BI36" s="1084"/>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88"/>
      <c r="C37" s="1089"/>
      <c r="D37" s="1089"/>
      <c r="E37" s="1089"/>
      <c r="F37" s="1089"/>
      <c r="G37" s="1089"/>
      <c r="H37" s="1089"/>
      <c r="I37" s="1089"/>
      <c r="J37" s="1089"/>
      <c r="K37" s="1089"/>
      <c r="L37" s="1089"/>
      <c r="M37" s="1089"/>
      <c r="N37" s="1089"/>
      <c r="O37" s="1089"/>
      <c r="P37" s="1090"/>
      <c r="Q37" s="1100"/>
      <c r="R37" s="1101"/>
      <c r="S37" s="1101"/>
      <c r="T37" s="1101"/>
      <c r="U37" s="1101"/>
      <c r="V37" s="1101"/>
      <c r="W37" s="1101"/>
      <c r="X37" s="1101"/>
      <c r="Y37" s="1101"/>
      <c r="Z37" s="1101"/>
      <c r="AA37" s="1101"/>
      <c r="AB37" s="1101"/>
      <c r="AC37" s="1101"/>
      <c r="AD37" s="1101"/>
      <c r="AE37" s="1102"/>
      <c r="AF37" s="1094"/>
      <c r="AG37" s="1095"/>
      <c r="AH37" s="1095"/>
      <c r="AI37" s="1095"/>
      <c r="AJ37" s="1096"/>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3"/>
      <c r="BF37" s="1083"/>
      <c r="BG37" s="1083"/>
      <c r="BH37" s="1083"/>
      <c r="BI37" s="1084"/>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88"/>
      <c r="C38" s="1089"/>
      <c r="D38" s="1089"/>
      <c r="E38" s="1089"/>
      <c r="F38" s="1089"/>
      <c r="G38" s="1089"/>
      <c r="H38" s="1089"/>
      <c r="I38" s="1089"/>
      <c r="J38" s="1089"/>
      <c r="K38" s="1089"/>
      <c r="L38" s="1089"/>
      <c r="M38" s="1089"/>
      <c r="N38" s="1089"/>
      <c r="O38" s="1089"/>
      <c r="P38" s="1090"/>
      <c r="Q38" s="1100"/>
      <c r="R38" s="1101"/>
      <c r="S38" s="1101"/>
      <c r="T38" s="1101"/>
      <c r="U38" s="1101"/>
      <c r="V38" s="1101"/>
      <c r="W38" s="1101"/>
      <c r="X38" s="1101"/>
      <c r="Y38" s="1101"/>
      <c r="Z38" s="1101"/>
      <c r="AA38" s="1101"/>
      <c r="AB38" s="1101"/>
      <c r="AC38" s="1101"/>
      <c r="AD38" s="1101"/>
      <c r="AE38" s="1102"/>
      <c r="AF38" s="1094"/>
      <c r="AG38" s="1095"/>
      <c r="AH38" s="1095"/>
      <c r="AI38" s="1095"/>
      <c r="AJ38" s="1096"/>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3"/>
      <c r="BF38" s="1083"/>
      <c r="BG38" s="1083"/>
      <c r="BH38" s="1083"/>
      <c r="BI38" s="1084"/>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88"/>
      <c r="C39" s="1089"/>
      <c r="D39" s="1089"/>
      <c r="E39" s="1089"/>
      <c r="F39" s="1089"/>
      <c r="G39" s="1089"/>
      <c r="H39" s="1089"/>
      <c r="I39" s="1089"/>
      <c r="J39" s="1089"/>
      <c r="K39" s="1089"/>
      <c r="L39" s="1089"/>
      <c r="M39" s="1089"/>
      <c r="N39" s="1089"/>
      <c r="O39" s="1089"/>
      <c r="P39" s="1090"/>
      <c r="Q39" s="1100"/>
      <c r="R39" s="1101"/>
      <c r="S39" s="1101"/>
      <c r="T39" s="1101"/>
      <c r="U39" s="1101"/>
      <c r="V39" s="1101"/>
      <c r="W39" s="1101"/>
      <c r="X39" s="1101"/>
      <c r="Y39" s="1101"/>
      <c r="Z39" s="1101"/>
      <c r="AA39" s="1101"/>
      <c r="AB39" s="1101"/>
      <c r="AC39" s="1101"/>
      <c r="AD39" s="1101"/>
      <c r="AE39" s="1102"/>
      <c r="AF39" s="1094"/>
      <c r="AG39" s="1095"/>
      <c r="AH39" s="1095"/>
      <c r="AI39" s="1095"/>
      <c r="AJ39" s="1096"/>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3"/>
      <c r="BF39" s="1083"/>
      <c r="BG39" s="1083"/>
      <c r="BH39" s="1083"/>
      <c r="BI39" s="1084"/>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88"/>
      <c r="C40" s="1089"/>
      <c r="D40" s="1089"/>
      <c r="E40" s="1089"/>
      <c r="F40" s="1089"/>
      <c r="G40" s="1089"/>
      <c r="H40" s="1089"/>
      <c r="I40" s="1089"/>
      <c r="J40" s="1089"/>
      <c r="K40" s="1089"/>
      <c r="L40" s="1089"/>
      <c r="M40" s="1089"/>
      <c r="N40" s="1089"/>
      <c r="O40" s="1089"/>
      <c r="P40" s="1090"/>
      <c r="Q40" s="1100"/>
      <c r="R40" s="1101"/>
      <c r="S40" s="1101"/>
      <c r="T40" s="1101"/>
      <c r="U40" s="1101"/>
      <c r="V40" s="1101"/>
      <c r="W40" s="1101"/>
      <c r="X40" s="1101"/>
      <c r="Y40" s="1101"/>
      <c r="Z40" s="1101"/>
      <c r="AA40" s="1101"/>
      <c r="AB40" s="1101"/>
      <c r="AC40" s="1101"/>
      <c r="AD40" s="1101"/>
      <c r="AE40" s="1102"/>
      <c r="AF40" s="1094"/>
      <c r="AG40" s="1095"/>
      <c r="AH40" s="1095"/>
      <c r="AI40" s="1095"/>
      <c r="AJ40" s="1096"/>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3"/>
      <c r="BF40" s="1083"/>
      <c r="BG40" s="1083"/>
      <c r="BH40" s="1083"/>
      <c r="BI40" s="1084"/>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88"/>
      <c r="C41" s="1089"/>
      <c r="D41" s="1089"/>
      <c r="E41" s="1089"/>
      <c r="F41" s="1089"/>
      <c r="G41" s="1089"/>
      <c r="H41" s="1089"/>
      <c r="I41" s="1089"/>
      <c r="J41" s="1089"/>
      <c r="K41" s="1089"/>
      <c r="L41" s="1089"/>
      <c r="M41" s="1089"/>
      <c r="N41" s="1089"/>
      <c r="O41" s="1089"/>
      <c r="P41" s="1090"/>
      <c r="Q41" s="1100"/>
      <c r="R41" s="1101"/>
      <c r="S41" s="1101"/>
      <c r="T41" s="1101"/>
      <c r="U41" s="1101"/>
      <c r="V41" s="1101"/>
      <c r="W41" s="1101"/>
      <c r="X41" s="1101"/>
      <c r="Y41" s="1101"/>
      <c r="Z41" s="1101"/>
      <c r="AA41" s="1101"/>
      <c r="AB41" s="1101"/>
      <c r="AC41" s="1101"/>
      <c r="AD41" s="1101"/>
      <c r="AE41" s="1102"/>
      <c r="AF41" s="1094"/>
      <c r="AG41" s="1095"/>
      <c r="AH41" s="1095"/>
      <c r="AI41" s="1095"/>
      <c r="AJ41" s="1096"/>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3"/>
      <c r="BF41" s="1083"/>
      <c r="BG41" s="1083"/>
      <c r="BH41" s="1083"/>
      <c r="BI41" s="1084"/>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88"/>
      <c r="C42" s="1089"/>
      <c r="D42" s="1089"/>
      <c r="E42" s="1089"/>
      <c r="F42" s="1089"/>
      <c r="G42" s="1089"/>
      <c r="H42" s="1089"/>
      <c r="I42" s="1089"/>
      <c r="J42" s="1089"/>
      <c r="K42" s="1089"/>
      <c r="L42" s="1089"/>
      <c r="M42" s="1089"/>
      <c r="N42" s="1089"/>
      <c r="O42" s="1089"/>
      <c r="P42" s="1090"/>
      <c r="Q42" s="1100"/>
      <c r="R42" s="1101"/>
      <c r="S42" s="1101"/>
      <c r="T42" s="1101"/>
      <c r="U42" s="1101"/>
      <c r="V42" s="1101"/>
      <c r="W42" s="1101"/>
      <c r="X42" s="1101"/>
      <c r="Y42" s="1101"/>
      <c r="Z42" s="1101"/>
      <c r="AA42" s="1101"/>
      <c r="AB42" s="1101"/>
      <c r="AC42" s="1101"/>
      <c r="AD42" s="1101"/>
      <c r="AE42" s="1102"/>
      <c r="AF42" s="1094"/>
      <c r="AG42" s="1095"/>
      <c r="AH42" s="1095"/>
      <c r="AI42" s="1095"/>
      <c r="AJ42" s="1096"/>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3"/>
      <c r="BF42" s="1083"/>
      <c r="BG42" s="1083"/>
      <c r="BH42" s="1083"/>
      <c r="BI42" s="1084"/>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88"/>
      <c r="C43" s="1089"/>
      <c r="D43" s="1089"/>
      <c r="E43" s="1089"/>
      <c r="F43" s="1089"/>
      <c r="G43" s="1089"/>
      <c r="H43" s="1089"/>
      <c r="I43" s="1089"/>
      <c r="J43" s="1089"/>
      <c r="K43" s="1089"/>
      <c r="L43" s="1089"/>
      <c r="M43" s="1089"/>
      <c r="N43" s="1089"/>
      <c r="O43" s="1089"/>
      <c r="P43" s="1090"/>
      <c r="Q43" s="1100"/>
      <c r="R43" s="1101"/>
      <c r="S43" s="1101"/>
      <c r="T43" s="1101"/>
      <c r="U43" s="1101"/>
      <c r="V43" s="1101"/>
      <c r="W43" s="1101"/>
      <c r="X43" s="1101"/>
      <c r="Y43" s="1101"/>
      <c r="Z43" s="1101"/>
      <c r="AA43" s="1101"/>
      <c r="AB43" s="1101"/>
      <c r="AC43" s="1101"/>
      <c r="AD43" s="1101"/>
      <c r="AE43" s="1102"/>
      <c r="AF43" s="1094"/>
      <c r="AG43" s="1095"/>
      <c r="AH43" s="1095"/>
      <c r="AI43" s="1095"/>
      <c r="AJ43" s="1096"/>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3"/>
      <c r="BF43" s="1083"/>
      <c r="BG43" s="1083"/>
      <c r="BH43" s="1083"/>
      <c r="BI43" s="1084"/>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88"/>
      <c r="C44" s="1089"/>
      <c r="D44" s="1089"/>
      <c r="E44" s="1089"/>
      <c r="F44" s="1089"/>
      <c r="G44" s="1089"/>
      <c r="H44" s="1089"/>
      <c r="I44" s="1089"/>
      <c r="J44" s="1089"/>
      <c r="K44" s="1089"/>
      <c r="L44" s="1089"/>
      <c r="M44" s="1089"/>
      <c r="N44" s="1089"/>
      <c r="O44" s="1089"/>
      <c r="P44" s="1090"/>
      <c r="Q44" s="1100"/>
      <c r="R44" s="1101"/>
      <c r="S44" s="1101"/>
      <c r="T44" s="1101"/>
      <c r="U44" s="1101"/>
      <c r="V44" s="1101"/>
      <c r="W44" s="1101"/>
      <c r="X44" s="1101"/>
      <c r="Y44" s="1101"/>
      <c r="Z44" s="1101"/>
      <c r="AA44" s="1101"/>
      <c r="AB44" s="1101"/>
      <c r="AC44" s="1101"/>
      <c r="AD44" s="1101"/>
      <c r="AE44" s="1102"/>
      <c r="AF44" s="1094"/>
      <c r="AG44" s="1095"/>
      <c r="AH44" s="1095"/>
      <c r="AI44" s="1095"/>
      <c r="AJ44" s="1096"/>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3"/>
      <c r="BF44" s="1083"/>
      <c r="BG44" s="1083"/>
      <c r="BH44" s="1083"/>
      <c r="BI44" s="1084"/>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88"/>
      <c r="C45" s="1089"/>
      <c r="D45" s="1089"/>
      <c r="E45" s="1089"/>
      <c r="F45" s="1089"/>
      <c r="G45" s="1089"/>
      <c r="H45" s="1089"/>
      <c r="I45" s="1089"/>
      <c r="J45" s="1089"/>
      <c r="K45" s="1089"/>
      <c r="L45" s="1089"/>
      <c r="M45" s="1089"/>
      <c r="N45" s="1089"/>
      <c r="O45" s="1089"/>
      <c r="P45" s="1090"/>
      <c r="Q45" s="1100"/>
      <c r="R45" s="1101"/>
      <c r="S45" s="1101"/>
      <c r="T45" s="1101"/>
      <c r="U45" s="1101"/>
      <c r="V45" s="1101"/>
      <c r="W45" s="1101"/>
      <c r="X45" s="1101"/>
      <c r="Y45" s="1101"/>
      <c r="Z45" s="1101"/>
      <c r="AA45" s="1101"/>
      <c r="AB45" s="1101"/>
      <c r="AC45" s="1101"/>
      <c r="AD45" s="1101"/>
      <c r="AE45" s="1102"/>
      <c r="AF45" s="1094"/>
      <c r="AG45" s="1095"/>
      <c r="AH45" s="1095"/>
      <c r="AI45" s="1095"/>
      <c r="AJ45" s="1096"/>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3"/>
      <c r="BF45" s="1083"/>
      <c r="BG45" s="1083"/>
      <c r="BH45" s="1083"/>
      <c r="BI45" s="1084"/>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88"/>
      <c r="C46" s="1089"/>
      <c r="D46" s="1089"/>
      <c r="E46" s="1089"/>
      <c r="F46" s="1089"/>
      <c r="G46" s="1089"/>
      <c r="H46" s="1089"/>
      <c r="I46" s="1089"/>
      <c r="J46" s="1089"/>
      <c r="K46" s="1089"/>
      <c r="L46" s="1089"/>
      <c r="M46" s="1089"/>
      <c r="N46" s="1089"/>
      <c r="O46" s="1089"/>
      <c r="P46" s="1090"/>
      <c r="Q46" s="1100"/>
      <c r="R46" s="1101"/>
      <c r="S46" s="1101"/>
      <c r="T46" s="1101"/>
      <c r="U46" s="1101"/>
      <c r="V46" s="1101"/>
      <c r="W46" s="1101"/>
      <c r="X46" s="1101"/>
      <c r="Y46" s="1101"/>
      <c r="Z46" s="1101"/>
      <c r="AA46" s="1101"/>
      <c r="AB46" s="1101"/>
      <c r="AC46" s="1101"/>
      <c r="AD46" s="1101"/>
      <c r="AE46" s="1102"/>
      <c r="AF46" s="1094"/>
      <c r="AG46" s="1095"/>
      <c r="AH46" s="1095"/>
      <c r="AI46" s="1095"/>
      <c r="AJ46" s="1096"/>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3"/>
      <c r="BF46" s="1083"/>
      <c r="BG46" s="1083"/>
      <c r="BH46" s="1083"/>
      <c r="BI46" s="1084"/>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88"/>
      <c r="C47" s="1089"/>
      <c r="D47" s="1089"/>
      <c r="E47" s="1089"/>
      <c r="F47" s="1089"/>
      <c r="G47" s="1089"/>
      <c r="H47" s="1089"/>
      <c r="I47" s="1089"/>
      <c r="J47" s="1089"/>
      <c r="K47" s="1089"/>
      <c r="L47" s="1089"/>
      <c r="M47" s="1089"/>
      <c r="N47" s="1089"/>
      <c r="O47" s="1089"/>
      <c r="P47" s="1090"/>
      <c r="Q47" s="1100"/>
      <c r="R47" s="1101"/>
      <c r="S47" s="1101"/>
      <c r="T47" s="1101"/>
      <c r="U47" s="1101"/>
      <c r="V47" s="1101"/>
      <c r="W47" s="1101"/>
      <c r="X47" s="1101"/>
      <c r="Y47" s="1101"/>
      <c r="Z47" s="1101"/>
      <c r="AA47" s="1101"/>
      <c r="AB47" s="1101"/>
      <c r="AC47" s="1101"/>
      <c r="AD47" s="1101"/>
      <c r="AE47" s="1102"/>
      <c r="AF47" s="1094"/>
      <c r="AG47" s="1095"/>
      <c r="AH47" s="1095"/>
      <c r="AI47" s="1095"/>
      <c r="AJ47" s="1096"/>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3"/>
      <c r="BF47" s="1083"/>
      <c r="BG47" s="1083"/>
      <c r="BH47" s="1083"/>
      <c r="BI47" s="1084"/>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88"/>
      <c r="C48" s="1089"/>
      <c r="D48" s="1089"/>
      <c r="E48" s="1089"/>
      <c r="F48" s="1089"/>
      <c r="G48" s="1089"/>
      <c r="H48" s="1089"/>
      <c r="I48" s="1089"/>
      <c r="J48" s="1089"/>
      <c r="K48" s="1089"/>
      <c r="L48" s="1089"/>
      <c r="M48" s="1089"/>
      <c r="N48" s="1089"/>
      <c r="O48" s="1089"/>
      <c r="P48" s="1090"/>
      <c r="Q48" s="1100"/>
      <c r="R48" s="1101"/>
      <c r="S48" s="1101"/>
      <c r="T48" s="1101"/>
      <c r="U48" s="1101"/>
      <c r="V48" s="1101"/>
      <c r="W48" s="1101"/>
      <c r="X48" s="1101"/>
      <c r="Y48" s="1101"/>
      <c r="Z48" s="1101"/>
      <c r="AA48" s="1101"/>
      <c r="AB48" s="1101"/>
      <c r="AC48" s="1101"/>
      <c r="AD48" s="1101"/>
      <c r="AE48" s="1102"/>
      <c r="AF48" s="1094"/>
      <c r="AG48" s="1095"/>
      <c r="AH48" s="1095"/>
      <c r="AI48" s="1095"/>
      <c r="AJ48" s="1096"/>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3"/>
      <c r="BF48" s="1083"/>
      <c r="BG48" s="1083"/>
      <c r="BH48" s="1083"/>
      <c r="BI48" s="1084"/>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88"/>
      <c r="C49" s="1089"/>
      <c r="D49" s="1089"/>
      <c r="E49" s="1089"/>
      <c r="F49" s="1089"/>
      <c r="G49" s="1089"/>
      <c r="H49" s="1089"/>
      <c r="I49" s="1089"/>
      <c r="J49" s="1089"/>
      <c r="K49" s="1089"/>
      <c r="L49" s="1089"/>
      <c r="M49" s="1089"/>
      <c r="N49" s="1089"/>
      <c r="O49" s="1089"/>
      <c r="P49" s="1090"/>
      <c r="Q49" s="1100"/>
      <c r="R49" s="1101"/>
      <c r="S49" s="1101"/>
      <c r="T49" s="1101"/>
      <c r="U49" s="1101"/>
      <c r="V49" s="1101"/>
      <c r="W49" s="1101"/>
      <c r="X49" s="1101"/>
      <c r="Y49" s="1101"/>
      <c r="Z49" s="1101"/>
      <c r="AA49" s="1101"/>
      <c r="AB49" s="1101"/>
      <c r="AC49" s="1101"/>
      <c r="AD49" s="1101"/>
      <c r="AE49" s="1102"/>
      <c r="AF49" s="1094"/>
      <c r="AG49" s="1095"/>
      <c r="AH49" s="1095"/>
      <c r="AI49" s="1095"/>
      <c r="AJ49" s="1096"/>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3"/>
      <c r="BF49" s="1083"/>
      <c r="BG49" s="1083"/>
      <c r="BH49" s="1083"/>
      <c r="BI49" s="1084"/>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88"/>
      <c r="C50" s="1089"/>
      <c r="D50" s="1089"/>
      <c r="E50" s="1089"/>
      <c r="F50" s="1089"/>
      <c r="G50" s="1089"/>
      <c r="H50" s="1089"/>
      <c r="I50" s="1089"/>
      <c r="J50" s="1089"/>
      <c r="K50" s="1089"/>
      <c r="L50" s="1089"/>
      <c r="M50" s="1089"/>
      <c r="N50" s="1089"/>
      <c r="O50" s="1089"/>
      <c r="P50" s="1090"/>
      <c r="Q50" s="1091"/>
      <c r="R50" s="1092"/>
      <c r="S50" s="1092"/>
      <c r="T50" s="1092"/>
      <c r="U50" s="1092"/>
      <c r="V50" s="1092"/>
      <c r="W50" s="1092"/>
      <c r="X50" s="1092"/>
      <c r="Y50" s="1092"/>
      <c r="Z50" s="1092"/>
      <c r="AA50" s="1092"/>
      <c r="AB50" s="1092"/>
      <c r="AC50" s="1092"/>
      <c r="AD50" s="1092"/>
      <c r="AE50" s="1093"/>
      <c r="AF50" s="1094"/>
      <c r="AG50" s="1095"/>
      <c r="AH50" s="1095"/>
      <c r="AI50" s="1095"/>
      <c r="AJ50" s="1096"/>
      <c r="AK50" s="1097"/>
      <c r="AL50" s="1092"/>
      <c r="AM50" s="1092"/>
      <c r="AN50" s="1092"/>
      <c r="AO50" s="1092"/>
      <c r="AP50" s="1092"/>
      <c r="AQ50" s="1092"/>
      <c r="AR50" s="1092"/>
      <c r="AS50" s="1092"/>
      <c r="AT50" s="1092"/>
      <c r="AU50" s="1092"/>
      <c r="AV50" s="1092"/>
      <c r="AW50" s="1092"/>
      <c r="AX50" s="1092"/>
      <c r="AY50" s="1092"/>
      <c r="AZ50" s="1098"/>
      <c r="BA50" s="1098"/>
      <c r="BB50" s="1098"/>
      <c r="BC50" s="1098"/>
      <c r="BD50" s="1098"/>
      <c r="BE50" s="1083"/>
      <c r="BF50" s="1083"/>
      <c r="BG50" s="1083"/>
      <c r="BH50" s="1083"/>
      <c r="BI50" s="1084"/>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88"/>
      <c r="C51" s="1089"/>
      <c r="D51" s="1089"/>
      <c r="E51" s="1089"/>
      <c r="F51" s="1089"/>
      <c r="G51" s="1089"/>
      <c r="H51" s="1089"/>
      <c r="I51" s="1089"/>
      <c r="J51" s="1089"/>
      <c r="K51" s="1089"/>
      <c r="L51" s="1089"/>
      <c r="M51" s="1089"/>
      <c r="N51" s="1089"/>
      <c r="O51" s="1089"/>
      <c r="P51" s="1090"/>
      <c r="Q51" s="1091"/>
      <c r="R51" s="1092"/>
      <c r="S51" s="1092"/>
      <c r="T51" s="1092"/>
      <c r="U51" s="1092"/>
      <c r="V51" s="1092"/>
      <c r="W51" s="1092"/>
      <c r="X51" s="1092"/>
      <c r="Y51" s="1092"/>
      <c r="Z51" s="1092"/>
      <c r="AA51" s="1092"/>
      <c r="AB51" s="1092"/>
      <c r="AC51" s="1092"/>
      <c r="AD51" s="1092"/>
      <c r="AE51" s="1093"/>
      <c r="AF51" s="1094"/>
      <c r="AG51" s="1095"/>
      <c r="AH51" s="1095"/>
      <c r="AI51" s="1095"/>
      <c r="AJ51" s="1096"/>
      <c r="AK51" s="1097"/>
      <c r="AL51" s="1092"/>
      <c r="AM51" s="1092"/>
      <c r="AN51" s="1092"/>
      <c r="AO51" s="1092"/>
      <c r="AP51" s="1092"/>
      <c r="AQ51" s="1092"/>
      <c r="AR51" s="1092"/>
      <c r="AS51" s="1092"/>
      <c r="AT51" s="1092"/>
      <c r="AU51" s="1092"/>
      <c r="AV51" s="1092"/>
      <c r="AW51" s="1092"/>
      <c r="AX51" s="1092"/>
      <c r="AY51" s="1092"/>
      <c r="AZ51" s="1098"/>
      <c r="BA51" s="1098"/>
      <c r="BB51" s="1098"/>
      <c r="BC51" s="1098"/>
      <c r="BD51" s="1098"/>
      <c r="BE51" s="1083"/>
      <c r="BF51" s="1083"/>
      <c r="BG51" s="1083"/>
      <c r="BH51" s="1083"/>
      <c r="BI51" s="1084"/>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88"/>
      <c r="C52" s="1089"/>
      <c r="D52" s="1089"/>
      <c r="E52" s="1089"/>
      <c r="F52" s="1089"/>
      <c r="G52" s="1089"/>
      <c r="H52" s="1089"/>
      <c r="I52" s="1089"/>
      <c r="J52" s="1089"/>
      <c r="K52" s="1089"/>
      <c r="L52" s="1089"/>
      <c r="M52" s="1089"/>
      <c r="N52" s="1089"/>
      <c r="O52" s="1089"/>
      <c r="P52" s="1090"/>
      <c r="Q52" s="1091"/>
      <c r="R52" s="1092"/>
      <c r="S52" s="1092"/>
      <c r="T52" s="1092"/>
      <c r="U52" s="1092"/>
      <c r="V52" s="1092"/>
      <c r="W52" s="1092"/>
      <c r="X52" s="1092"/>
      <c r="Y52" s="1092"/>
      <c r="Z52" s="1092"/>
      <c r="AA52" s="1092"/>
      <c r="AB52" s="1092"/>
      <c r="AC52" s="1092"/>
      <c r="AD52" s="1092"/>
      <c r="AE52" s="1093"/>
      <c r="AF52" s="1094"/>
      <c r="AG52" s="1095"/>
      <c r="AH52" s="1095"/>
      <c r="AI52" s="1095"/>
      <c r="AJ52" s="1096"/>
      <c r="AK52" s="1097"/>
      <c r="AL52" s="1092"/>
      <c r="AM52" s="1092"/>
      <c r="AN52" s="1092"/>
      <c r="AO52" s="1092"/>
      <c r="AP52" s="1092"/>
      <c r="AQ52" s="1092"/>
      <c r="AR52" s="1092"/>
      <c r="AS52" s="1092"/>
      <c r="AT52" s="1092"/>
      <c r="AU52" s="1092"/>
      <c r="AV52" s="1092"/>
      <c r="AW52" s="1092"/>
      <c r="AX52" s="1092"/>
      <c r="AY52" s="1092"/>
      <c r="AZ52" s="1098"/>
      <c r="BA52" s="1098"/>
      <c r="BB52" s="1098"/>
      <c r="BC52" s="1098"/>
      <c r="BD52" s="1098"/>
      <c r="BE52" s="1083"/>
      <c r="BF52" s="1083"/>
      <c r="BG52" s="1083"/>
      <c r="BH52" s="1083"/>
      <c r="BI52" s="1084"/>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88"/>
      <c r="C53" s="1089"/>
      <c r="D53" s="1089"/>
      <c r="E53" s="1089"/>
      <c r="F53" s="1089"/>
      <c r="G53" s="1089"/>
      <c r="H53" s="1089"/>
      <c r="I53" s="1089"/>
      <c r="J53" s="1089"/>
      <c r="K53" s="1089"/>
      <c r="L53" s="1089"/>
      <c r="M53" s="1089"/>
      <c r="N53" s="1089"/>
      <c r="O53" s="1089"/>
      <c r="P53" s="1090"/>
      <c r="Q53" s="1091"/>
      <c r="R53" s="1092"/>
      <c r="S53" s="1092"/>
      <c r="T53" s="1092"/>
      <c r="U53" s="1092"/>
      <c r="V53" s="1092"/>
      <c r="W53" s="1092"/>
      <c r="X53" s="1092"/>
      <c r="Y53" s="1092"/>
      <c r="Z53" s="1092"/>
      <c r="AA53" s="1092"/>
      <c r="AB53" s="1092"/>
      <c r="AC53" s="1092"/>
      <c r="AD53" s="1092"/>
      <c r="AE53" s="1093"/>
      <c r="AF53" s="1094"/>
      <c r="AG53" s="1095"/>
      <c r="AH53" s="1095"/>
      <c r="AI53" s="1095"/>
      <c r="AJ53" s="1096"/>
      <c r="AK53" s="1097"/>
      <c r="AL53" s="1092"/>
      <c r="AM53" s="1092"/>
      <c r="AN53" s="1092"/>
      <c r="AO53" s="1092"/>
      <c r="AP53" s="1092"/>
      <c r="AQ53" s="1092"/>
      <c r="AR53" s="1092"/>
      <c r="AS53" s="1092"/>
      <c r="AT53" s="1092"/>
      <c r="AU53" s="1092"/>
      <c r="AV53" s="1092"/>
      <c r="AW53" s="1092"/>
      <c r="AX53" s="1092"/>
      <c r="AY53" s="1092"/>
      <c r="AZ53" s="1098"/>
      <c r="BA53" s="1098"/>
      <c r="BB53" s="1098"/>
      <c r="BC53" s="1098"/>
      <c r="BD53" s="1098"/>
      <c r="BE53" s="1083"/>
      <c r="BF53" s="1083"/>
      <c r="BG53" s="1083"/>
      <c r="BH53" s="1083"/>
      <c r="BI53" s="1084"/>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88"/>
      <c r="C54" s="1089"/>
      <c r="D54" s="1089"/>
      <c r="E54" s="1089"/>
      <c r="F54" s="1089"/>
      <c r="G54" s="1089"/>
      <c r="H54" s="1089"/>
      <c r="I54" s="1089"/>
      <c r="J54" s="1089"/>
      <c r="K54" s="1089"/>
      <c r="L54" s="1089"/>
      <c r="M54" s="1089"/>
      <c r="N54" s="1089"/>
      <c r="O54" s="1089"/>
      <c r="P54" s="1090"/>
      <c r="Q54" s="1091"/>
      <c r="R54" s="1092"/>
      <c r="S54" s="1092"/>
      <c r="T54" s="1092"/>
      <c r="U54" s="1092"/>
      <c r="V54" s="1092"/>
      <c r="W54" s="1092"/>
      <c r="X54" s="1092"/>
      <c r="Y54" s="1092"/>
      <c r="Z54" s="1092"/>
      <c r="AA54" s="1092"/>
      <c r="AB54" s="1092"/>
      <c r="AC54" s="1092"/>
      <c r="AD54" s="1092"/>
      <c r="AE54" s="1093"/>
      <c r="AF54" s="1094"/>
      <c r="AG54" s="1095"/>
      <c r="AH54" s="1095"/>
      <c r="AI54" s="1095"/>
      <c r="AJ54" s="1096"/>
      <c r="AK54" s="1097"/>
      <c r="AL54" s="1092"/>
      <c r="AM54" s="1092"/>
      <c r="AN54" s="1092"/>
      <c r="AO54" s="1092"/>
      <c r="AP54" s="1092"/>
      <c r="AQ54" s="1092"/>
      <c r="AR54" s="1092"/>
      <c r="AS54" s="1092"/>
      <c r="AT54" s="1092"/>
      <c r="AU54" s="1092"/>
      <c r="AV54" s="1092"/>
      <c r="AW54" s="1092"/>
      <c r="AX54" s="1092"/>
      <c r="AY54" s="1092"/>
      <c r="AZ54" s="1098"/>
      <c r="BA54" s="1098"/>
      <c r="BB54" s="1098"/>
      <c r="BC54" s="1098"/>
      <c r="BD54" s="1098"/>
      <c r="BE54" s="1083"/>
      <c r="BF54" s="1083"/>
      <c r="BG54" s="1083"/>
      <c r="BH54" s="1083"/>
      <c r="BI54" s="1084"/>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88"/>
      <c r="C55" s="1089"/>
      <c r="D55" s="1089"/>
      <c r="E55" s="1089"/>
      <c r="F55" s="1089"/>
      <c r="G55" s="1089"/>
      <c r="H55" s="1089"/>
      <c r="I55" s="1089"/>
      <c r="J55" s="1089"/>
      <c r="K55" s="1089"/>
      <c r="L55" s="1089"/>
      <c r="M55" s="1089"/>
      <c r="N55" s="1089"/>
      <c r="O55" s="1089"/>
      <c r="P55" s="1090"/>
      <c r="Q55" s="1091"/>
      <c r="R55" s="1092"/>
      <c r="S55" s="1092"/>
      <c r="T55" s="1092"/>
      <c r="U55" s="1092"/>
      <c r="V55" s="1092"/>
      <c r="W55" s="1092"/>
      <c r="X55" s="1092"/>
      <c r="Y55" s="1092"/>
      <c r="Z55" s="1092"/>
      <c r="AA55" s="1092"/>
      <c r="AB55" s="1092"/>
      <c r="AC55" s="1092"/>
      <c r="AD55" s="1092"/>
      <c r="AE55" s="1093"/>
      <c r="AF55" s="1094"/>
      <c r="AG55" s="1095"/>
      <c r="AH55" s="1095"/>
      <c r="AI55" s="1095"/>
      <c r="AJ55" s="1096"/>
      <c r="AK55" s="1097"/>
      <c r="AL55" s="1092"/>
      <c r="AM55" s="1092"/>
      <c r="AN55" s="1092"/>
      <c r="AO55" s="1092"/>
      <c r="AP55" s="1092"/>
      <c r="AQ55" s="1092"/>
      <c r="AR55" s="1092"/>
      <c r="AS55" s="1092"/>
      <c r="AT55" s="1092"/>
      <c r="AU55" s="1092"/>
      <c r="AV55" s="1092"/>
      <c r="AW55" s="1092"/>
      <c r="AX55" s="1092"/>
      <c r="AY55" s="1092"/>
      <c r="AZ55" s="1098"/>
      <c r="BA55" s="1098"/>
      <c r="BB55" s="1098"/>
      <c r="BC55" s="1098"/>
      <c r="BD55" s="1098"/>
      <c r="BE55" s="1083"/>
      <c r="BF55" s="1083"/>
      <c r="BG55" s="1083"/>
      <c r="BH55" s="1083"/>
      <c r="BI55" s="1084"/>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88"/>
      <c r="C56" s="1089"/>
      <c r="D56" s="1089"/>
      <c r="E56" s="1089"/>
      <c r="F56" s="1089"/>
      <c r="G56" s="1089"/>
      <c r="H56" s="1089"/>
      <c r="I56" s="1089"/>
      <c r="J56" s="1089"/>
      <c r="K56" s="1089"/>
      <c r="L56" s="1089"/>
      <c r="M56" s="1089"/>
      <c r="N56" s="1089"/>
      <c r="O56" s="1089"/>
      <c r="P56" s="1090"/>
      <c r="Q56" s="1091"/>
      <c r="R56" s="1092"/>
      <c r="S56" s="1092"/>
      <c r="T56" s="1092"/>
      <c r="U56" s="1092"/>
      <c r="V56" s="1092"/>
      <c r="W56" s="1092"/>
      <c r="X56" s="1092"/>
      <c r="Y56" s="1092"/>
      <c r="Z56" s="1092"/>
      <c r="AA56" s="1092"/>
      <c r="AB56" s="1092"/>
      <c r="AC56" s="1092"/>
      <c r="AD56" s="1092"/>
      <c r="AE56" s="1093"/>
      <c r="AF56" s="1094"/>
      <c r="AG56" s="1095"/>
      <c r="AH56" s="1095"/>
      <c r="AI56" s="1095"/>
      <c r="AJ56" s="1096"/>
      <c r="AK56" s="1097"/>
      <c r="AL56" s="1092"/>
      <c r="AM56" s="1092"/>
      <c r="AN56" s="1092"/>
      <c r="AO56" s="1092"/>
      <c r="AP56" s="1092"/>
      <c r="AQ56" s="1092"/>
      <c r="AR56" s="1092"/>
      <c r="AS56" s="1092"/>
      <c r="AT56" s="1092"/>
      <c r="AU56" s="1092"/>
      <c r="AV56" s="1092"/>
      <c r="AW56" s="1092"/>
      <c r="AX56" s="1092"/>
      <c r="AY56" s="1092"/>
      <c r="AZ56" s="1098"/>
      <c r="BA56" s="1098"/>
      <c r="BB56" s="1098"/>
      <c r="BC56" s="1098"/>
      <c r="BD56" s="1098"/>
      <c r="BE56" s="1083"/>
      <c r="BF56" s="1083"/>
      <c r="BG56" s="1083"/>
      <c r="BH56" s="1083"/>
      <c r="BI56" s="1084"/>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88"/>
      <c r="C57" s="1089"/>
      <c r="D57" s="1089"/>
      <c r="E57" s="1089"/>
      <c r="F57" s="1089"/>
      <c r="G57" s="1089"/>
      <c r="H57" s="1089"/>
      <c r="I57" s="1089"/>
      <c r="J57" s="1089"/>
      <c r="K57" s="1089"/>
      <c r="L57" s="1089"/>
      <c r="M57" s="1089"/>
      <c r="N57" s="1089"/>
      <c r="O57" s="1089"/>
      <c r="P57" s="1090"/>
      <c r="Q57" s="1091"/>
      <c r="R57" s="1092"/>
      <c r="S57" s="1092"/>
      <c r="T57" s="1092"/>
      <c r="U57" s="1092"/>
      <c r="V57" s="1092"/>
      <c r="W57" s="1092"/>
      <c r="X57" s="1092"/>
      <c r="Y57" s="1092"/>
      <c r="Z57" s="1092"/>
      <c r="AA57" s="1092"/>
      <c r="AB57" s="1092"/>
      <c r="AC57" s="1092"/>
      <c r="AD57" s="1092"/>
      <c r="AE57" s="1093"/>
      <c r="AF57" s="1094"/>
      <c r="AG57" s="1095"/>
      <c r="AH57" s="1095"/>
      <c r="AI57" s="1095"/>
      <c r="AJ57" s="1096"/>
      <c r="AK57" s="1097"/>
      <c r="AL57" s="1092"/>
      <c r="AM57" s="1092"/>
      <c r="AN57" s="1092"/>
      <c r="AO57" s="1092"/>
      <c r="AP57" s="1092"/>
      <c r="AQ57" s="1092"/>
      <c r="AR57" s="1092"/>
      <c r="AS57" s="1092"/>
      <c r="AT57" s="1092"/>
      <c r="AU57" s="1092"/>
      <c r="AV57" s="1092"/>
      <c r="AW57" s="1092"/>
      <c r="AX57" s="1092"/>
      <c r="AY57" s="1092"/>
      <c r="AZ57" s="1098"/>
      <c r="BA57" s="1098"/>
      <c r="BB57" s="1098"/>
      <c r="BC57" s="1098"/>
      <c r="BD57" s="1098"/>
      <c r="BE57" s="1083"/>
      <c r="BF57" s="1083"/>
      <c r="BG57" s="1083"/>
      <c r="BH57" s="1083"/>
      <c r="BI57" s="1084"/>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88"/>
      <c r="C58" s="1089"/>
      <c r="D58" s="1089"/>
      <c r="E58" s="1089"/>
      <c r="F58" s="1089"/>
      <c r="G58" s="1089"/>
      <c r="H58" s="1089"/>
      <c r="I58" s="1089"/>
      <c r="J58" s="1089"/>
      <c r="K58" s="1089"/>
      <c r="L58" s="1089"/>
      <c r="M58" s="1089"/>
      <c r="N58" s="1089"/>
      <c r="O58" s="1089"/>
      <c r="P58" s="1090"/>
      <c r="Q58" s="1091"/>
      <c r="R58" s="1092"/>
      <c r="S58" s="1092"/>
      <c r="T58" s="1092"/>
      <c r="U58" s="1092"/>
      <c r="V58" s="1092"/>
      <c r="W58" s="1092"/>
      <c r="X58" s="1092"/>
      <c r="Y58" s="1092"/>
      <c r="Z58" s="1092"/>
      <c r="AA58" s="1092"/>
      <c r="AB58" s="1092"/>
      <c r="AC58" s="1092"/>
      <c r="AD58" s="1092"/>
      <c r="AE58" s="1093"/>
      <c r="AF58" s="1094"/>
      <c r="AG58" s="1095"/>
      <c r="AH58" s="1095"/>
      <c r="AI58" s="1095"/>
      <c r="AJ58" s="1096"/>
      <c r="AK58" s="1097"/>
      <c r="AL58" s="1092"/>
      <c r="AM58" s="1092"/>
      <c r="AN58" s="1092"/>
      <c r="AO58" s="1092"/>
      <c r="AP58" s="1092"/>
      <c r="AQ58" s="1092"/>
      <c r="AR58" s="1092"/>
      <c r="AS58" s="1092"/>
      <c r="AT58" s="1092"/>
      <c r="AU58" s="1092"/>
      <c r="AV58" s="1092"/>
      <c r="AW58" s="1092"/>
      <c r="AX58" s="1092"/>
      <c r="AY58" s="1092"/>
      <c r="AZ58" s="1098"/>
      <c r="BA58" s="1098"/>
      <c r="BB58" s="1098"/>
      <c r="BC58" s="1098"/>
      <c r="BD58" s="1098"/>
      <c r="BE58" s="1083"/>
      <c r="BF58" s="1083"/>
      <c r="BG58" s="1083"/>
      <c r="BH58" s="1083"/>
      <c r="BI58" s="1084"/>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88"/>
      <c r="C59" s="1089"/>
      <c r="D59" s="1089"/>
      <c r="E59" s="1089"/>
      <c r="F59" s="1089"/>
      <c r="G59" s="1089"/>
      <c r="H59" s="1089"/>
      <c r="I59" s="1089"/>
      <c r="J59" s="1089"/>
      <c r="K59" s="1089"/>
      <c r="L59" s="1089"/>
      <c r="M59" s="1089"/>
      <c r="N59" s="1089"/>
      <c r="O59" s="1089"/>
      <c r="P59" s="1090"/>
      <c r="Q59" s="1091"/>
      <c r="R59" s="1092"/>
      <c r="S59" s="1092"/>
      <c r="T59" s="1092"/>
      <c r="U59" s="1092"/>
      <c r="V59" s="1092"/>
      <c r="W59" s="1092"/>
      <c r="X59" s="1092"/>
      <c r="Y59" s="1092"/>
      <c r="Z59" s="1092"/>
      <c r="AA59" s="1092"/>
      <c r="AB59" s="1092"/>
      <c r="AC59" s="1092"/>
      <c r="AD59" s="1092"/>
      <c r="AE59" s="1093"/>
      <c r="AF59" s="1094"/>
      <c r="AG59" s="1095"/>
      <c r="AH59" s="1095"/>
      <c r="AI59" s="1095"/>
      <c r="AJ59" s="1096"/>
      <c r="AK59" s="1097"/>
      <c r="AL59" s="1092"/>
      <c r="AM59" s="1092"/>
      <c r="AN59" s="1092"/>
      <c r="AO59" s="1092"/>
      <c r="AP59" s="1092"/>
      <c r="AQ59" s="1092"/>
      <c r="AR59" s="1092"/>
      <c r="AS59" s="1092"/>
      <c r="AT59" s="1092"/>
      <c r="AU59" s="1092"/>
      <c r="AV59" s="1092"/>
      <c r="AW59" s="1092"/>
      <c r="AX59" s="1092"/>
      <c r="AY59" s="1092"/>
      <c r="AZ59" s="1098"/>
      <c r="BA59" s="1098"/>
      <c r="BB59" s="1098"/>
      <c r="BC59" s="1098"/>
      <c r="BD59" s="1098"/>
      <c r="BE59" s="1083"/>
      <c r="BF59" s="1083"/>
      <c r="BG59" s="1083"/>
      <c r="BH59" s="1083"/>
      <c r="BI59" s="1084"/>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88"/>
      <c r="C60" s="1089"/>
      <c r="D60" s="1089"/>
      <c r="E60" s="1089"/>
      <c r="F60" s="1089"/>
      <c r="G60" s="1089"/>
      <c r="H60" s="1089"/>
      <c r="I60" s="1089"/>
      <c r="J60" s="1089"/>
      <c r="K60" s="1089"/>
      <c r="L60" s="1089"/>
      <c r="M60" s="1089"/>
      <c r="N60" s="1089"/>
      <c r="O60" s="1089"/>
      <c r="P60" s="1090"/>
      <c r="Q60" s="1091"/>
      <c r="R60" s="1092"/>
      <c r="S60" s="1092"/>
      <c r="T60" s="1092"/>
      <c r="U60" s="1092"/>
      <c r="V60" s="1092"/>
      <c r="W60" s="1092"/>
      <c r="X60" s="1092"/>
      <c r="Y60" s="1092"/>
      <c r="Z60" s="1092"/>
      <c r="AA60" s="1092"/>
      <c r="AB60" s="1092"/>
      <c r="AC60" s="1092"/>
      <c r="AD60" s="1092"/>
      <c r="AE60" s="1093"/>
      <c r="AF60" s="1094"/>
      <c r="AG60" s="1095"/>
      <c r="AH60" s="1095"/>
      <c r="AI60" s="1095"/>
      <c r="AJ60" s="1096"/>
      <c r="AK60" s="1097"/>
      <c r="AL60" s="1092"/>
      <c r="AM60" s="1092"/>
      <c r="AN60" s="1092"/>
      <c r="AO60" s="1092"/>
      <c r="AP60" s="1092"/>
      <c r="AQ60" s="1092"/>
      <c r="AR60" s="1092"/>
      <c r="AS60" s="1092"/>
      <c r="AT60" s="1092"/>
      <c r="AU60" s="1092"/>
      <c r="AV60" s="1092"/>
      <c r="AW60" s="1092"/>
      <c r="AX60" s="1092"/>
      <c r="AY60" s="1092"/>
      <c r="AZ60" s="1098"/>
      <c r="BA60" s="1098"/>
      <c r="BB60" s="1098"/>
      <c r="BC60" s="1098"/>
      <c r="BD60" s="1098"/>
      <c r="BE60" s="1083"/>
      <c r="BF60" s="1083"/>
      <c r="BG60" s="1083"/>
      <c r="BH60" s="1083"/>
      <c r="BI60" s="1084"/>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88"/>
      <c r="C61" s="1089"/>
      <c r="D61" s="1089"/>
      <c r="E61" s="1089"/>
      <c r="F61" s="1089"/>
      <c r="G61" s="1089"/>
      <c r="H61" s="1089"/>
      <c r="I61" s="1089"/>
      <c r="J61" s="1089"/>
      <c r="K61" s="1089"/>
      <c r="L61" s="1089"/>
      <c r="M61" s="1089"/>
      <c r="N61" s="1089"/>
      <c r="O61" s="1089"/>
      <c r="P61" s="1090"/>
      <c r="Q61" s="1091"/>
      <c r="R61" s="1092"/>
      <c r="S61" s="1092"/>
      <c r="T61" s="1092"/>
      <c r="U61" s="1092"/>
      <c r="V61" s="1092"/>
      <c r="W61" s="1092"/>
      <c r="X61" s="1092"/>
      <c r="Y61" s="1092"/>
      <c r="Z61" s="1092"/>
      <c r="AA61" s="1092"/>
      <c r="AB61" s="1092"/>
      <c r="AC61" s="1092"/>
      <c r="AD61" s="1092"/>
      <c r="AE61" s="1093"/>
      <c r="AF61" s="1094"/>
      <c r="AG61" s="1095"/>
      <c r="AH61" s="1095"/>
      <c r="AI61" s="1095"/>
      <c r="AJ61" s="1096"/>
      <c r="AK61" s="1097"/>
      <c r="AL61" s="1092"/>
      <c r="AM61" s="1092"/>
      <c r="AN61" s="1092"/>
      <c r="AO61" s="1092"/>
      <c r="AP61" s="1092"/>
      <c r="AQ61" s="1092"/>
      <c r="AR61" s="1092"/>
      <c r="AS61" s="1092"/>
      <c r="AT61" s="1092"/>
      <c r="AU61" s="1092"/>
      <c r="AV61" s="1092"/>
      <c r="AW61" s="1092"/>
      <c r="AX61" s="1092"/>
      <c r="AY61" s="1092"/>
      <c r="AZ61" s="1098"/>
      <c r="BA61" s="1098"/>
      <c r="BB61" s="1098"/>
      <c r="BC61" s="1098"/>
      <c r="BD61" s="1098"/>
      <c r="BE61" s="1083"/>
      <c r="BF61" s="1083"/>
      <c r="BG61" s="1083"/>
      <c r="BH61" s="1083"/>
      <c r="BI61" s="1084"/>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88"/>
      <c r="C62" s="1089"/>
      <c r="D62" s="1089"/>
      <c r="E62" s="1089"/>
      <c r="F62" s="1089"/>
      <c r="G62" s="1089"/>
      <c r="H62" s="1089"/>
      <c r="I62" s="1089"/>
      <c r="J62" s="1089"/>
      <c r="K62" s="1089"/>
      <c r="L62" s="1089"/>
      <c r="M62" s="1089"/>
      <c r="N62" s="1089"/>
      <c r="O62" s="1089"/>
      <c r="P62" s="1090"/>
      <c r="Q62" s="1091"/>
      <c r="R62" s="1092"/>
      <c r="S62" s="1092"/>
      <c r="T62" s="1092"/>
      <c r="U62" s="1092"/>
      <c r="V62" s="1092"/>
      <c r="W62" s="1092"/>
      <c r="X62" s="1092"/>
      <c r="Y62" s="1092"/>
      <c r="Z62" s="1092"/>
      <c r="AA62" s="1092"/>
      <c r="AB62" s="1092"/>
      <c r="AC62" s="1092"/>
      <c r="AD62" s="1092"/>
      <c r="AE62" s="1093"/>
      <c r="AF62" s="1094"/>
      <c r="AG62" s="1095"/>
      <c r="AH62" s="1095"/>
      <c r="AI62" s="1095"/>
      <c r="AJ62" s="1096"/>
      <c r="AK62" s="1097"/>
      <c r="AL62" s="1092"/>
      <c r="AM62" s="1092"/>
      <c r="AN62" s="1092"/>
      <c r="AO62" s="1092"/>
      <c r="AP62" s="1092"/>
      <c r="AQ62" s="1092"/>
      <c r="AR62" s="1092"/>
      <c r="AS62" s="1092"/>
      <c r="AT62" s="1092"/>
      <c r="AU62" s="1092"/>
      <c r="AV62" s="1092"/>
      <c r="AW62" s="1092"/>
      <c r="AX62" s="1092"/>
      <c r="AY62" s="1092"/>
      <c r="AZ62" s="1098"/>
      <c r="BA62" s="1098"/>
      <c r="BB62" s="1098"/>
      <c r="BC62" s="1098"/>
      <c r="BD62" s="1098"/>
      <c r="BE62" s="1083"/>
      <c r="BF62" s="1083"/>
      <c r="BG62" s="1083"/>
      <c r="BH62" s="1083"/>
      <c r="BI62" s="1084"/>
      <c r="BJ62" s="1085" t="s">
        <v>411</v>
      </c>
      <c r="BK62" s="1086"/>
      <c r="BL62" s="1086"/>
      <c r="BM62" s="1086"/>
      <c r="BN62" s="1087"/>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390</v>
      </c>
      <c r="B63" s="1001" t="s">
        <v>412</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79"/>
      <c r="AF63" s="1080">
        <v>1187</v>
      </c>
      <c r="AG63" s="1016"/>
      <c r="AH63" s="1016"/>
      <c r="AI63" s="1016"/>
      <c r="AJ63" s="1081"/>
      <c r="AK63" s="1082"/>
      <c r="AL63" s="1020"/>
      <c r="AM63" s="1020"/>
      <c r="AN63" s="1020"/>
      <c r="AO63" s="1020"/>
      <c r="AP63" s="1016">
        <v>4360</v>
      </c>
      <c r="AQ63" s="1016"/>
      <c r="AR63" s="1016"/>
      <c r="AS63" s="1016"/>
      <c r="AT63" s="1016"/>
      <c r="AU63" s="1016">
        <v>2911</v>
      </c>
      <c r="AV63" s="1016"/>
      <c r="AW63" s="1016"/>
      <c r="AX63" s="1016"/>
      <c r="AY63" s="1016"/>
      <c r="AZ63" s="1076"/>
      <c r="BA63" s="1076"/>
      <c r="BB63" s="1076"/>
      <c r="BC63" s="1076"/>
      <c r="BD63" s="1076"/>
      <c r="BE63" s="1017"/>
      <c r="BF63" s="1017"/>
      <c r="BG63" s="1017"/>
      <c r="BH63" s="1017"/>
      <c r="BI63" s="1018"/>
      <c r="BJ63" s="1077" t="s">
        <v>413</v>
      </c>
      <c r="BK63" s="1008"/>
      <c r="BL63" s="1008"/>
      <c r="BM63" s="1008"/>
      <c r="BN63" s="1078"/>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415</v>
      </c>
      <c r="B66" s="1053"/>
      <c r="C66" s="1053"/>
      <c r="D66" s="1053"/>
      <c r="E66" s="1053"/>
      <c r="F66" s="1053"/>
      <c r="G66" s="1053"/>
      <c r="H66" s="1053"/>
      <c r="I66" s="1053"/>
      <c r="J66" s="1053"/>
      <c r="K66" s="1053"/>
      <c r="L66" s="1053"/>
      <c r="M66" s="1053"/>
      <c r="N66" s="1053"/>
      <c r="O66" s="1053"/>
      <c r="P66" s="1054"/>
      <c r="Q66" s="1058" t="s">
        <v>395</v>
      </c>
      <c r="R66" s="1059"/>
      <c r="S66" s="1059"/>
      <c r="T66" s="1059"/>
      <c r="U66" s="1060"/>
      <c r="V66" s="1058" t="s">
        <v>416</v>
      </c>
      <c r="W66" s="1059"/>
      <c r="X66" s="1059"/>
      <c r="Y66" s="1059"/>
      <c r="Z66" s="1060"/>
      <c r="AA66" s="1058" t="s">
        <v>397</v>
      </c>
      <c r="AB66" s="1059"/>
      <c r="AC66" s="1059"/>
      <c r="AD66" s="1059"/>
      <c r="AE66" s="1060"/>
      <c r="AF66" s="1064" t="s">
        <v>417</v>
      </c>
      <c r="AG66" s="1065"/>
      <c r="AH66" s="1065"/>
      <c r="AI66" s="1065"/>
      <c r="AJ66" s="1066"/>
      <c r="AK66" s="1058" t="s">
        <v>418</v>
      </c>
      <c r="AL66" s="1053"/>
      <c r="AM66" s="1053"/>
      <c r="AN66" s="1053"/>
      <c r="AO66" s="1054"/>
      <c r="AP66" s="1058" t="s">
        <v>419</v>
      </c>
      <c r="AQ66" s="1059"/>
      <c r="AR66" s="1059"/>
      <c r="AS66" s="1059"/>
      <c r="AT66" s="1060"/>
      <c r="AU66" s="1058" t="s">
        <v>420</v>
      </c>
      <c r="AV66" s="1059"/>
      <c r="AW66" s="1059"/>
      <c r="AX66" s="1059"/>
      <c r="AY66" s="1060"/>
      <c r="AZ66" s="1058" t="s">
        <v>376</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583</v>
      </c>
      <c r="C68" s="1043"/>
      <c r="D68" s="1043"/>
      <c r="E68" s="1043"/>
      <c r="F68" s="1043"/>
      <c r="G68" s="1043"/>
      <c r="H68" s="1043"/>
      <c r="I68" s="1043"/>
      <c r="J68" s="1043"/>
      <c r="K68" s="1043"/>
      <c r="L68" s="1043"/>
      <c r="M68" s="1043"/>
      <c r="N68" s="1043"/>
      <c r="O68" s="1043"/>
      <c r="P68" s="1044"/>
      <c r="Q68" s="1045">
        <v>7328</v>
      </c>
      <c r="R68" s="1039"/>
      <c r="S68" s="1039"/>
      <c r="T68" s="1039"/>
      <c r="U68" s="1039"/>
      <c r="V68" s="1039">
        <v>6372</v>
      </c>
      <c r="W68" s="1039"/>
      <c r="X68" s="1039"/>
      <c r="Y68" s="1039"/>
      <c r="Z68" s="1039"/>
      <c r="AA68" s="1039">
        <v>956</v>
      </c>
      <c r="AB68" s="1039"/>
      <c r="AC68" s="1039"/>
      <c r="AD68" s="1039"/>
      <c r="AE68" s="1039"/>
      <c r="AF68" s="1039">
        <v>956</v>
      </c>
      <c r="AG68" s="1039"/>
      <c r="AH68" s="1039"/>
      <c r="AI68" s="1039"/>
      <c r="AJ68" s="1039"/>
      <c r="AK68" s="1039">
        <v>12</v>
      </c>
      <c r="AL68" s="1039"/>
      <c r="AM68" s="1039"/>
      <c r="AN68" s="1039"/>
      <c r="AO68" s="1039"/>
      <c r="AP68" s="1039" t="s">
        <v>593</v>
      </c>
      <c r="AQ68" s="1039"/>
      <c r="AR68" s="1039"/>
      <c r="AS68" s="1039"/>
      <c r="AT68" s="1039"/>
      <c r="AU68" s="1039" t="s">
        <v>593</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584</v>
      </c>
      <c r="C69" s="1032"/>
      <c r="D69" s="1032"/>
      <c r="E69" s="1032"/>
      <c r="F69" s="1032"/>
      <c r="G69" s="1032"/>
      <c r="H69" s="1032"/>
      <c r="I69" s="1032"/>
      <c r="J69" s="1032"/>
      <c r="K69" s="1032"/>
      <c r="L69" s="1032"/>
      <c r="M69" s="1032"/>
      <c r="N69" s="1032"/>
      <c r="O69" s="1032"/>
      <c r="P69" s="1033"/>
      <c r="Q69" s="1034">
        <v>178</v>
      </c>
      <c r="R69" s="1028"/>
      <c r="S69" s="1028"/>
      <c r="T69" s="1028"/>
      <c r="U69" s="1028"/>
      <c r="V69" s="1028">
        <v>173</v>
      </c>
      <c r="W69" s="1028"/>
      <c r="X69" s="1028"/>
      <c r="Y69" s="1028"/>
      <c r="Z69" s="1028"/>
      <c r="AA69" s="1028">
        <v>5</v>
      </c>
      <c r="AB69" s="1028"/>
      <c r="AC69" s="1028"/>
      <c r="AD69" s="1028"/>
      <c r="AE69" s="1028"/>
      <c r="AF69" s="1028">
        <v>5</v>
      </c>
      <c r="AG69" s="1028"/>
      <c r="AH69" s="1028"/>
      <c r="AI69" s="1028"/>
      <c r="AJ69" s="1028"/>
      <c r="AK69" s="1028">
        <v>0</v>
      </c>
      <c r="AL69" s="1028"/>
      <c r="AM69" s="1028"/>
      <c r="AN69" s="1028"/>
      <c r="AO69" s="1028"/>
      <c r="AP69" s="1028">
        <v>7</v>
      </c>
      <c r="AQ69" s="1028"/>
      <c r="AR69" s="1028"/>
      <c r="AS69" s="1028"/>
      <c r="AT69" s="1028"/>
      <c r="AU69" s="1028">
        <v>2</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585</v>
      </c>
      <c r="C70" s="1032"/>
      <c r="D70" s="1032"/>
      <c r="E70" s="1032"/>
      <c r="F70" s="1032"/>
      <c r="G70" s="1032"/>
      <c r="H70" s="1032"/>
      <c r="I70" s="1032"/>
      <c r="J70" s="1032"/>
      <c r="K70" s="1032"/>
      <c r="L70" s="1032"/>
      <c r="M70" s="1032"/>
      <c r="N70" s="1032"/>
      <c r="O70" s="1032"/>
      <c r="P70" s="1033"/>
      <c r="Q70" s="1034">
        <v>276</v>
      </c>
      <c r="R70" s="1028"/>
      <c r="S70" s="1028"/>
      <c r="T70" s="1028"/>
      <c r="U70" s="1028"/>
      <c r="V70" s="1028">
        <v>247</v>
      </c>
      <c r="W70" s="1028"/>
      <c r="X70" s="1028"/>
      <c r="Y70" s="1028"/>
      <c r="Z70" s="1028"/>
      <c r="AA70" s="1028">
        <v>29</v>
      </c>
      <c r="AB70" s="1028"/>
      <c r="AC70" s="1028"/>
      <c r="AD70" s="1028"/>
      <c r="AE70" s="1028"/>
      <c r="AF70" s="1028">
        <v>29</v>
      </c>
      <c r="AG70" s="1028"/>
      <c r="AH70" s="1028"/>
      <c r="AI70" s="1028"/>
      <c r="AJ70" s="1028"/>
      <c r="AK70" s="1028">
        <v>55</v>
      </c>
      <c r="AL70" s="1028"/>
      <c r="AM70" s="1028"/>
      <c r="AN70" s="1028"/>
      <c r="AO70" s="1028"/>
      <c r="AP70" s="1028" t="s">
        <v>518</v>
      </c>
      <c r="AQ70" s="1028"/>
      <c r="AR70" s="1028"/>
      <c r="AS70" s="1028"/>
      <c r="AT70" s="1028"/>
      <c r="AU70" s="1028" t="s">
        <v>518</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586</v>
      </c>
      <c r="C71" s="1032"/>
      <c r="D71" s="1032"/>
      <c r="E71" s="1032"/>
      <c r="F71" s="1032"/>
      <c r="G71" s="1032"/>
      <c r="H71" s="1032"/>
      <c r="I71" s="1032"/>
      <c r="J71" s="1032"/>
      <c r="K71" s="1032"/>
      <c r="L71" s="1032"/>
      <c r="M71" s="1032"/>
      <c r="N71" s="1032"/>
      <c r="O71" s="1032"/>
      <c r="P71" s="1033"/>
      <c r="Q71" s="1034">
        <v>349</v>
      </c>
      <c r="R71" s="1028"/>
      <c r="S71" s="1028"/>
      <c r="T71" s="1028"/>
      <c r="U71" s="1028"/>
      <c r="V71" s="1028">
        <v>351</v>
      </c>
      <c r="W71" s="1028"/>
      <c r="X71" s="1028"/>
      <c r="Y71" s="1028"/>
      <c r="Z71" s="1028"/>
      <c r="AA71" s="1028">
        <v>8</v>
      </c>
      <c r="AB71" s="1028"/>
      <c r="AC71" s="1028"/>
      <c r="AD71" s="1028"/>
      <c r="AE71" s="1028"/>
      <c r="AF71" s="1028">
        <v>8</v>
      </c>
      <c r="AG71" s="1028"/>
      <c r="AH71" s="1028"/>
      <c r="AI71" s="1028"/>
      <c r="AJ71" s="1028"/>
      <c r="AK71" s="1028" t="s">
        <v>593</v>
      </c>
      <c r="AL71" s="1028"/>
      <c r="AM71" s="1028"/>
      <c r="AN71" s="1028"/>
      <c r="AO71" s="1028"/>
      <c r="AP71" s="1028" t="s">
        <v>518</v>
      </c>
      <c r="AQ71" s="1028"/>
      <c r="AR71" s="1028"/>
      <c r="AS71" s="1028"/>
      <c r="AT71" s="1028"/>
      <c r="AU71" s="1028" t="s">
        <v>518</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587</v>
      </c>
      <c r="C72" s="1032"/>
      <c r="D72" s="1032"/>
      <c r="E72" s="1032"/>
      <c r="F72" s="1032"/>
      <c r="G72" s="1032"/>
      <c r="H72" s="1032"/>
      <c r="I72" s="1032"/>
      <c r="J72" s="1032"/>
      <c r="K72" s="1032"/>
      <c r="L72" s="1032"/>
      <c r="M72" s="1032"/>
      <c r="N72" s="1032"/>
      <c r="O72" s="1032"/>
      <c r="P72" s="1033"/>
      <c r="Q72" s="1034">
        <v>61</v>
      </c>
      <c r="R72" s="1028"/>
      <c r="S72" s="1028"/>
      <c r="T72" s="1028"/>
      <c r="U72" s="1028"/>
      <c r="V72" s="1028">
        <v>55</v>
      </c>
      <c r="W72" s="1028"/>
      <c r="X72" s="1028"/>
      <c r="Y72" s="1028"/>
      <c r="Z72" s="1028"/>
      <c r="AA72" s="1028">
        <v>6</v>
      </c>
      <c r="AB72" s="1028"/>
      <c r="AC72" s="1028"/>
      <c r="AD72" s="1028"/>
      <c r="AE72" s="1028"/>
      <c r="AF72" s="1028">
        <v>6</v>
      </c>
      <c r="AG72" s="1028"/>
      <c r="AH72" s="1028"/>
      <c r="AI72" s="1028"/>
      <c r="AJ72" s="1028"/>
      <c r="AK72" s="1028">
        <v>5</v>
      </c>
      <c r="AL72" s="1028"/>
      <c r="AM72" s="1028"/>
      <c r="AN72" s="1028"/>
      <c r="AO72" s="1028"/>
      <c r="AP72" s="1028" t="s">
        <v>593</v>
      </c>
      <c r="AQ72" s="1028"/>
      <c r="AR72" s="1028"/>
      <c r="AS72" s="1028"/>
      <c r="AT72" s="1028"/>
      <c r="AU72" s="1028" t="s">
        <v>593</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588</v>
      </c>
      <c r="C73" s="1032"/>
      <c r="D73" s="1032"/>
      <c r="E73" s="1032"/>
      <c r="F73" s="1032"/>
      <c r="G73" s="1032"/>
      <c r="H73" s="1032"/>
      <c r="I73" s="1032"/>
      <c r="J73" s="1032"/>
      <c r="K73" s="1032"/>
      <c r="L73" s="1032"/>
      <c r="M73" s="1032"/>
      <c r="N73" s="1032"/>
      <c r="O73" s="1032"/>
      <c r="P73" s="1033"/>
      <c r="Q73" s="1034">
        <v>595</v>
      </c>
      <c r="R73" s="1028"/>
      <c r="S73" s="1028"/>
      <c r="T73" s="1028"/>
      <c r="U73" s="1028"/>
      <c r="V73" s="1028">
        <v>578</v>
      </c>
      <c r="W73" s="1028"/>
      <c r="X73" s="1028"/>
      <c r="Y73" s="1028"/>
      <c r="Z73" s="1028"/>
      <c r="AA73" s="1028">
        <v>17</v>
      </c>
      <c r="AB73" s="1028"/>
      <c r="AC73" s="1028"/>
      <c r="AD73" s="1028"/>
      <c r="AE73" s="1028"/>
      <c r="AF73" s="1028">
        <v>17</v>
      </c>
      <c r="AG73" s="1028"/>
      <c r="AH73" s="1028"/>
      <c r="AI73" s="1028"/>
      <c r="AJ73" s="1028"/>
      <c r="AK73" s="1028">
        <v>0</v>
      </c>
      <c r="AL73" s="1028"/>
      <c r="AM73" s="1028"/>
      <c r="AN73" s="1028"/>
      <c r="AO73" s="1028"/>
      <c r="AP73" s="1028">
        <v>244</v>
      </c>
      <c r="AQ73" s="1028"/>
      <c r="AR73" s="1028"/>
      <c r="AS73" s="1028"/>
      <c r="AT73" s="1028"/>
      <c r="AU73" s="1028">
        <v>114</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589</v>
      </c>
      <c r="C74" s="1032"/>
      <c r="D74" s="1032"/>
      <c r="E74" s="1032"/>
      <c r="F74" s="1032"/>
      <c r="G74" s="1032"/>
      <c r="H74" s="1032"/>
      <c r="I74" s="1032"/>
      <c r="J74" s="1032"/>
      <c r="K74" s="1032"/>
      <c r="L74" s="1032"/>
      <c r="M74" s="1032"/>
      <c r="N74" s="1032"/>
      <c r="O74" s="1032"/>
      <c r="P74" s="1033"/>
      <c r="Q74" s="1034">
        <v>1744</v>
      </c>
      <c r="R74" s="1028"/>
      <c r="S74" s="1028"/>
      <c r="T74" s="1028"/>
      <c r="U74" s="1028"/>
      <c r="V74" s="1028">
        <v>1631</v>
      </c>
      <c r="W74" s="1028"/>
      <c r="X74" s="1028"/>
      <c r="Y74" s="1028"/>
      <c r="Z74" s="1028"/>
      <c r="AA74" s="1028">
        <v>113</v>
      </c>
      <c r="AB74" s="1028"/>
      <c r="AC74" s="1028"/>
      <c r="AD74" s="1028"/>
      <c r="AE74" s="1028"/>
      <c r="AF74" s="1028">
        <v>113</v>
      </c>
      <c r="AG74" s="1028"/>
      <c r="AH74" s="1028"/>
      <c r="AI74" s="1028"/>
      <c r="AJ74" s="1028"/>
      <c r="AK74" s="1028">
        <v>71</v>
      </c>
      <c r="AL74" s="1028"/>
      <c r="AM74" s="1028"/>
      <c r="AN74" s="1028"/>
      <c r="AO74" s="1028"/>
      <c r="AP74" s="1028">
        <v>978</v>
      </c>
      <c r="AQ74" s="1028"/>
      <c r="AR74" s="1028"/>
      <c r="AS74" s="1028"/>
      <c r="AT74" s="1028"/>
      <c r="AU74" s="1028">
        <v>121</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590</v>
      </c>
      <c r="C75" s="1032"/>
      <c r="D75" s="1032"/>
      <c r="E75" s="1032"/>
      <c r="F75" s="1032"/>
      <c r="G75" s="1032"/>
      <c r="H75" s="1032"/>
      <c r="I75" s="1032"/>
      <c r="J75" s="1032"/>
      <c r="K75" s="1032"/>
      <c r="L75" s="1032"/>
      <c r="M75" s="1032"/>
      <c r="N75" s="1032"/>
      <c r="O75" s="1032"/>
      <c r="P75" s="1033"/>
      <c r="Q75" s="1035">
        <v>126</v>
      </c>
      <c r="R75" s="1036"/>
      <c r="S75" s="1036"/>
      <c r="T75" s="1036"/>
      <c r="U75" s="1037"/>
      <c r="V75" s="1038">
        <v>123</v>
      </c>
      <c r="W75" s="1036"/>
      <c r="X75" s="1036"/>
      <c r="Y75" s="1036"/>
      <c r="Z75" s="1037"/>
      <c r="AA75" s="1038">
        <v>3</v>
      </c>
      <c r="AB75" s="1036"/>
      <c r="AC75" s="1036"/>
      <c r="AD75" s="1036"/>
      <c r="AE75" s="1037"/>
      <c r="AF75" s="1038">
        <v>3</v>
      </c>
      <c r="AG75" s="1036"/>
      <c r="AH75" s="1036"/>
      <c r="AI75" s="1036"/>
      <c r="AJ75" s="1037"/>
      <c r="AK75" s="1038">
        <v>26</v>
      </c>
      <c r="AL75" s="1036"/>
      <c r="AM75" s="1036"/>
      <c r="AN75" s="1036"/>
      <c r="AO75" s="1037"/>
      <c r="AP75" s="1038" t="s">
        <v>593</v>
      </c>
      <c r="AQ75" s="1036"/>
      <c r="AR75" s="1036"/>
      <c r="AS75" s="1036"/>
      <c r="AT75" s="1037"/>
      <c r="AU75" s="1038" t="s">
        <v>593</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591</v>
      </c>
      <c r="C76" s="1032"/>
      <c r="D76" s="1032"/>
      <c r="E76" s="1032"/>
      <c r="F76" s="1032"/>
      <c r="G76" s="1032"/>
      <c r="H76" s="1032"/>
      <c r="I76" s="1032"/>
      <c r="J76" s="1032"/>
      <c r="K76" s="1032"/>
      <c r="L76" s="1032"/>
      <c r="M76" s="1032"/>
      <c r="N76" s="1032"/>
      <c r="O76" s="1032"/>
      <c r="P76" s="1033"/>
      <c r="Q76" s="1035">
        <v>121</v>
      </c>
      <c r="R76" s="1036"/>
      <c r="S76" s="1036"/>
      <c r="T76" s="1036"/>
      <c r="U76" s="1037"/>
      <c r="V76" s="1038">
        <v>112</v>
      </c>
      <c r="W76" s="1036"/>
      <c r="X76" s="1036"/>
      <c r="Y76" s="1036"/>
      <c r="Z76" s="1037"/>
      <c r="AA76" s="1038">
        <v>8</v>
      </c>
      <c r="AB76" s="1036"/>
      <c r="AC76" s="1036"/>
      <c r="AD76" s="1036"/>
      <c r="AE76" s="1037"/>
      <c r="AF76" s="1038">
        <v>8</v>
      </c>
      <c r="AG76" s="1036"/>
      <c r="AH76" s="1036"/>
      <c r="AI76" s="1036"/>
      <c r="AJ76" s="1037"/>
      <c r="AK76" s="1038">
        <v>11</v>
      </c>
      <c r="AL76" s="1036"/>
      <c r="AM76" s="1036"/>
      <c r="AN76" s="1036"/>
      <c r="AO76" s="1037"/>
      <c r="AP76" s="1038" t="s">
        <v>593</v>
      </c>
      <c r="AQ76" s="1036"/>
      <c r="AR76" s="1036"/>
      <c r="AS76" s="1036"/>
      <c r="AT76" s="1037"/>
      <c r="AU76" s="1038" t="s">
        <v>593</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t="s">
        <v>592</v>
      </c>
      <c r="C77" s="1032"/>
      <c r="D77" s="1032"/>
      <c r="E77" s="1032"/>
      <c r="F77" s="1032"/>
      <c r="G77" s="1032"/>
      <c r="H77" s="1032"/>
      <c r="I77" s="1032"/>
      <c r="J77" s="1032"/>
      <c r="K77" s="1032"/>
      <c r="L77" s="1032"/>
      <c r="M77" s="1032"/>
      <c r="N77" s="1032"/>
      <c r="O77" s="1032"/>
      <c r="P77" s="1033"/>
      <c r="Q77" s="1035">
        <v>152261</v>
      </c>
      <c r="R77" s="1036"/>
      <c r="S77" s="1036"/>
      <c r="T77" s="1036"/>
      <c r="U77" s="1037"/>
      <c r="V77" s="1038">
        <v>145343</v>
      </c>
      <c r="W77" s="1036"/>
      <c r="X77" s="1036"/>
      <c r="Y77" s="1036"/>
      <c r="Z77" s="1037"/>
      <c r="AA77" s="1038">
        <v>6917</v>
      </c>
      <c r="AB77" s="1036"/>
      <c r="AC77" s="1036"/>
      <c r="AD77" s="1036"/>
      <c r="AE77" s="1037"/>
      <c r="AF77" s="1038">
        <v>6917</v>
      </c>
      <c r="AG77" s="1036"/>
      <c r="AH77" s="1036"/>
      <c r="AI77" s="1036"/>
      <c r="AJ77" s="1037"/>
      <c r="AK77" s="1038">
        <v>20</v>
      </c>
      <c r="AL77" s="1036"/>
      <c r="AM77" s="1036"/>
      <c r="AN77" s="1036"/>
      <c r="AO77" s="1037"/>
      <c r="AP77" s="1038" t="s">
        <v>593</v>
      </c>
      <c r="AQ77" s="1036"/>
      <c r="AR77" s="1036"/>
      <c r="AS77" s="1036"/>
      <c r="AT77" s="1037"/>
      <c r="AU77" s="1038" t="s">
        <v>593</v>
      </c>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390</v>
      </c>
      <c r="B88" s="1001" t="s">
        <v>421</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8062</v>
      </c>
      <c r="AG88" s="1016"/>
      <c r="AH88" s="1016"/>
      <c r="AI88" s="1016"/>
      <c r="AJ88" s="1016"/>
      <c r="AK88" s="1020"/>
      <c r="AL88" s="1020"/>
      <c r="AM88" s="1020"/>
      <c r="AN88" s="1020"/>
      <c r="AO88" s="1020"/>
      <c r="AP88" s="1016">
        <v>1229</v>
      </c>
      <c r="AQ88" s="1016"/>
      <c r="AR88" s="1016"/>
      <c r="AS88" s="1016"/>
      <c r="AT88" s="1016"/>
      <c r="AU88" s="1016">
        <v>237</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1001" t="s">
        <v>422</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423</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424</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427</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428</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429</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430</v>
      </c>
      <c r="AB109" s="951"/>
      <c r="AC109" s="951"/>
      <c r="AD109" s="951"/>
      <c r="AE109" s="952"/>
      <c r="AF109" s="953" t="s">
        <v>431</v>
      </c>
      <c r="AG109" s="951"/>
      <c r="AH109" s="951"/>
      <c r="AI109" s="951"/>
      <c r="AJ109" s="952"/>
      <c r="AK109" s="953" t="s">
        <v>304</v>
      </c>
      <c r="AL109" s="951"/>
      <c r="AM109" s="951"/>
      <c r="AN109" s="951"/>
      <c r="AO109" s="952"/>
      <c r="AP109" s="953" t="s">
        <v>432</v>
      </c>
      <c r="AQ109" s="951"/>
      <c r="AR109" s="951"/>
      <c r="AS109" s="951"/>
      <c r="AT109" s="982"/>
      <c r="AU109" s="950" t="s">
        <v>429</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430</v>
      </c>
      <c r="BR109" s="951"/>
      <c r="BS109" s="951"/>
      <c r="BT109" s="951"/>
      <c r="BU109" s="952"/>
      <c r="BV109" s="953" t="s">
        <v>431</v>
      </c>
      <c r="BW109" s="951"/>
      <c r="BX109" s="951"/>
      <c r="BY109" s="951"/>
      <c r="BZ109" s="952"/>
      <c r="CA109" s="953" t="s">
        <v>304</v>
      </c>
      <c r="CB109" s="951"/>
      <c r="CC109" s="951"/>
      <c r="CD109" s="951"/>
      <c r="CE109" s="952"/>
      <c r="CF109" s="989" t="s">
        <v>432</v>
      </c>
      <c r="CG109" s="989"/>
      <c r="CH109" s="989"/>
      <c r="CI109" s="989"/>
      <c r="CJ109" s="989"/>
      <c r="CK109" s="953" t="s">
        <v>433</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430</v>
      </c>
      <c r="DH109" s="951"/>
      <c r="DI109" s="951"/>
      <c r="DJ109" s="951"/>
      <c r="DK109" s="952"/>
      <c r="DL109" s="953" t="s">
        <v>431</v>
      </c>
      <c r="DM109" s="951"/>
      <c r="DN109" s="951"/>
      <c r="DO109" s="951"/>
      <c r="DP109" s="952"/>
      <c r="DQ109" s="953" t="s">
        <v>304</v>
      </c>
      <c r="DR109" s="951"/>
      <c r="DS109" s="951"/>
      <c r="DT109" s="951"/>
      <c r="DU109" s="952"/>
      <c r="DV109" s="953" t="s">
        <v>432</v>
      </c>
      <c r="DW109" s="951"/>
      <c r="DX109" s="951"/>
      <c r="DY109" s="951"/>
      <c r="DZ109" s="982"/>
    </row>
    <row r="110" spans="1:131" s="248" customFormat="1" ht="26.25" customHeight="1" x14ac:dyDescent="0.15">
      <c r="A110" s="853" t="s">
        <v>434</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1516842</v>
      </c>
      <c r="AB110" s="944"/>
      <c r="AC110" s="944"/>
      <c r="AD110" s="944"/>
      <c r="AE110" s="945"/>
      <c r="AF110" s="946">
        <v>1408926</v>
      </c>
      <c r="AG110" s="944"/>
      <c r="AH110" s="944"/>
      <c r="AI110" s="944"/>
      <c r="AJ110" s="945"/>
      <c r="AK110" s="946">
        <v>1458659</v>
      </c>
      <c r="AL110" s="944"/>
      <c r="AM110" s="944"/>
      <c r="AN110" s="944"/>
      <c r="AO110" s="945"/>
      <c r="AP110" s="947">
        <v>29.4</v>
      </c>
      <c r="AQ110" s="948"/>
      <c r="AR110" s="948"/>
      <c r="AS110" s="948"/>
      <c r="AT110" s="949"/>
      <c r="AU110" s="983" t="s">
        <v>73</v>
      </c>
      <c r="AV110" s="984"/>
      <c r="AW110" s="984"/>
      <c r="AX110" s="984"/>
      <c r="AY110" s="984"/>
      <c r="AZ110" s="909" t="s">
        <v>435</v>
      </c>
      <c r="BA110" s="854"/>
      <c r="BB110" s="854"/>
      <c r="BC110" s="854"/>
      <c r="BD110" s="854"/>
      <c r="BE110" s="854"/>
      <c r="BF110" s="854"/>
      <c r="BG110" s="854"/>
      <c r="BH110" s="854"/>
      <c r="BI110" s="854"/>
      <c r="BJ110" s="854"/>
      <c r="BK110" s="854"/>
      <c r="BL110" s="854"/>
      <c r="BM110" s="854"/>
      <c r="BN110" s="854"/>
      <c r="BO110" s="854"/>
      <c r="BP110" s="855"/>
      <c r="BQ110" s="910">
        <v>15776098</v>
      </c>
      <c r="BR110" s="891"/>
      <c r="BS110" s="891"/>
      <c r="BT110" s="891"/>
      <c r="BU110" s="891"/>
      <c r="BV110" s="891">
        <v>14734858</v>
      </c>
      <c r="BW110" s="891"/>
      <c r="BX110" s="891"/>
      <c r="BY110" s="891"/>
      <c r="BZ110" s="891"/>
      <c r="CA110" s="891">
        <v>14248986</v>
      </c>
      <c r="CB110" s="891"/>
      <c r="CC110" s="891"/>
      <c r="CD110" s="891"/>
      <c r="CE110" s="891"/>
      <c r="CF110" s="915">
        <v>287.39999999999998</v>
      </c>
      <c r="CG110" s="916"/>
      <c r="CH110" s="916"/>
      <c r="CI110" s="916"/>
      <c r="CJ110" s="916"/>
      <c r="CK110" s="979" t="s">
        <v>436</v>
      </c>
      <c r="CL110" s="865"/>
      <c r="CM110" s="940" t="s">
        <v>437</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413</v>
      </c>
      <c r="DH110" s="891"/>
      <c r="DI110" s="891"/>
      <c r="DJ110" s="891"/>
      <c r="DK110" s="891"/>
      <c r="DL110" s="891" t="s">
        <v>413</v>
      </c>
      <c r="DM110" s="891"/>
      <c r="DN110" s="891"/>
      <c r="DO110" s="891"/>
      <c r="DP110" s="891"/>
      <c r="DQ110" s="891" t="s">
        <v>413</v>
      </c>
      <c r="DR110" s="891"/>
      <c r="DS110" s="891"/>
      <c r="DT110" s="891"/>
      <c r="DU110" s="891"/>
      <c r="DV110" s="892" t="s">
        <v>413</v>
      </c>
      <c r="DW110" s="892"/>
      <c r="DX110" s="892"/>
      <c r="DY110" s="892"/>
      <c r="DZ110" s="893"/>
    </row>
    <row r="111" spans="1:131" s="248" customFormat="1" ht="26.25" customHeight="1" x14ac:dyDescent="0.15">
      <c r="A111" s="820" t="s">
        <v>438</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439</v>
      </c>
      <c r="AB111" s="972"/>
      <c r="AC111" s="972"/>
      <c r="AD111" s="972"/>
      <c r="AE111" s="973"/>
      <c r="AF111" s="974" t="s">
        <v>413</v>
      </c>
      <c r="AG111" s="972"/>
      <c r="AH111" s="972"/>
      <c r="AI111" s="972"/>
      <c r="AJ111" s="973"/>
      <c r="AK111" s="974" t="s">
        <v>413</v>
      </c>
      <c r="AL111" s="972"/>
      <c r="AM111" s="972"/>
      <c r="AN111" s="972"/>
      <c r="AO111" s="973"/>
      <c r="AP111" s="975" t="s">
        <v>413</v>
      </c>
      <c r="AQ111" s="976"/>
      <c r="AR111" s="976"/>
      <c r="AS111" s="976"/>
      <c r="AT111" s="977"/>
      <c r="AU111" s="985"/>
      <c r="AV111" s="986"/>
      <c r="AW111" s="986"/>
      <c r="AX111" s="986"/>
      <c r="AY111" s="986"/>
      <c r="AZ111" s="861" t="s">
        <v>440</v>
      </c>
      <c r="BA111" s="796"/>
      <c r="BB111" s="796"/>
      <c r="BC111" s="796"/>
      <c r="BD111" s="796"/>
      <c r="BE111" s="796"/>
      <c r="BF111" s="796"/>
      <c r="BG111" s="796"/>
      <c r="BH111" s="796"/>
      <c r="BI111" s="796"/>
      <c r="BJ111" s="796"/>
      <c r="BK111" s="796"/>
      <c r="BL111" s="796"/>
      <c r="BM111" s="796"/>
      <c r="BN111" s="796"/>
      <c r="BO111" s="796"/>
      <c r="BP111" s="797"/>
      <c r="BQ111" s="862" t="s">
        <v>439</v>
      </c>
      <c r="BR111" s="863"/>
      <c r="BS111" s="863"/>
      <c r="BT111" s="863"/>
      <c r="BU111" s="863"/>
      <c r="BV111" s="863" t="s">
        <v>441</v>
      </c>
      <c r="BW111" s="863"/>
      <c r="BX111" s="863"/>
      <c r="BY111" s="863"/>
      <c r="BZ111" s="863"/>
      <c r="CA111" s="863" t="s">
        <v>439</v>
      </c>
      <c r="CB111" s="863"/>
      <c r="CC111" s="863"/>
      <c r="CD111" s="863"/>
      <c r="CE111" s="863"/>
      <c r="CF111" s="924" t="s">
        <v>441</v>
      </c>
      <c r="CG111" s="925"/>
      <c r="CH111" s="925"/>
      <c r="CI111" s="925"/>
      <c r="CJ111" s="925"/>
      <c r="CK111" s="980"/>
      <c r="CL111" s="867"/>
      <c r="CM111" s="870" t="s">
        <v>442</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443</v>
      </c>
      <c r="DH111" s="863"/>
      <c r="DI111" s="863"/>
      <c r="DJ111" s="863"/>
      <c r="DK111" s="863"/>
      <c r="DL111" s="863" t="s">
        <v>444</v>
      </c>
      <c r="DM111" s="863"/>
      <c r="DN111" s="863"/>
      <c r="DO111" s="863"/>
      <c r="DP111" s="863"/>
      <c r="DQ111" s="863" t="s">
        <v>441</v>
      </c>
      <c r="DR111" s="863"/>
      <c r="DS111" s="863"/>
      <c r="DT111" s="863"/>
      <c r="DU111" s="863"/>
      <c r="DV111" s="840" t="s">
        <v>444</v>
      </c>
      <c r="DW111" s="840"/>
      <c r="DX111" s="840"/>
      <c r="DY111" s="840"/>
      <c r="DZ111" s="841"/>
    </row>
    <row r="112" spans="1:131" s="248" customFormat="1" ht="26.25" customHeight="1" x14ac:dyDescent="0.15">
      <c r="A112" s="965" t="s">
        <v>445</v>
      </c>
      <c r="B112" s="966"/>
      <c r="C112" s="796" t="s">
        <v>446</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413</v>
      </c>
      <c r="AB112" s="826"/>
      <c r="AC112" s="826"/>
      <c r="AD112" s="826"/>
      <c r="AE112" s="827"/>
      <c r="AF112" s="828" t="s">
        <v>413</v>
      </c>
      <c r="AG112" s="826"/>
      <c r="AH112" s="826"/>
      <c r="AI112" s="826"/>
      <c r="AJ112" s="827"/>
      <c r="AK112" s="828" t="s">
        <v>439</v>
      </c>
      <c r="AL112" s="826"/>
      <c r="AM112" s="826"/>
      <c r="AN112" s="826"/>
      <c r="AO112" s="827"/>
      <c r="AP112" s="873" t="s">
        <v>441</v>
      </c>
      <c r="AQ112" s="874"/>
      <c r="AR112" s="874"/>
      <c r="AS112" s="874"/>
      <c r="AT112" s="875"/>
      <c r="AU112" s="985"/>
      <c r="AV112" s="986"/>
      <c r="AW112" s="986"/>
      <c r="AX112" s="986"/>
      <c r="AY112" s="986"/>
      <c r="AZ112" s="861" t="s">
        <v>447</v>
      </c>
      <c r="BA112" s="796"/>
      <c r="BB112" s="796"/>
      <c r="BC112" s="796"/>
      <c r="BD112" s="796"/>
      <c r="BE112" s="796"/>
      <c r="BF112" s="796"/>
      <c r="BG112" s="796"/>
      <c r="BH112" s="796"/>
      <c r="BI112" s="796"/>
      <c r="BJ112" s="796"/>
      <c r="BK112" s="796"/>
      <c r="BL112" s="796"/>
      <c r="BM112" s="796"/>
      <c r="BN112" s="796"/>
      <c r="BO112" s="796"/>
      <c r="BP112" s="797"/>
      <c r="BQ112" s="862">
        <v>3603936</v>
      </c>
      <c r="BR112" s="863"/>
      <c r="BS112" s="863"/>
      <c r="BT112" s="863"/>
      <c r="BU112" s="863"/>
      <c r="BV112" s="863">
        <v>3444482</v>
      </c>
      <c r="BW112" s="863"/>
      <c r="BX112" s="863"/>
      <c r="BY112" s="863"/>
      <c r="BZ112" s="863"/>
      <c r="CA112" s="863">
        <v>2910508</v>
      </c>
      <c r="CB112" s="863"/>
      <c r="CC112" s="863"/>
      <c r="CD112" s="863"/>
      <c r="CE112" s="863"/>
      <c r="CF112" s="924">
        <v>58.7</v>
      </c>
      <c r="CG112" s="925"/>
      <c r="CH112" s="925"/>
      <c r="CI112" s="925"/>
      <c r="CJ112" s="925"/>
      <c r="CK112" s="980"/>
      <c r="CL112" s="867"/>
      <c r="CM112" s="870" t="s">
        <v>448</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413</v>
      </c>
      <c r="DH112" s="863"/>
      <c r="DI112" s="863"/>
      <c r="DJ112" s="863"/>
      <c r="DK112" s="863"/>
      <c r="DL112" s="863" t="s">
        <v>413</v>
      </c>
      <c r="DM112" s="863"/>
      <c r="DN112" s="863"/>
      <c r="DO112" s="863"/>
      <c r="DP112" s="863"/>
      <c r="DQ112" s="863" t="s">
        <v>441</v>
      </c>
      <c r="DR112" s="863"/>
      <c r="DS112" s="863"/>
      <c r="DT112" s="863"/>
      <c r="DU112" s="863"/>
      <c r="DV112" s="840" t="s">
        <v>441</v>
      </c>
      <c r="DW112" s="840"/>
      <c r="DX112" s="840"/>
      <c r="DY112" s="840"/>
      <c r="DZ112" s="841"/>
    </row>
    <row r="113" spans="1:130" s="248" customFormat="1" ht="26.25" customHeight="1" x14ac:dyDescent="0.15">
      <c r="A113" s="967"/>
      <c r="B113" s="968"/>
      <c r="C113" s="796" t="s">
        <v>449</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263232</v>
      </c>
      <c r="AB113" s="972"/>
      <c r="AC113" s="972"/>
      <c r="AD113" s="972"/>
      <c r="AE113" s="973"/>
      <c r="AF113" s="974">
        <v>229618</v>
      </c>
      <c r="AG113" s="972"/>
      <c r="AH113" s="972"/>
      <c r="AI113" s="972"/>
      <c r="AJ113" s="973"/>
      <c r="AK113" s="974">
        <v>215521</v>
      </c>
      <c r="AL113" s="972"/>
      <c r="AM113" s="972"/>
      <c r="AN113" s="972"/>
      <c r="AO113" s="973"/>
      <c r="AP113" s="975">
        <v>4.3</v>
      </c>
      <c r="AQ113" s="976"/>
      <c r="AR113" s="976"/>
      <c r="AS113" s="976"/>
      <c r="AT113" s="977"/>
      <c r="AU113" s="985"/>
      <c r="AV113" s="986"/>
      <c r="AW113" s="986"/>
      <c r="AX113" s="986"/>
      <c r="AY113" s="986"/>
      <c r="AZ113" s="861" t="s">
        <v>450</v>
      </c>
      <c r="BA113" s="796"/>
      <c r="BB113" s="796"/>
      <c r="BC113" s="796"/>
      <c r="BD113" s="796"/>
      <c r="BE113" s="796"/>
      <c r="BF113" s="796"/>
      <c r="BG113" s="796"/>
      <c r="BH113" s="796"/>
      <c r="BI113" s="796"/>
      <c r="BJ113" s="796"/>
      <c r="BK113" s="796"/>
      <c r="BL113" s="796"/>
      <c r="BM113" s="796"/>
      <c r="BN113" s="796"/>
      <c r="BO113" s="796"/>
      <c r="BP113" s="797"/>
      <c r="BQ113" s="862">
        <v>373854</v>
      </c>
      <c r="BR113" s="863"/>
      <c r="BS113" s="863"/>
      <c r="BT113" s="863"/>
      <c r="BU113" s="863"/>
      <c r="BV113" s="863">
        <v>304359</v>
      </c>
      <c r="BW113" s="863"/>
      <c r="BX113" s="863"/>
      <c r="BY113" s="863"/>
      <c r="BZ113" s="863"/>
      <c r="CA113" s="863">
        <v>237220</v>
      </c>
      <c r="CB113" s="863"/>
      <c r="CC113" s="863"/>
      <c r="CD113" s="863"/>
      <c r="CE113" s="863"/>
      <c r="CF113" s="924">
        <v>4.8</v>
      </c>
      <c r="CG113" s="925"/>
      <c r="CH113" s="925"/>
      <c r="CI113" s="925"/>
      <c r="CJ113" s="925"/>
      <c r="CK113" s="980"/>
      <c r="CL113" s="867"/>
      <c r="CM113" s="870" t="s">
        <v>451</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441</v>
      </c>
      <c r="DH113" s="826"/>
      <c r="DI113" s="826"/>
      <c r="DJ113" s="826"/>
      <c r="DK113" s="827"/>
      <c r="DL113" s="828" t="s">
        <v>444</v>
      </c>
      <c r="DM113" s="826"/>
      <c r="DN113" s="826"/>
      <c r="DO113" s="826"/>
      <c r="DP113" s="827"/>
      <c r="DQ113" s="828" t="s">
        <v>441</v>
      </c>
      <c r="DR113" s="826"/>
      <c r="DS113" s="826"/>
      <c r="DT113" s="826"/>
      <c r="DU113" s="827"/>
      <c r="DV113" s="873" t="s">
        <v>439</v>
      </c>
      <c r="DW113" s="874"/>
      <c r="DX113" s="874"/>
      <c r="DY113" s="874"/>
      <c r="DZ113" s="875"/>
    </row>
    <row r="114" spans="1:130" s="248" customFormat="1" ht="26.25" customHeight="1" x14ac:dyDescent="0.15">
      <c r="A114" s="967"/>
      <c r="B114" s="968"/>
      <c r="C114" s="796" t="s">
        <v>452</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75502</v>
      </c>
      <c r="AB114" s="826"/>
      <c r="AC114" s="826"/>
      <c r="AD114" s="826"/>
      <c r="AE114" s="827"/>
      <c r="AF114" s="828">
        <v>76326</v>
      </c>
      <c r="AG114" s="826"/>
      <c r="AH114" s="826"/>
      <c r="AI114" s="826"/>
      <c r="AJ114" s="827"/>
      <c r="AK114" s="828">
        <v>66929</v>
      </c>
      <c r="AL114" s="826"/>
      <c r="AM114" s="826"/>
      <c r="AN114" s="826"/>
      <c r="AO114" s="827"/>
      <c r="AP114" s="873">
        <v>1.3</v>
      </c>
      <c r="AQ114" s="874"/>
      <c r="AR114" s="874"/>
      <c r="AS114" s="874"/>
      <c r="AT114" s="875"/>
      <c r="AU114" s="985"/>
      <c r="AV114" s="986"/>
      <c r="AW114" s="986"/>
      <c r="AX114" s="986"/>
      <c r="AY114" s="986"/>
      <c r="AZ114" s="861" t="s">
        <v>453</v>
      </c>
      <c r="BA114" s="796"/>
      <c r="BB114" s="796"/>
      <c r="BC114" s="796"/>
      <c r="BD114" s="796"/>
      <c r="BE114" s="796"/>
      <c r="BF114" s="796"/>
      <c r="BG114" s="796"/>
      <c r="BH114" s="796"/>
      <c r="BI114" s="796"/>
      <c r="BJ114" s="796"/>
      <c r="BK114" s="796"/>
      <c r="BL114" s="796"/>
      <c r="BM114" s="796"/>
      <c r="BN114" s="796"/>
      <c r="BO114" s="796"/>
      <c r="BP114" s="797"/>
      <c r="BQ114" s="862">
        <v>1682906</v>
      </c>
      <c r="BR114" s="863"/>
      <c r="BS114" s="863"/>
      <c r="BT114" s="863"/>
      <c r="BU114" s="863"/>
      <c r="BV114" s="863">
        <v>1649399</v>
      </c>
      <c r="BW114" s="863"/>
      <c r="BX114" s="863"/>
      <c r="BY114" s="863"/>
      <c r="BZ114" s="863"/>
      <c r="CA114" s="863">
        <v>1617927</v>
      </c>
      <c r="CB114" s="863"/>
      <c r="CC114" s="863"/>
      <c r="CD114" s="863"/>
      <c r="CE114" s="863"/>
      <c r="CF114" s="924">
        <v>32.6</v>
      </c>
      <c r="CG114" s="925"/>
      <c r="CH114" s="925"/>
      <c r="CI114" s="925"/>
      <c r="CJ114" s="925"/>
      <c r="CK114" s="980"/>
      <c r="CL114" s="867"/>
      <c r="CM114" s="870" t="s">
        <v>454</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413</v>
      </c>
      <c r="DH114" s="826"/>
      <c r="DI114" s="826"/>
      <c r="DJ114" s="826"/>
      <c r="DK114" s="827"/>
      <c r="DL114" s="828" t="s">
        <v>413</v>
      </c>
      <c r="DM114" s="826"/>
      <c r="DN114" s="826"/>
      <c r="DO114" s="826"/>
      <c r="DP114" s="827"/>
      <c r="DQ114" s="828" t="s">
        <v>441</v>
      </c>
      <c r="DR114" s="826"/>
      <c r="DS114" s="826"/>
      <c r="DT114" s="826"/>
      <c r="DU114" s="827"/>
      <c r="DV114" s="873" t="s">
        <v>439</v>
      </c>
      <c r="DW114" s="874"/>
      <c r="DX114" s="874"/>
      <c r="DY114" s="874"/>
      <c r="DZ114" s="875"/>
    </row>
    <row r="115" spans="1:130" s="248" customFormat="1" ht="26.25" customHeight="1" x14ac:dyDescent="0.15">
      <c r="A115" s="967"/>
      <c r="B115" s="968"/>
      <c r="C115" s="796" t="s">
        <v>455</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444</v>
      </c>
      <c r="AB115" s="972"/>
      <c r="AC115" s="972"/>
      <c r="AD115" s="972"/>
      <c r="AE115" s="973"/>
      <c r="AF115" s="974">
        <v>77</v>
      </c>
      <c r="AG115" s="972"/>
      <c r="AH115" s="972"/>
      <c r="AI115" s="972"/>
      <c r="AJ115" s="973"/>
      <c r="AK115" s="974">
        <v>79</v>
      </c>
      <c r="AL115" s="972"/>
      <c r="AM115" s="972"/>
      <c r="AN115" s="972"/>
      <c r="AO115" s="973"/>
      <c r="AP115" s="975">
        <v>0</v>
      </c>
      <c r="AQ115" s="976"/>
      <c r="AR115" s="976"/>
      <c r="AS115" s="976"/>
      <c r="AT115" s="977"/>
      <c r="AU115" s="985"/>
      <c r="AV115" s="986"/>
      <c r="AW115" s="986"/>
      <c r="AX115" s="986"/>
      <c r="AY115" s="986"/>
      <c r="AZ115" s="861" t="s">
        <v>456</v>
      </c>
      <c r="BA115" s="796"/>
      <c r="BB115" s="796"/>
      <c r="BC115" s="796"/>
      <c r="BD115" s="796"/>
      <c r="BE115" s="796"/>
      <c r="BF115" s="796"/>
      <c r="BG115" s="796"/>
      <c r="BH115" s="796"/>
      <c r="BI115" s="796"/>
      <c r="BJ115" s="796"/>
      <c r="BK115" s="796"/>
      <c r="BL115" s="796"/>
      <c r="BM115" s="796"/>
      <c r="BN115" s="796"/>
      <c r="BO115" s="796"/>
      <c r="BP115" s="797"/>
      <c r="BQ115" s="862" t="s">
        <v>439</v>
      </c>
      <c r="BR115" s="863"/>
      <c r="BS115" s="863"/>
      <c r="BT115" s="863"/>
      <c r="BU115" s="863"/>
      <c r="BV115" s="863" t="s">
        <v>441</v>
      </c>
      <c r="BW115" s="863"/>
      <c r="BX115" s="863"/>
      <c r="BY115" s="863"/>
      <c r="BZ115" s="863"/>
      <c r="CA115" s="863" t="s">
        <v>441</v>
      </c>
      <c r="CB115" s="863"/>
      <c r="CC115" s="863"/>
      <c r="CD115" s="863"/>
      <c r="CE115" s="863"/>
      <c r="CF115" s="924" t="s">
        <v>439</v>
      </c>
      <c r="CG115" s="925"/>
      <c r="CH115" s="925"/>
      <c r="CI115" s="925"/>
      <c r="CJ115" s="925"/>
      <c r="CK115" s="980"/>
      <c r="CL115" s="867"/>
      <c r="CM115" s="861" t="s">
        <v>457</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413</v>
      </c>
      <c r="DH115" s="826"/>
      <c r="DI115" s="826"/>
      <c r="DJ115" s="826"/>
      <c r="DK115" s="827"/>
      <c r="DL115" s="828" t="s">
        <v>441</v>
      </c>
      <c r="DM115" s="826"/>
      <c r="DN115" s="826"/>
      <c r="DO115" s="826"/>
      <c r="DP115" s="827"/>
      <c r="DQ115" s="828" t="s">
        <v>441</v>
      </c>
      <c r="DR115" s="826"/>
      <c r="DS115" s="826"/>
      <c r="DT115" s="826"/>
      <c r="DU115" s="827"/>
      <c r="DV115" s="873" t="s">
        <v>441</v>
      </c>
      <c r="DW115" s="874"/>
      <c r="DX115" s="874"/>
      <c r="DY115" s="874"/>
      <c r="DZ115" s="875"/>
    </row>
    <row r="116" spans="1:130" s="248" customFormat="1" ht="26.25" customHeight="1" x14ac:dyDescent="0.15">
      <c r="A116" s="969"/>
      <c r="B116" s="970"/>
      <c r="C116" s="929" t="s">
        <v>458</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441</v>
      </c>
      <c r="AB116" s="826"/>
      <c r="AC116" s="826"/>
      <c r="AD116" s="826"/>
      <c r="AE116" s="827"/>
      <c r="AF116" s="828" t="s">
        <v>441</v>
      </c>
      <c r="AG116" s="826"/>
      <c r="AH116" s="826"/>
      <c r="AI116" s="826"/>
      <c r="AJ116" s="827"/>
      <c r="AK116" s="828" t="s">
        <v>413</v>
      </c>
      <c r="AL116" s="826"/>
      <c r="AM116" s="826"/>
      <c r="AN116" s="826"/>
      <c r="AO116" s="827"/>
      <c r="AP116" s="873" t="s">
        <v>413</v>
      </c>
      <c r="AQ116" s="874"/>
      <c r="AR116" s="874"/>
      <c r="AS116" s="874"/>
      <c r="AT116" s="875"/>
      <c r="AU116" s="985"/>
      <c r="AV116" s="986"/>
      <c r="AW116" s="986"/>
      <c r="AX116" s="986"/>
      <c r="AY116" s="986"/>
      <c r="AZ116" s="912" t="s">
        <v>459</v>
      </c>
      <c r="BA116" s="913"/>
      <c r="BB116" s="913"/>
      <c r="BC116" s="913"/>
      <c r="BD116" s="913"/>
      <c r="BE116" s="913"/>
      <c r="BF116" s="913"/>
      <c r="BG116" s="913"/>
      <c r="BH116" s="913"/>
      <c r="BI116" s="913"/>
      <c r="BJ116" s="913"/>
      <c r="BK116" s="913"/>
      <c r="BL116" s="913"/>
      <c r="BM116" s="913"/>
      <c r="BN116" s="913"/>
      <c r="BO116" s="913"/>
      <c r="BP116" s="914"/>
      <c r="BQ116" s="862" t="s">
        <v>441</v>
      </c>
      <c r="BR116" s="863"/>
      <c r="BS116" s="863"/>
      <c r="BT116" s="863"/>
      <c r="BU116" s="863"/>
      <c r="BV116" s="863" t="s">
        <v>441</v>
      </c>
      <c r="BW116" s="863"/>
      <c r="BX116" s="863"/>
      <c r="BY116" s="863"/>
      <c r="BZ116" s="863"/>
      <c r="CA116" s="863" t="s">
        <v>441</v>
      </c>
      <c r="CB116" s="863"/>
      <c r="CC116" s="863"/>
      <c r="CD116" s="863"/>
      <c r="CE116" s="863"/>
      <c r="CF116" s="924" t="s">
        <v>413</v>
      </c>
      <c r="CG116" s="925"/>
      <c r="CH116" s="925"/>
      <c r="CI116" s="925"/>
      <c r="CJ116" s="925"/>
      <c r="CK116" s="980"/>
      <c r="CL116" s="867"/>
      <c r="CM116" s="870" t="s">
        <v>460</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441</v>
      </c>
      <c r="DH116" s="826"/>
      <c r="DI116" s="826"/>
      <c r="DJ116" s="826"/>
      <c r="DK116" s="827"/>
      <c r="DL116" s="828" t="s">
        <v>444</v>
      </c>
      <c r="DM116" s="826"/>
      <c r="DN116" s="826"/>
      <c r="DO116" s="826"/>
      <c r="DP116" s="827"/>
      <c r="DQ116" s="828" t="s">
        <v>441</v>
      </c>
      <c r="DR116" s="826"/>
      <c r="DS116" s="826"/>
      <c r="DT116" s="826"/>
      <c r="DU116" s="827"/>
      <c r="DV116" s="873" t="s">
        <v>439</v>
      </c>
      <c r="DW116" s="874"/>
      <c r="DX116" s="874"/>
      <c r="DY116" s="874"/>
      <c r="DZ116" s="875"/>
    </row>
    <row r="117" spans="1:130" s="248" customFormat="1" ht="26.25" customHeight="1" x14ac:dyDescent="0.15">
      <c r="A117" s="950" t="s">
        <v>186</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461</v>
      </c>
      <c r="Z117" s="952"/>
      <c r="AA117" s="957">
        <v>1855576</v>
      </c>
      <c r="AB117" s="958"/>
      <c r="AC117" s="958"/>
      <c r="AD117" s="958"/>
      <c r="AE117" s="959"/>
      <c r="AF117" s="960">
        <v>1714947</v>
      </c>
      <c r="AG117" s="958"/>
      <c r="AH117" s="958"/>
      <c r="AI117" s="958"/>
      <c r="AJ117" s="959"/>
      <c r="AK117" s="960">
        <v>1741188</v>
      </c>
      <c r="AL117" s="958"/>
      <c r="AM117" s="958"/>
      <c r="AN117" s="958"/>
      <c r="AO117" s="959"/>
      <c r="AP117" s="961"/>
      <c r="AQ117" s="962"/>
      <c r="AR117" s="962"/>
      <c r="AS117" s="962"/>
      <c r="AT117" s="963"/>
      <c r="AU117" s="985"/>
      <c r="AV117" s="986"/>
      <c r="AW117" s="986"/>
      <c r="AX117" s="986"/>
      <c r="AY117" s="986"/>
      <c r="AZ117" s="912" t="s">
        <v>462</v>
      </c>
      <c r="BA117" s="913"/>
      <c r="BB117" s="913"/>
      <c r="BC117" s="913"/>
      <c r="BD117" s="913"/>
      <c r="BE117" s="913"/>
      <c r="BF117" s="913"/>
      <c r="BG117" s="913"/>
      <c r="BH117" s="913"/>
      <c r="BI117" s="913"/>
      <c r="BJ117" s="913"/>
      <c r="BK117" s="913"/>
      <c r="BL117" s="913"/>
      <c r="BM117" s="913"/>
      <c r="BN117" s="913"/>
      <c r="BO117" s="913"/>
      <c r="BP117" s="914"/>
      <c r="BQ117" s="862" t="s">
        <v>463</v>
      </c>
      <c r="BR117" s="863"/>
      <c r="BS117" s="863"/>
      <c r="BT117" s="863"/>
      <c r="BU117" s="863"/>
      <c r="BV117" s="863" t="s">
        <v>444</v>
      </c>
      <c r="BW117" s="863"/>
      <c r="BX117" s="863"/>
      <c r="BY117" s="863"/>
      <c r="BZ117" s="863"/>
      <c r="CA117" s="863" t="s">
        <v>463</v>
      </c>
      <c r="CB117" s="863"/>
      <c r="CC117" s="863"/>
      <c r="CD117" s="863"/>
      <c r="CE117" s="863"/>
      <c r="CF117" s="924" t="s">
        <v>463</v>
      </c>
      <c r="CG117" s="925"/>
      <c r="CH117" s="925"/>
      <c r="CI117" s="925"/>
      <c r="CJ117" s="925"/>
      <c r="CK117" s="980"/>
      <c r="CL117" s="867"/>
      <c r="CM117" s="870" t="s">
        <v>464</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444</v>
      </c>
      <c r="DH117" s="826"/>
      <c r="DI117" s="826"/>
      <c r="DJ117" s="826"/>
      <c r="DK117" s="827"/>
      <c r="DL117" s="828" t="s">
        <v>444</v>
      </c>
      <c r="DM117" s="826"/>
      <c r="DN117" s="826"/>
      <c r="DO117" s="826"/>
      <c r="DP117" s="827"/>
      <c r="DQ117" s="828" t="s">
        <v>463</v>
      </c>
      <c r="DR117" s="826"/>
      <c r="DS117" s="826"/>
      <c r="DT117" s="826"/>
      <c r="DU117" s="827"/>
      <c r="DV117" s="873" t="s">
        <v>444</v>
      </c>
      <c r="DW117" s="874"/>
      <c r="DX117" s="874"/>
      <c r="DY117" s="874"/>
      <c r="DZ117" s="875"/>
    </row>
    <row r="118" spans="1:130" s="248" customFormat="1" ht="26.25" customHeight="1" x14ac:dyDescent="0.15">
      <c r="A118" s="950" t="s">
        <v>433</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430</v>
      </c>
      <c r="AB118" s="951"/>
      <c r="AC118" s="951"/>
      <c r="AD118" s="951"/>
      <c r="AE118" s="952"/>
      <c r="AF118" s="953" t="s">
        <v>431</v>
      </c>
      <c r="AG118" s="951"/>
      <c r="AH118" s="951"/>
      <c r="AI118" s="951"/>
      <c r="AJ118" s="952"/>
      <c r="AK118" s="953" t="s">
        <v>304</v>
      </c>
      <c r="AL118" s="951"/>
      <c r="AM118" s="951"/>
      <c r="AN118" s="951"/>
      <c r="AO118" s="952"/>
      <c r="AP118" s="954" t="s">
        <v>432</v>
      </c>
      <c r="AQ118" s="955"/>
      <c r="AR118" s="955"/>
      <c r="AS118" s="955"/>
      <c r="AT118" s="956"/>
      <c r="AU118" s="985"/>
      <c r="AV118" s="986"/>
      <c r="AW118" s="986"/>
      <c r="AX118" s="986"/>
      <c r="AY118" s="986"/>
      <c r="AZ118" s="928" t="s">
        <v>465</v>
      </c>
      <c r="BA118" s="929"/>
      <c r="BB118" s="929"/>
      <c r="BC118" s="929"/>
      <c r="BD118" s="929"/>
      <c r="BE118" s="929"/>
      <c r="BF118" s="929"/>
      <c r="BG118" s="929"/>
      <c r="BH118" s="929"/>
      <c r="BI118" s="929"/>
      <c r="BJ118" s="929"/>
      <c r="BK118" s="929"/>
      <c r="BL118" s="929"/>
      <c r="BM118" s="929"/>
      <c r="BN118" s="929"/>
      <c r="BO118" s="929"/>
      <c r="BP118" s="930"/>
      <c r="BQ118" s="931" t="s">
        <v>439</v>
      </c>
      <c r="BR118" s="894"/>
      <c r="BS118" s="894"/>
      <c r="BT118" s="894"/>
      <c r="BU118" s="894"/>
      <c r="BV118" s="894" t="s">
        <v>441</v>
      </c>
      <c r="BW118" s="894"/>
      <c r="BX118" s="894"/>
      <c r="BY118" s="894"/>
      <c r="BZ118" s="894"/>
      <c r="CA118" s="894" t="s">
        <v>466</v>
      </c>
      <c r="CB118" s="894"/>
      <c r="CC118" s="894"/>
      <c r="CD118" s="894"/>
      <c r="CE118" s="894"/>
      <c r="CF118" s="924" t="s">
        <v>443</v>
      </c>
      <c r="CG118" s="925"/>
      <c r="CH118" s="925"/>
      <c r="CI118" s="925"/>
      <c r="CJ118" s="925"/>
      <c r="CK118" s="980"/>
      <c r="CL118" s="867"/>
      <c r="CM118" s="870" t="s">
        <v>467</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443</v>
      </c>
      <c r="DH118" s="826"/>
      <c r="DI118" s="826"/>
      <c r="DJ118" s="826"/>
      <c r="DK118" s="827"/>
      <c r="DL118" s="828" t="s">
        <v>439</v>
      </c>
      <c r="DM118" s="826"/>
      <c r="DN118" s="826"/>
      <c r="DO118" s="826"/>
      <c r="DP118" s="827"/>
      <c r="DQ118" s="828" t="s">
        <v>463</v>
      </c>
      <c r="DR118" s="826"/>
      <c r="DS118" s="826"/>
      <c r="DT118" s="826"/>
      <c r="DU118" s="827"/>
      <c r="DV118" s="873" t="s">
        <v>439</v>
      </c>
      <c r="DW118" s="874"/>
      <c r="DX118" s="874"/>
      <c r="DY118" s="874"/>
      <c r="DZ118" s="875"/>
    </row>
    <row r="119" spans="1:130" s="248" customFormat="1" ht="26.25" customHeight="1" x14ac:dyDescent="0.15">
      <c r="A119" s="864" t="s">
        <v>436</v>
      </c>
      <c r="B119" s="865"/>
      <c r="C119" s="940" t="s">
        <v>437</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439</v>
      </c>
      <c r="AB119" s="944"/>
      <c r="AC119" s="944"/>
      <c r="AD119" s="944"/>
      <c r="AE119" s="945"/>
      <c r="AF119" s="946" t="s">
        <v>441</v>
      </c>
      <c r="AG119" s="944"/>
      <c r="AH119" s="944"/>
      <c r="AI119" s="944"/>
      <c r="AJ119" s="945"/>
      <c r="AK119" s="946" t="s">
        <v>392</v>
      </c>
      <c r="AL119" s="944"/>
      <c r="AM119" s="944"/>
      <c r="AN119" s="944"/>
      <c r="AO119" s="945"/>
      <c r="AP119" s="947" t="s">
        <v>441</v>
      </c>
      <c r="AQ119" s="948"/>
      <c r="AR119" s="948"/>
      <c r="AS119" s="948"/>
      <c r="AT119" s="949"/>
      <c r="AU119" s="987"/>
      <c r="AV119" s="988"/>
      <c r="AW119" s="988"/>
      <c r="AX119" s="988"/>
      <c r="AY119" s="988"/>
      <c r="AZ119" s="279" t="s">
        <v>186</v>
      </c>
      <c r="BA119" s="279"/>
      <c r="BB119" s="279"/>
      <c r="BC119" s="279"/>
      <c r="BD119" s="279"/>
      <c r="BE119" s="279"/>
      <c r="BF119" s="279"/>
      <c r="BG119" s="279"/>
      <c r="BH119" s="279"/>
      <c r="BI119" s="279"/>
      <c r="BJ119" s="279"/>
      <c r="BK119" s="279"/>
      <c r="BL119" s="279"/>
      <c r="BM119" s="279"/>
      <c r="BN119" s="279"/>
      <c r="BO119" s="926" t="s">
        <v>468</v>
      </c>
      <c r="BP119" s="927"/>
      <c r="BQ119" s="931">
        <v>21436794</v>
      </c>
      <c r="BR119" s="894"/>
      <c r="BS119" s="894"/>
      <c r="BT119" s="894"/>
      <c r="BU119" s="894"/>
      <c r="BV119" s="894">
        <v>20133098</v>
      </c>
      <c r="BW119" s="894"/>
      <c r="BX119" s="894"/>
      <c r="BY119" s="894"/>
      <c r="BZ119" s="894"/>
      <c r="CA119" s="894">
        <v>19014641</v>
      </c>
      <c r="CB119" s="894"/>
      <c r="CC119" s="894"/>
      <c r="CD119" s="894"/>
      <c r="CE119" s="894"/>
      <c r="CF119" s="792"/>
      <c r="CG119" s="793"/>
      <c r="CH119" s="793"/>
      <c r="CI119" s="793"/>
      <c r="CJ119" s="883"/>
      <c r="CK119" s="981"/>
      <c r="CL119" s="869"/>
      <c r="CM119" s="887" t="s">
        <v>469</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463</v>
      </c>
      <c r="DH119" s="809"/>
      <c r="DI119" s="809"/>
      <c r="DJ119" s="809"/>
      <c r="DK119" s="810"/>
      <c r="DL119" s="811" t="s">
        <v>441</v>
      </c>
      <c r="DM119" s="809"/>
      <c r="DN119" s="809"/>
      <c r="DO119" s="809"/>
      <c r="DP119" s="810"/>
      <c r="DQ119" s="811" t="s">
        <v>439</v>
      </c>
      <c r="DR119" s="809"/>
      <c r="DS119" s="809"/>
      <c r="DT119" s="809"/>
      <c r="DU119" s="810"/>
      <c r="DV119" s="897" t="s">
        <v>441</v>
      </c>
      <c r="DW119" s="898"/>
      <c r="DX119" s="898"/>
      <c r="DY119" s="898"/>
      <c r="DZ119" s="899"/>
    </row>
    <row r="120" spans="1:130" s="248" customFormat="1" ht="26.25" customHeight="1" x14ac:dyDescent="0.15">
      <c r="A120" s="866"/>
      <c r="B120" s="867"/>
      <c r="C120" s="870" t="s">
        <v>442</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439</v>
      </c>
      <c r="AB120" s="826"/>
      <c r="AC120" s="826"/>
      <c r="AD120" s="826"/>
      <c r="AE120" s="827"/>
      <c r="AF120" s="828" t="s">
        <v>439</v>
      </c>
      <c r="AG120" s="826"/>
      <c r="AH120" s="826"/>
      <c r="AI120" s="826"/>
      <c r="AJ120" s="827"/>
      <c r="AK120" s="828" t="s">
        <v>439</v>
      </c>
      <c r="AL120" s="826"/>
      <c r="AM120" s="826"/>
      <c r="AN120" s="826"/>
      <c r="AO120" s="827"/>
      <c r="AP120" s="873" t="s">
        <v>463</v>
      </c>
      <c r="AQ120" s="874"/>
      <c r="AR120" s="874"/>
      <c r="AS120" s="874"/>
      <c r="AT120" s="875"/>
      <c r="AU120" s="932" t="s">
        <v>470</v>
      </c>
      <c r="AV120" s="933"/>
      <c r="AW120" s="933"/>
      <c r="AX120" s="933"/>
      <c r="AY120" s="934"/>
      <c r="AZ120" s="909" t="s">
        <v>471</v>
      </c>
      <c r="BA120" s="854"/>
      <c r="BB120" s="854"/>
      <c r="BC120" s="854"/>
      <c r="BD120" s="854"/>
      <c r="BE120" s="854"/>
      <c r="BF120" s="854"/>
      <c r="BG120" s="854"/>
      <c r="BH120" s="854"/>
      <c r="BI120" s="854"/>
      <c r="BJ120" s="854"/>
      <c r="BK120" s="854"/>
      <c r="BL120" s="854"/>
      <c r="BM120" s="854"/>
      <c r="BN120" s="854"/>
      <c r="BO120" s="854"/>
      <c r="BP120" s="855"/>
      <c r="BQ120" s="910">
        <v>2041716</v>
      </c>
      <c r="BR120" s="891"/>
      <c r="BS120" s="891"/>
      <c r="BT120" s="891"/>
      <c r="BU120" s="891"/>
      <c r="BV120" s="891">
        <v>1939980</v>
      </c>
      <c r="BW120" s="891"/>
      <c r="BX120" s="891"/>
      <c r="BY120" s="891"/>
      <c r="BZ120" s="891"/>
      <c r="CA120" s="891">
        <v>2254792</v>
      </c>
      <c r="CB120" s="891"/>
      <c r="CC120" s="891"/>
      <c r="CD120" s="891"/>
      <c r="CE120" s="891"/>
      <c r="CF120" s="915">
        <v>45.5</v>
      </c>
      <c r="CG120" s="916"/>
      <c r="CH120" s="916"/>
      <c r="CI120" s="916"/>
      <c r="CJ120" s="916"/>
      <c r="CK120" s="917" t="s">
        <v>472</v>
      </c>
      <c r="CL120" s="901"/>
      <c r="CM120" s="901"/>
      <c r="CN120" s="901"/>
      <c r="CO120" s="902"/>
      <c r="CP120" s="921" t="s">
        <v>473</v>
      </c>
      <c r="CQ120" s="922"/>
      <c r="CR120" s="922"/>
      <c r="CS120" s="922"/>
      <c r="CT120" s="922"/>
      <c r="CU120" s="922"/>
      <c r="CV120" s="922"/>
      <c r="CW120" s="922"/>
      <c r="CX120" s="922"/>
      <c r="CY120" s="922"/>
      <c r="CZ120" s="922"/>
      <c r="DA120" s="922"/>
      <c r="DB120" s="922"/>
      <c r="DC120" s="922"/>
      <c r="DD120" s="922"/>
      <c r="DE120" s="922"/>
      <c r="DF120" s="923"/>
      <c r="DG120" s="910" t="s">
        <v>392</v>
      </c>
      <c r="DH120" s="891"/>
      <c r="DI120" s="891"/>
      <c r="DJ120" s="891"/>
      <c r="DK120" s="891"/>
      <c r="DL120" s="891">
        <v>3134749</v>
      </c>
      <c r="DM120" s="891"/>
      <c r="DN120" s="891"/>
      <c r="DO120" s="891"/>
      <c r="DP120" s="891"/>
      <c r="DQ120" s="891">
        <v>2618199</v>
      </c>
      <c r="DR120" s="891"/>
      <c r="DS120" s="891"/>
      <c r="DT120" s="891"/>
      <c r="DU120" s="891"/>
      <c r="DV120" s="892">
        <v>52.8</v>
      </c>
      <c r="DW120" s="892"/>
      <c r="DX120" s="892"/>
      <c r="DY120" s="892"/>
      <c r="DZ120" s="893"/>
    </row>
    <row r="121" spans="1:130" s="248" customFormat="1" ht="26.25" customHeight="1" x14ac:dyDescent="0.15">
      <c r="A121" s="866"/>
      <c r="B121" s="867"/>
      <c r="C121" s="912" t="s">
        <v>474</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443</v>
      </c>
      <c r="AB121" s="826"/>
      <c r="AC121" s="826"/>
      <c r="AD121" s="826"/>
      <c r="AE121" s="827"/>
      <c r="AF121" s="828" t="s">
        <v>439</v>
      </c>
      <c r="AG121" s="826"/>
      <c r="AH121" s="826"/>
      <c r="AI121" s="826"/>
      <c r="AJ121" s="827"/>
      <c r="AK121" s="828" t="s">
        <v>466</v>
      </c>
      <c r="AL121" s="826"/>
      <c r="AM121" s="826"/>
      <c r="AN121" s="826"/>
      <c r="AO121" s="827"/>
      <c r="AP121" s="873" t="s">
        <v>441</v>
      </c>
      <c r="AQ121" s="874"/>
      <c r="AR121" s="874"/>
      <c r="AS121" s="874"/>
      <c r="AT121" s="875"/>
      <c r="AU121" s="935"/>
      <c r="AV121" s="936"/>
      <c r="AW121" s="936"/>
      <c r="AX121" s="936"/>
      <c r="AY121" s="937"/>
      <c r="AZ121" s="861" t="s">
        <v>475</v>
      </c>
      <c r="BA121" s="796"/>
      <c r="BB121" s="796"/>
      <c r="BC121" s="796"/>
      <c r="BD121" s="796"/>
      <c r="BE121" s="796"/>
      <c r="BF121" s="796"/>
      <c r="BG121" s="796"/>
      <c r="BH121" s="796"/>
      <c r="BI121" s="796"/>
      <c r="BJ121" s="796"/>
      <c r="BK121" s="796"/>
      <c r="BL121" s="796"/>
      <c r="BM121" s="796"/>
      <c r="BN121" s="796"/>
      <c r="BO121" s="796"/>
      <c r="BP121" s="797"/>
      <c r="BQ121" s="862">
        <v>1225432</v>
      </c>
      <c r="BR121" s="863"/>
      <c r="BS121" s="863"/>
      <c r="BT121" s="863"/>
      <c r="BU121" s="863"/>
      <c r="BV121" s="863">
        <v>1221544</v>
      </c>
      <c r="BW121" s="863"/>
      <c r="BX121" s="863"/>
      <c r="BY121" s="863"/>
      <c r="BZ121" s="863"/>
      <c r="CA121" s="863">
        <v>1219371</v>
      </c>
      <c r="CB121" s="863"/>
      <c r="CC121" s="863"/>
      <c r="CD121" s="863"/>
      <c r="CE121" s="863"/>
      <c r="CF121" s="924">
        <v>24.6</v>
      </c>
      <c r="CG121" s="925"/>
      <c r="CH121" s="925"/>
      <c r="CI121" s="925"/>
      <c r="CJ121" s="925"/>
      <c r="CK121" s="918"/>
      <c r="CL121" s="904"/>
      <c r="CM121" s="904"/>
      <c r="CN121" s="904"/>
      <c r="CO121" s="905"/>
      <c r="CP121" s="884" t="s">
        <v>476</v>
      </c>
      <c r="CQ121" s="885"/>
      <c r="CR121" s="885"/>
      <c r="CS121" s="885"/>
      <c r="CT121" s="885"/>
      <c r="CU121" s="885"/>
      <c r="CV121" s="885"/>
      <c r="CW121" s="885"/>
      <c r="CX121" s="885"/>
      <c r="CY121" s="885"/>
      <c r="CZ121" s="885"/>
      <c r="DA121" s="885"/>
      <c r="DB121" s="885"/>
      <c r="DC121" s="885"/>
      <c r="DD121" s="885"/>
      <c r="DE121" s="885"/>
      <c r="DF121" s="886"/>
      <c r="DG121" s="862">
        <v>328335</v>
      </c>
      <c r="DH121" s="863"/>
      <c r="DI121" s="863"/>
      <c r="DJ121" s="863"/>
      <c r="DK121" s="863"/>
      <c r="DL121" s="863">
        <v>309733</v>
      </c>
      <c r="DM121" s="863"/>
      <c r="DN121" s="863"/>
      <c r="DO121" s="863"/>
      <c r="DP121" s="863"/>
      <c r="DQ121" s="863">
        <v>292309</v>
      </c>
      <c r="DR121" s="863"/>
      <c r="DS121" s="863"/>
      <c r="DT121" s="863"/>
      <c r="DU121" s="863"/>
      <c r="DV121" s="840">
        <v>5.9</v>
      </c>
      <c r="DW121" s="840"/>
      <c r="DX121" s="840"/>
      <c r="DY121" s="840"/>
      <c r="DZ121" s="841"/>
    </row>
    <row r="122" spans="1:130" s="248" customFormat="1" ht="26.25" customHeight="1" x14ac:dyDescent="0.15">
      <c r="A122" s="866"/>
      <c r="B122" s="867"/>
      <c r="C122" s="870" t="s">
        <v>454</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441</v>
      </c>
      <c r="AB122" s="826"/>
      <c r="AC122" s="826"/>
      <c r="AD122" s="826"/>
      <c r="AE122" s="827"/>
      <c r="AF122" s="828" t="s">
        <v>439</v>
      </c>
      <c r="AG122" s="826"/>
      <c r="AH122" s="826"/>
      <c r="AI122" s="826"/>
      <c r="AJ122" s="827"/>
      <c r="AK122" s="828" t="s">
        <v>441</v>
      </c>
      <c r="AL122" s="826"/>
      <c r="AM122" s="826"/>
      <c r="AN122" s="826"/>
      <c r="AO122" s="827"/>
      <c r="AP122" s="873" t="s">
        <v>439</v>
      </c>
      <c r="AQ122" s="874"/>
      <c r="AR122" s="874"/>
      <c r="AS122" s="874"/>
      <c r="AT122" s="875"/>
      <c r="AU122" s="935"/>
      <c r="AV122" s="936"/>
      <c r="AW122" s="936"/>
      <c r="AX122" s="936"/>
      <c r="AY122" s="937"/>
      <c r="AZ122" s="928" t="s">
        <v>477</v>
      </c>
      <c r="BA122" s="929"/>
      <c r="BB122" s="929"/>
      <c r="BC122" s="929"/>
      <c r="BD122" s="929"/>
      <c r="BE122" s="929"/>
      <c r="BF122" s="929"/>
      <c r="BG122" s="929"/>
      <c r="BH122" s="929"/>
      <c r="BI122" s="929"/>
      <c r="BJ122" s="929"/>
      <c r="BK122" s="929"/>
      <c r="BL122" s="929"/>
      <c r="BM122" s="929"/>
      <c r="BN122" s="929"/>
      <c r="BO122" s="929"/>
      <c r="BP122" s="930"/>
      <c r="BQ122" s="931">
        <v>12880436</v>
      </c>
      <c r="BR122" s="894"/>
      <c r="BS122" s="894"/>
      <c r="BT122" s="894"/>
      <c r="BU122" s="894"/>
      <c r="BV122" s="894">
        <v>12598987</v>
      </c>
      <c r="BW122" s="894"/>
      <c r="BX122" s="894"/>
      <c r="BY122" s="894"/>
      <c r="BZ122" s="894"/>
      <c r="CA122" s="894">
        <v>12441023</v>
      </c>
      <c r="CB122" s="894"/>
      <c r="CC122" s="894"/>
      <c r="CD122" s="894"/>
      <c r="CE122" s="894"/>
      <c r="CF122" s="895">
        <v>250.9</v>
      </c>
      <c r="CG122" s="896"/>
      <c r="CH122" s="896"/>
      <c r="CI122" s="896"/>
      <c r="CJ122" s="896"/>
      <c r="CK122" s="918"/>
      <c r="CL122" s="904"/>
      <c r="CM122" s="904"/>
      <c r="CN122" s="904"/>
      <c r="CO122" s="905"/>
      <c r="CP122" s="884" t="s">
        <v>478</v>
      </c>
      <c r="CQ122" s="885"/>
      <c r="CR122" s="885"/>
      <c r="CS122" s="885"/>
      <c r="CT122" s="885"/>
      <c r="CU122" s="885"/>
      <c r="CV122" s="885"/>
      <c r="CW122" s="885"/>
      <c r="CX122" s="885"/>
      <c r="CY122" s="885"/>
      <c r="CZ122" s="885"/>
      <c r="DA122" s="885"/>
      <c r="DB122" s="885"/>
      <c r="DC122" s="885"/>
      <c r="DD122" s="885"/>
      <c r="DE122" s="885"/>
      <c r="DF122" s="886"/>
      <c r="DG122" s="862" t="s">
        <v>439</v>
      </c>
      <c r="DH122" s="863"/>
      <c r="DI122" s="863"/>
      <c r="DJ122" s="863"/>
      <c r="DK122" s="863"/>
      <c r="DL122" s="863" t="s">
        <v>439</v>
      </c>
      <c r="DM122" s="863"/>
      <c r="DN122" s="863"/>
      <c r="DO122" s="863"/>
      <c r="DP122" s="863"/>
      <c r="DQ122" s="863" t="s">
        <v>439</v>
      </c>
      <c r="DR122" s="863"/>
      <c r="DS122" s="863"/>
      <c r="DT122" s="863"/>
      <c r="DU122" s="863"/>
      <c r="DV122" s="840" t="s">
        <v>441</v>
      </c>
      <c r="DW122" s="840"/>
      <c r="DX122" s="840"/>
      <c r="DY122" s="840"/>
      <c r="DZ122" s="841"/>
    </row>
    <row r="123" spans="1:130" s="248" customFormat="1" ht="26.25" customHeight="1" x14ac:dyDescent="0.15">
      <c r="A123" s="866"/>
      <c r="B123" s="867"/>
      <c r="C123" s="870" t="s">
        <v>460</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441</v>
      </c>
      <c r="AB123" s="826"/>
      <c r="AC123" s="826"/>
      <c r="AD123" s="826"/>
      <c r="AE123" s="827"/>
      <c r="AF123" s="828" t="s">
        <v>463</v>
      </c>
      <c r="AG123" s="826"/>
      <c r="AH123" s="826"/>
      <c r="AI123" s="826"/>
      <c r="AJ123" s="827"/>
      <c r="AK123" s="828" t="s">
        <v>466</v>
      </c>
      <c r="AL123" s="826"/>
      <c r="AM123" s="826"/>
      <c r="AN123" s="826"/>
      <c r="AO123" s="827"/>
      <c r="AP123" s="873" t="s">
        <v>439</v>
      </c>
      <c r="AQ123" s="874"/>
      <c r="AR123" s="874"/>
      <c r="AS123" s="874"/>
      <c r="AT123" s="875"/>
      <c r="AU123" s="938"/>
      <c r="AV123" s="939"/>
      <c r="AW123" s="939"/>
      <c r="AX123" s="939"/>
      <c r="AY123" s="939"/>
      <c r="AZ123" s="279" t="s">
        <v>186</v>
      </c>
      <c r="BA123" s="279"/>
      <c r="BB123" s="279"/>
      <c r="BC123" s="279"/>
      <c r="BD123" s="279"/>
      <c r="BE123" s="279"/>
      <c r="BF123" s="279"/>
      <c r="BG123" s="279"/>
      <c r="BH123" s="279"/>
      <c r="BI123" s="279"/>
      <c r="BJ123" s="279"/>
      <c r="BK123" s="279"/>
      <c r="BL123" s="279"/>
      <c r="BM123" s="279"/>
      <c r="BN123" s="279"/>
      <c r="BO123" s="926" t="s">
        <v>479</v>
      </c>
      <c r="BP123" s="927"/>
      <c r="BQ123" s="881">
        <v>16147584</v>
      </c>
      <c r="BR123" s="882"/>
      <c r="BS123" s="882"/>
      <c r="BT123" s="882"/>
      <c r="BU123" s="882"/>
      <c r="BV123" s="882">
        <v>15760511</v>
      </c>
      <c r="BW123" s="882"/>
      <c r="BX123" s="882"/>
      <c r="BY123" s="882"/>
      <c r="BZ123" s="882"/>
      <c r="CA123" s="882">
        <v>15915186</v>
      </c>
      <c r="CB123" s="882"/>
      <c r="CC123" s="882"/>
      <c r="CD123" s="882"/>
      <c r="CE123" s="882"/>
      <c r="CF123" s="792"/>
      <c r="CG123" s="793"/>
      <c r="CH123" s="793"/>
      <c r="CI123" s="793"/>
      <c r="CJ123" s="883"/>
      <c r="CK123" s="918"/>
      <c r="CL123" s="904"/>
      <c r="CM123" s="904"/>
      <c r="CN123" s="904"/>
      <c r="CO123" s="905"/>
      <c r="CP123" s="884" t="s">
        <v>405</v>
      </c>
      <c r="CQ123" s="885"/>
      <c r="CR123" s="885"/>
      <c r="CS123" s="885"/>
      <c r="CT123" s="885"/>
      <c r="CU123" s="885"/>
      <c r="CV123" s="885"/>
      <c r="CW123" s="885"/>
      <c r="CX123" s="885"/>
      <c r="CY123" s="885"/>
      <c r="CZ123" s="885"/>
      <c r="DA123" s="885"/>
      <c r="DB123" s="885"/>
      <c r="DC123" s="885"/>
      <c r="DD123" s="885"/>
      <c r="DE123" s="885"/>
      <c r="DF123" s="886"/>
      <c r="DG123" s="825" t="s">
        <v>441</v>
      </c>
      <c r="DH123" s="826"/>
      <c r="DI123" s="826"/>
      <c r="DJ123" s="826"/>
      <c r="DK123" s="827"/>
      <c r="DL123" s="828" t="s">
        <v>463</v>
      </c>
      <c r="DM123" s="826"/>
      <c r="DN123" s="826"/>
      <c r="DO123" s="826"/>
      <c r="DP123" s="827"/>
      <c r="DQ123" s="828" t="s">
        <v>439</v>
      </c>
      <c r="DR123" s="826"/>
      <c r="DS123" s="826"/>
      <c r="DT123" s="826"/>
      <c r="DU123" s="827"/>
      <c r="DV123" s="873" t="s">
        <v>439</v>
      </c>
      <c r="DW123" s="874"/>
      <c r="DX123" s="874"/>
      <c r="DY123" s="874"/>
      <c r="DZ123" s="875"/>
    </row>
    <row r="124" spans="1:130" s="248" customFormat="1" ht="26.25" customHeight="1" thickBot="1" x14ac:dyDescent="0.2">
      <c r="A124" s="866"/>
      <c r="B124" s="867"/>
      <c r="C124" s="870" t="s">
        <v>464</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463</v>
      </c>
      <c r="AB124" s="826"/>
      <c r="AC124" s="826"/>
      <c r="AD124" s="826"/>
      <c r="AE124" s="827"/>
      <c r="AF124" s="828" t="s">
        <v>439</v>
      </c>
      <c r="AG124" s="826"/>
      <c r="AH124" s="826"/>
      <c r="AI124" s="826"/>
      <c r="AJ124" s="827"/>
      <c r="AK124" s="828" t="s">
        <v>463</v>
      </c>
      <c r="AL124" s="826"/>
      <c r="AM124" s="826"/>
      <c r="AN124" s="826"/>
      <c r="AO124" s="827"/>
      <c r="AP124" s="873" t="s">
        <v>439</v>
      </c>
      <c r="AQ124" s="874"/>
      <c r="AR124" s="874"/>
      <c r="AS124" s="874"/>
      <c r="AT124" s="875"/>
      <c r="AU124" s="876" t="s">
        <v>480</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111.7</v>
      </c>
      <c r="BR124" s="880"/>
      <c r="BS124" s="880"/>
      <c r="BT124" s="880"/>
      <c r="BU124" s="880"/>
      <c r="BV124" s="880">
        <v>92.7</v>
      </c>
      <c r="BW124" s="880"/>
      <c r="BX124" s="880"/>
      <c r="BY124" s="880"/>
      <c r="BZ124" s="880"/>
      <c r="CA124" s="880">
        <v>62.5</v>
      </c>
      <c r="CB124" s="880"/>
      <c r="CC124" s="880"/>
      <c r="CD124" s="880"/>
      <c r="CE124" s="880"/>
      <c r="CF124" s="770"/>
      <c r="CG124" s="771"/>
      <c r="CH124" s="771"/>
      <c r="CI124" s="771"/>
      <c r="CJ124" s="911"/>
      <c r="CK124" s="919"/>
      <c r="CL124" s="919"/>
      <c r="CM124" s="919"/>
      <c r="CN124" s="919"/>
      <c r="CO124" s="920"/>
      <c r="CP124" s="884" t="s">
        <v>481</v>
      </c>
      <c r="CQ124" s="885"/>
      <c r="CR124" s="885"/>
      <c r="CS124" s="885"/>
      <c r="CT124" s="885"/>
      <c r="CU124" s="885"/>
      <c r="CV124" s="885"/>
      <c r="CW124" s="885"/>
      <c r="CX124" s="885"/>
      <c r="CY124" s="885"/>
      <c r="CZ124" s="885"/>
      <c r="DA124" s="885"/>
      <c r="DB124" s="885"/>
      <c r="DC124" s="885"/>
      <c r="DD124" s="885"/>
      <c r="DE124" s="885"/>
      <c r="DF124" s="886"/>
      <c r="DG124" s="808">
        <v>3275601</v>
      </c>
      <c r="DH124" s="809"/>
      <c r="DI124" s="809"/>
      <c r="DJ124" s="809"/>
      <c r="DK124" s="810"/>
      <c r="DL124" s="811" t="s">
        <v>439</v>
      </c>
      <c r="DM124" s="809"/>
      <c r="DN124" s="809"/>
      <c r="DO124" s="809"/>
      <c r="DP124" s="810"/>
      <c r="DQ124" s="811" t="s">
        <v>441</v>
      </c>
      <c r="DR124" s="809"/>
      <c r="DS124" s="809"/>
      <c r="DT124" s="809"/>
      <c r="DU124" s="810"/>
      <c r="DV124" s="897" t="s">
        <v>463</v>
      </c>
      <c r="DW124" s="898"/>
      <c r="DX124" s="898"/>
      <c r="DY124" s="898"/>
      <c r="DZ124" s="899"/>
    </row>
    <row r="125" spans="1:130" s="248" customFormat="1" ht="26.25" customHeight="1" x14ac:dyDescent="0.15">
      <c r="A125" s="866"/>
      <c r="B125" s="867"/>
      <c r="C125" s="870" t="s">
        <v>467</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441</v>
      </c>
      <c r="AB125" s="826"/>
      <c r="AC125" s="826"/>
      <c r="AD125" s="826"/>
      <c r="AE125" s="827"/>
      <c r="AF125" s="828" t="s">
        <v>463</v>
      </c>
      <c r="AG125" s="826"/>
      <c r="AH125" s="826"/>
      <c r="AI125" s="826"/>
      <c r="AJ125" s="827"/>
      <c r="AK125" s="828" t="s">
        <v>441</v>
      </c>
      <c r="AL125" s="826"/>
      <c r="AM125" s="826"/>
      <c r="AN125" s="826"/>
      <c r="AO125" s="827"/>
      <c r="AP125" s="873" t="s">
        <v>439</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482</v>
      </c>
      <c r="CL125" s="901"/>
      <c r="CM125" s="901"/>
      <c r="CN125" s="901"/>
      <c r="CO125" s="902"/>
      <c r="CP125" s="909" t="s">
        <v>483</v>
      </c>
      <c r="CQ125" s="854"/>
      <c r="CR125" s="854"/>
      <c r="CS125" s="854"/>
      <c r="CT125" s="854"/>
      <c r="CU125" s="854"/>
      <c r="CV125" s="854"/>
      <c r="CW125" s="854"/>
      <c r="CX125" s="854"/>
      <c r="CY125" s="854"/>
      <c r="CZ125" s="854"/>
      <c r="DA125" s="854"/>
      <c r="DB125" s="854"/>
      <c r="DC125" s="854"/>
      <c r="DD125" s="854"/>
      <c r="DE125" s="854"/>
      <c r="DF125" s="855"/>
      <c r="DG125" s="910" t="s">
        <v>441</v>
      </c>
      <c r="DH125" s="891"/>
      <c r="DI125" s="891"/>
      <c r="DJ125" s="891"/>
      <c r="DK125" s="891"/>
      <c r="DL125" s="891" t="s">
        <v>463</v>
      </c>
      <c r="DM125" s="891"/>
      <c r="DN125" s="891"/>
      <c r="DO125" s="891"/>
      <c r="DP125" s="891"/>
      <c r="DQ125" s="891" t="s">
        <v>439</v>
      </c>
      <c r="DR125" s="891"/>
      <c r="DS125" s="891"/>
      <c r="DT125" s="891"/>
      <c r="DU125" s="891"/>
      <c r="DV125" s="892" t="s">
        <v>441</v>
      </c>
      <c r="DW125" s="892"/>
      <c r="DX125" s="892"/>
      <c r="DY125" s="892"/>
      <c r="DZ125" s="893"/>
    </row>
    <row r="126" spans="1:130" s="248" customFormat="1" ht="26.25" customHeight="1" thickBot="1" x14ac:dyDescent="0.2">
      <c r="A126" s="866"/>
      <c r="B126" s="867"/>
      <c r="C126" s="870" t="s">
        <v>469</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463</v>
      </c>
      <c r="AB126" s="826"/>
      <c r="AC126" s="826"/>
      <c r="AD126" s="826"/>
      <c r="AE126" s="827"/>
      <c r="AF126" s="828" t="s">
        <v>439</v>
      </c>
      <c r="AG126" s="826"/>
      <c r="AH126" s="826"/>
      <c r="AI126" s="826"/>
      <c r="AJ126" s="827"/>
      <c r="AK126" s="828" t="s">
        <v>463</v>
      </c>
      <c r="AL126" s="826"/>
      <c r="AM126" s="826"/>
      <c r="AN126" s="826"/>
      <c r="AO126" s="827"/>
      <c r="AP126" s="873" t="s">
        <v>439</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484</v>
      </c>
      <c r="CQ126" s="796"/>
      <c r="CR126" s="796"/>
      <c r="CS126" s="796"/>
      <c r="CT126" s="796"/>
      <c r="CU126" s="796"/>
      <c r="CV126" s="796"/>
      <c r="CW126" s="796"/>
      <c r="CX126" s="796"/>
      <c r="CY126" s="796"/>
      <c r="CZ126" s="796"/>
      <c r="DA126" s="796"/>
      <c r="DB126" s="796"/>
      <c r="DC126" s="796"/>
      <c r="DD126" s="796"/>
      <c r="DE126" s="796"/>
      <c r="DF126" s="797"/>
      <c r="DG126" s="862" t="s">
        <v>441</v>
      </c>
      <c r="DH126" s="863"/>
      <c r="DI126" s="863"/>
      <c r="DJ126" s="863"/>
      <c r="DK126" s="863"/>
      <c r="DL126" s="863" t="s">
        <v>485</v>
      </c>
      <c r="DM126" s="863"/>
      <c r="DN126" s="863"/>
      <c r="DO126" s="863"/>
      <c r="DP126" s="863"/>
      <c r="DQ126" s="863" t="s">
        <v>392</v>
      </c>
      <c r="DR126" s="863"/>
      <c r="DS126" s="863"/>
      <c r="DT126" s="863"/>
      <c r="DU126" s="863"/>
      <c r="DV126" s="840" t="s">
        <v>441</v>
      </c>
      <c r="DW126" s="840"/>
      <c r="DX126" s="840"/>
      <c r="DY126" s="840"/>
      <c r="DZ126" s="841"/>
    </row>
    <row r="127" spans="1:130" s="248" customFormat="1" ht="26.25" customHeight="1" x14ac:dyDescent="0.15">
      <c r="A127" s="868"/>
      <c r="B127" s="869"/>
      <c r="C127" s="887" t="s">
        <v>486</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439</v>
      </c>
      <c r="AB127" s="826"/>
      <c r="AC127" s="826"/>
      <c r="AD127" s="826"/>
      <c r="AE127" s="827"/>
      <c r="AF127" s="828">
        <v>77</v>
      </c>
      <c r="AG127" s="826"/>
      <c r="AH127" s="826"/>
      <c r="AI127" s="826"/>
      <c r="AJ127" s="827"/>
      <c r="AK127" s="828">
        <v>79</v>
      </c>
      <c r="AL127" s="826"/>
      <c r="AM127" s="826"/>
      <c r="AN127" s="826"/>
      <c r="AO127" s="827"/>
      <c r="AP127" s="873">
        <v>0</v>
      </c>
      <c r="AQ127" s="874"/>
      <c r="AR127" s="874"/>
      <c r="AS127" s="874"/>
      <c r="AT127" s="875"/>
      <c r="AU127" s="284"/>
      <c r="AV127" s="284"/>
      <c r="AW127" s="284"/>
      <c r="AX127" s="890" t="s">
        <v>487</v>
      </c>
      <c r="AY127" s="858"/>
      <c r="AZ127" s="858"/>
      <c r="BA127" s="858"/>
      <c r="BB127" s="858"/>
      <c r="BC127" s="858"/>
      <c r="BD127" s="858"/>
      <c r="BE127" s="859"/>
      <c r="BF127" s="857" t="s">
        <v>488</v>
      </c>
      <c r="BG127" s="858"/>
      <c r="BH127" s="858"/>
      <c r="BI127" s="858"/>
      <c r="BJ127" s="858"/>
      <c r="BK127" s="858"/>
      <c r="BL127" s="859"/>
      <c r="BM127" s="857" t="s">
        <v>489</v>
      </c>
      <c r="BN127" s="858"/>
      <c r="BO127" s="858"/>
      <c r="BP127" s="858"/>
      <c r="BQ127" s="858"/>
      <c r="BR127" s="858"/>
      <c r="BS127" s="859"/>
      <c r="BT127" s="857" t="s">
        <v>490</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491</v>
      </c>
      <c r="CQ127" s="796"/>
      <c r="CR127" s="796"/>
      <c r="CS127" s="796"/>
      <c r="CT127" s="796"/>
      <c r="CU127" s="796"/>
      <c r="CV127" s="796"/>
      <c r="CW127" s="796"/>
      <c r="CX127" s="796"/>
      <c r="CY127" s="796"/>
      <c r="CZ127" s="796"/>
      <c r="DA127" s="796"/>
      <c r="DB127" s="796"/>
      <c r="DC127" s="796"/>
      <c r="DD127" s="796"/>
      <c r="DE127" s="796"/>
      <c r="DF127" s="797"/>
      <c r="DG127" s="862" t="s">
        <v>466</v>
      </c>
      <c r="DH127" s="863"/>
      <c r="DI127" s="863"/>
      <c r="DJ127" s="863"/>
      <c r="DK127" s="863"/>
      <c r="DL127" s="863" t="s">
        <v>485</v>
      </c>
      <c r="DM127" s="863"/>
      <c r="DN127" s="863"/>
      <c r="DO127" s="863"/>
      <c r="DP127" s="863"/>
      <c r="DQ127" s="863" t="s">
        <v>441</v>
      </c>
      <c r="DR127" s="863"/>
      <c r="DS127" s="863"/>
      <c r="DT127" s="863"/>
      <c r="DU127" s="863"/>
      <c r="DV127" s="840" t="s">
        <v>485</v>
      </c>
      <c r="DW127" s="840"/>
      <c r="DX127" s="840"/>
      <c r="DY127" s="840"/>
      <c r="DZ127" s="841"/>
    </row>
    <row r="128" spans="1:130" s="248" customFormat="1" ht="26.25" customHeight="1" thickBot="1" x14ac:dyDescent="0.2">
      <c r="A128" s="842" t="s">
        <v>492</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493</v>
      </c>
      <c r="X128" s="844"/>
      <c r="Y128" s="844"/>
      <c r="Z128" s="845"/>
      <c r="AA128" s="846">
        <v>122761</v>
      </c>
      <c r="AB128" s="847"/>
      <c r="AC128" s="847"/>
      <c r="AD128" s="847"/>
      <c r="AE128" s="848"/>
      <c r="AF128" s="849">
        <v>107482</v>
      </c>
      <c r="AG128" s="847"/>
      <c r="AH128" s="847"/>
      <c r="AI128" s="847"/>
      <c r="AJ128" s="848"/>
      <c r="AK128" s="849">
        <v>106430</v>
      </c>
      <c r="AL128" s="847"/>
      <c r="AM128" s="847"/>
      <c r="AN128" s="847"/>
      <c r="AO128" s="848"/>
      <c r="AP128" s="850"/>
      <c r="AQ128" s="851"/>
      <c r="AR128" s="851"/>
      <c r="AS128" s="851"/>
      <c r="AT128" s="852"/>
      <c r="AU128" s="284"/>
      <c r="AV128" s="284"/>
      <c r="AW128" s="284"/>
      <c r="AX128" s="853" t="s">
        <v>494</v>
      </c>
      <c r="AY128" s="854"/>
      <c r="AZ128" s="854"/>
      <c r="BA128" s="854"/>
      <c r="BB128" s="854"/>
      <c r="BC128" s="854"/>
      <c r="BD128" s="854"/>
      <c r="BE128" s="855"/>
      <c r="BF128" s="832" t="s">
        <v>485</v>
      </c>
      <c r="BG128" s="833"/>
      <c r="BH128" s="833"/>
      <c r="BI128" s="833"/>
      <c r="BJ128" s="833"/>
      <c r="BK128" s="833"/>
      <c r="BL128" s="856"/>
      <c r="BM128" s="832">
        <v>14.38</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495</v>
      </c>
      <c r="CQ128" s="774"/>
      <c r="CR128" s="774"/>
      <c r="CS128" s="774"/>
      <c r="CT128" s="774"/>
      <c r="CU128" s="774"/>
      <c r="CV128" s="774"/>
      <c r="CW128" s="774"/>
      <c r="CX128" s="774"/>
      <c r="CY128" s="774"/>
      <c r="CZ128" s="774"/>
      <c r="DA128" s="774"/>
      <c r="DB128" s="774"/>
      <c r="DC128" s="774"/>
      <c r="DD128" s="774"/>
      <c r="DE128" s="774"/>
      <c r="DF128" s="775"/>
      <c r="DG128" s="836" t="s">
        <v>392</v>
      </c>
      <c r="DH128" s="837"/>
      <c r="DI128" s="837"/>
      <c r="DJ128" s="837"/>
      <c r="DK128" s="837"/>
      <c r="DL128" s="837" t="s">
        <v>485</v>
      </c>
      <c r="DM128" s="837"/>
      <c r="DN128" s="837"/>
      <c r="DO128" s="837"/>
      <c r="DP128" s="837"/>
      <c r="DQ128" s="837" t="s">
        <v>441</v>
      </c>
      <c r="DR128" s="837"/>
      <c r="DS128" s="837"/>
      <c r="DT128" s="837"/>
      <c r="DU128" s="837"/>
      <c r="DV128" s="838" t="s">
        <v>463</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496</v>
      </c>
      <c r="X129" s="823"/>
      <c r="Y129" s="823"/>
      <c r="Z129" s="824"/>
      <c r="AA129" s="825">
        <v>5864040</v>
      </c>
      <c r="AB129" s="826"/>
      <c r="AC129" s="826"/>
      <c r="AD129" s="826"/>
      <c r="AE129" s="827"/>
      <c r="AF129" s="828">
        <v>5869566</v>
      </c>
      <c r="AG129" s="826"/>
      <c r="AH129" s="826"/>
      <c r="AI129" s="826"/>
      <c r="AJ129" s="827"/>
      <c r="AK129" s="828">
        <v>6137823</v>
      </c>
      <c r="AL129" s="826"/>
      <c r="AM129" s="826"/>
      <c r="AN129" s="826"/>
      <c r="AO129" s="827"/>
      <c r="AP129" s="829"/>
      <c r="AQ129" s="830"/>
      <c r="AR129" s="830"/>
      <c r="AS129" s="830"/>
      <c r="AT129" s="831"/>
      <c r="AU129" s="286"/>
      <c r="AV129" s="286"/>
      <c r="AW129" s="286"/>
      <c r="AX129" s="795" t="s">
        <v>497</v>
      </c>
      <c r="AY129" s="796"/>
      <c r="AZ129" s="796"/>
      <c r="BA129" s="796"/>
      <c r="BB129" s="796"/>
      <c r="BC129" s="796"/>
      <c r="BD129" s="796"/>
      <c r="BE129" s="797"/>
      <c r="BF129" s="815" t="s">
        <v>439</v>
      </c>
      <c r="BG129" s="816"/>
      <c r="BH129" s="816"/>
      <c r="BI129" s="816"/>
      <c r="BJ129" s="816"/>
      <c r="BK129" s="816"/>
      <c r="BL129" s="817"/>
      <c r="BM129" s="815">
        <v>19.38</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498</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499</v>
      </c>
      <c r="X130" s="823"/>
      <c r="Y130" s="823"/>
      <c r="Z130" s="824"/>
      <c r="AA130" s="825">
        <v>1130947</v>
      </c>
      <c r="AB130" s="826"/>
      <c r="AC130" s="826"/>
      <c r="AD130" s="826"/>
      <c r="AE130" s="827"/>
      <c r="AF130" s="828">
        <v>1155856</v>
      </c>
      <c r="AG130" s="826"/>
      <c r="AH130" s="826"/>
      <c r="AI130" s="826"/>
      <c r="AJ130" s="827"/>
      <c r="AK130" s="828">
        <v>1179702</v>
      </c>
      <c r="AL130" s="826"/>
      <c r="AM130" s="826"/>
      <c r="AN130" s="826"/>
      <c r="AO130" s="827"/>
      <c r="AP130" s="829"/>
      <c r="AQ130" s="830"/>
      <c r="AR130" s="830"/>
      <c r="AS130" s="830"/>
      <c r="AT130" s="831"/>
      <c r="AU130" s="286"/>
      <c r="AV130" s="286"/>
      <c r="AW130" s="286"/>
      <c r="AX130" s="795" t="s">
        <v>500</v>
      </c>
      <c r="AY130" s="796"/>
      <c r="AZ130" s="796"/>
      <c r="BA130" s="796"/>
      <c r="BB130" s="796"/>
      <c r="BC130" s="796"/>
      <c r="BD130" s="796"/>
      <c r="BE130" s="797"/>
      <c r="BF130" s="798">
        <v>10.4</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501</v>
      </c>
      <c r="X131" s="806"/>
      <c r="Y131" s="806"/>
      <c r="Z131" s="807"/>
      <c r="AA131" s="808">
        <v>4733093</v>
      </c>
      <c r="AB131" s="809"/>
      <c r="AC131" s="809"/>
      <c r="AD131" s="809"/>
      <c r="AE131" s="810"/>
      <c r="AF131" s="811">
        <v>4713710</v>
      </c>
      <c r="AG131" s="809"/>
      <c r="AH131" s="809"/>
      <c r="AI131" s="809"/>
      <c r="AJ131" s="810"/>
      <c r="AK131" s="811">
        <v>4958121</v>
      </c>
      <c r="AL131" s="809"/>
      <c r="AM131" s="809"/>
      <c r="AN131" s="809"/>
      <c r="AO131" s="810"/>
      <c r="AP131" s="812"/>
      <c r="AQ131" s="813"/>
      <c r="AR131" s="813"/>
      <c r="AS131" s="813"/>
      <c r="AT131" s="814"/>
      <c r="AU131" s="286"/>
      <c r="AV131" s="286"/>
      <c r="AW131" s="286"/>
      <c r="AX131" s="773" t="s">
        <v>502</v>
      </c>
      <c r="AY131" s="774"/>
      <c r="AZ131" s="774"/>
      <c r="BA131" s="774"/>
      <c r="BB131" s="774"/>
      <c r="BC131" s="774"/>
      <c r="BD131" s="774"/>
      <c r="BE131" s="775"/>
      <c r="BF131" s="776">
        <v>62.5</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503</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504</v>
      </c>
      <c r="W132" s="786"/>
      <c r="X132" s="786"/>
      <c r="Y132" s="786"/>
      <c r="Z132" s="787"/>
      <c r="AA132" s="788">
        <v>12.716166790000001</v>
      </c>
      <c r="AB132" s="789"/>
      <c r="AC132" s="789"/>
      <c r="AD132" s="789"/>
      <c r="AE132" s="790"/>
      <c r="AF132" s="791">
        <v>9.5807548619999992</v>
      </c>
      <c r="AG132" s="789"/>
      <c r="AH132" s="789"/>
      <c r="AI132" s="789"/>
      <c r="AJ132" s="790"/>
      <c r="AK132" s="791">
        <v>9.177993034</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505</v>
      </c>
      <c r="W133" s="765"/>
      <c r="X133" s="765"/>
      <c r="Y133" s="765"/>
      <c r="Z133" s="766"/>
      <c r="AA133" s="767">
        <v>12.6</v>
      </c>
      <c r="AB133" s="768"/>
      <c r="AC133" s="768"/>
      <c r="AD133" s="768"/>
      <c r="AE133" s="769"/>
      <c r="AF133" s="767">
        <v>11.7</v>
      </c>
      <c r="AG133" s="768"/>
      <c r="AH133" s="768"/>
      <c r="AI133" s="768"/>
      <c r="AJ133" s="769"/>
      <c r="AK133" s="767">
        <v>10.4</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qtzufkb9hEXU9lAEYOc89/ZL/XeCotG5YDid6KxXYVqDiySJgS2vZ36bryjNbk0hZ186KFTkjA1ZyIlgzdYNdA==" saltValue="Q3KaAfeCje4UZUh/H0JRq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YqiScXgUon1cz8yuTyRZz7Fx/evp2WkwNT5bP3KybBLgdQvbEXl3zb1MFhheJDtM015LvUrp6rClYVyvca/+HA==" saltValue="/GjeSV960t7On8Z65dAyWw=="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qqoiqB/Q0cvnoG885pEYYJMDtSFC7Gv5A2i2/jbI4tLE5HvdrVSXzGp8DlxmA/r7LKcwJnXfXr6xnZABfxig==" saltValue="Dl/3rMTjqQq0LAF2PRJfiA=="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509</v>
      </c>
      <c r="AP7" s="305"/>
      <c r="AQ7" s="306" t="s">
        <v>510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511</v>
      </c>
      <c r="AQ8" s="312" t="s">
        <v>512</v>
      </c>
      <c r="AR8" s="313" t="s">
        <v>513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514</v>
      </c>
      <c r="AL9" s="1190"/>
      <c r="AM9" s="1190"/>
      <c r="AN9" s="1191"/>
      <c r="AO9" s="314">
        <v>1574058</v>
      </c>
      <c r="AP9" s="314">
        <v>95985</v>
      </c>
      <c r="AQ9" s="315">
        <v>107987</v>
      </c>
      <c r="AR9" s="316">
        <v>-11.1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515</v>
      </c>
      <c r="AL10" s="1190"/>
      <c r="AM10" s="1190"/>
      <c r="AN10" s="1191"/>
      <c r="AO10" s="317">
        <v>242652</v>
      </c>
      <c r="AP10" s="317">
        <v>14797</v>
      </c>
      <c r="AQ10" s="318">
        <v>13800</v>
      </c>
      <c r="AR10" s="319">
        <v>7.2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516</v>
      </c>
      <c r="AL11" s="1190"/>
      <c r="AM11" s="1190"/>
      <c r="AN11" s="1191"/>
      <c r="AO11" s="317">
        <v>16104</v>
      </c>
      <c r="AP11" s="317">
        <v>982</v>
      </c>
      <c r="AQ11" s="318">
        <v>2869</v>
      </c>
      <c r="AR11" s="319">
        <v>-65.8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517</v>
      </c>
      <c r="AL12" s="1190"/>
      <c r="AM12" s="1190"/>
      <c r="AN12" s="1191"/>
      <c r="AO12" s="317" t="s">
        <v>518</v>
      </c>
      <c r="AP12" s="317" t="s">
        <v>518</v>
      </c>
      <c r="AQ12" s="318" t="s">
        <v>518</v>
      </c>
      <c r="AR12" s="319" t="s">
        <v>518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519</v>
      </c>
      <c r="AL13" s="1190"/>
      <c r="AM13" s="1190"/>
      <c r="AN13" s="1191"/>
      <c r="AO13" s="317">
        <v>70475</v>
      </c>
      <c r="AP13" s="317">
        <v>4298</v>
      </c>
      <c r="AQ13" s="318">
        <v>4570</v>
      </c>
      <c r="AR13" s="319">
        <v>-6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520</v>
      </c>
      <c r="AL14" s="1190"/>
      <c r="AM14" s="1190"/>
      <c r="AN14" s="1191"/>
      <c r="AO14" s="317">
        <v>49475</v>
      </c>
      <c r="AP14" s="317">
        <v>3017</v>
      </c>
      <c r="AQ14" s="318">
        <v>2186</v>
      </c>
      <c r="AR14" s="319">
        <v>38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521</v>
      </c>
      <c r="AL15" s="1193"/>
      <c r="AM15" s="1193"/>
      <c r="AN15" s="1194"/>
      <c r="AO15" s="317">
        <v>-146730</v>
      </c>
      <c r="AP15" s="317">
        <v>-8947</v>
      </c>
      <c r="AQ15" s="318">
        <v>-8782</v>
      </c>
      <c r="AR15" s="319">
        <v>1.9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186</v>
      </c>
      <c r="AL16" s="1193"/>
      <c r="AM16" s="1193"/>
      <c r="AN16" s="1194"/>
      <c r="AO16" s="317">
        <v>1806034</v>
      </c>
      <c r="AP16" s="317">
        <v>110131</v>
      </c>
      <c r="AQ16" s="318">
        <v>122631</v>
      </c>
      <c r="AR16" s="319">
        <v>-10.199999999999999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523</v>
      </c>
      <c r="AP20" s="326" t="s">
        <v>524</v>
      </c>
      <c r="AQ20" s="327" t="s">
        <v>525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526</v>
      </c>
      <c r="AL21" s="1196"/>
      <c r="AM21" s="1196"/>
      <c r="AN21" s="1197"/>
      <c r="AO21" s="330">
        <v>10.49</v>
      </c>
      <c r="AP21" s="331">
        <v>11.26</v>
      </c>
      <c r="AQ21" s="332">
        <v>-0.77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527</v>
      </c>
      <c r="AL22" s="1196"/>
      <c r="AM22" s="1196"/>
      <c r="AN22" s="1197"/>
      <c r="AO22" s="335">
        <v>96.8</v>
      </c>
      <c r="AP22" s="336">
        <v>94.9</v>
      </c>
      <c r="AQ22" s="337">
        <v>1.9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509</v>
      </c>
      <c r="AP30" s="305"/>
      <c r="AQ30" s="306" t="s">
        <v>510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511</v>
      </c>
      <c r="AQ31" s="312" t="s">
        <v>512</v>
      </c>
      <c r="AR31" s="313" t="s">
        <v>513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531</v>
      </c>
      <c r="AL32" s="1179"/>
      <c r="AM32" s="1179"/>
      <c r="AN32" s="1180"/>
      <c r="AO32" s="345">
        <v>1458659</v>
      </c>
      <c r="AP32" s="345">
        <v>88948</v>
      </c>
      <c r="AQ32" s="346">
        <v>75941</v>
      </c>
      <c r="AR32" s="347">
        <v>17.100000000000001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532</v>
      </c>
      <c r="AL33" s="1179"/>
      <c r="AM33" s="1179"/>
      <c r="AN33" s="1180"/>
      <c r="AO33" s="345" t="s">
        <v>518</v>
      </c>
      <c r="AP33" s="345" t="s">
        <v>518</v>
      </c>
      <c r="AQ33" s="346" t="s">
        <v>518</v>
      </c>
      <c r="AR33" s="347" t="s">
        <v>518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533</v>
      </c>
      <c r="AL34" s="1179"/>
      <c r="AM34" s="1179"/>
      <c r="AN34" s="1180"/>
      <c r="AO34" s="345" t="s">
        <v>518</v>
      </c>
      <c r="AP34" s="345" t="s">
        <v>518</v>
      </c>
      <c r="AQ34" s="346" t="s">
        <v>518</v>
      </c>
      <c r="AR34" s="347" t="s">
        <v>518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534</v>
      </c>
      <c r="AL35" s="1179"/>
      <c r="AM35" s="1179"/>
      <c r="AN35" s="1180"/>
      <c r="AO35" s="345">
        <v>215521</v>
      </c>
      <c r="AP35" s="345">
        <v>13142</v>
      </c>
      <c r="AQ35" s="346">
        <v>20191</v>
      </c>
      <c r="AR35" s="347">
        <v>-34.9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535</v>
      </c>
      <c r="AL36" s="1179"/>
      <c r="AM36" s="1179"/>
      <c r="AN36" s="1180"/>
      <c r="AO36" s="345">
        <v>66929</v>
      </c>
      <c r="AP36" s="345">
        <v>4081</v>
      </c>
      <c r="AQ36" s="346">
        <v>1966</v>
      </c>
      <c r="AR36" s="347">
        <v>107.6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536</v>
      </c>
      <c r="AL37" s="1179"/>
      <c r="AM37" s="1179"/>
      <c r="AN37" s="1180"/>
      <c r="AO37" s="345">
        <v>79</v>
      </c>
      <c r="AP37" s="345">
        <v>5</v>
      </c>
      <c r="AQ37" s="346">
        <v>514</v>
      </c>
      <c r="AR37" s="347">
        <v>-99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537</v>
      </c>
      <c r="AL38" s="1176"/>
      <c r="AM38" s="1176"/>
      <c r="AN38" s="1177"/>
      <c r="AO38" s="348" t="s">
        <v>518</v>
      </c>
      <c r="AP38" s="348" t="s">
        <v>518</v>
      </c>
      <c r="AQ38" s="349">
        <v>1</v>
      </c>
      <c r="AR38" s="337" t="s">
        <v>518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538</v>
      </c>
      <c r="AL39" s="1176"/>
      <c r="AM39" s="1176"/>
      <c r="AN39" s="1177"/>
      <c r="AO39" s="345">
        <v>-106430</v>
      </c>
      <c r="AP39" s="345">
        <v>-6490</v>
      </c>
      <c r="AQ39" s="346">
        <v>-2373</v>
      </c>
      <c r="AR39" s="347">
        <v>173.5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539</v>
      </c>
      <c r="AL40" s="1179"/>
      <c r="AM40" s="1179"/>
      <c r="AN40" s="1180"/>
      <c r="AO40" s="345">
        <v>-1179702</v>
      </c>
      <c r="AP40" s="345">
        <v>-71937</v>
      </c>
      <c r="AQ40" s="346">
        <v>-67520</v>
      </c>
      <c r="AR40" s="347">
        <v>6.5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296</v>
      </c>
      <c r="AL41" s="1182"/>
      <c r="AM41" s="1182"/>
      <c r="AN41" s="1183"/>
      <c r="AO41" s="345">
        <v>455056</v>
      </c>
      <c r="AP41" s="345">
        <v>27749</v>
      </c>
      <c r="AQ41" s="346">
        <v>28720</v>
      </c>
      <c r="AR41" s="347">
        <v>-3.4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509</v>
      </c>
      <c r="AN49" s="1186" t="s">
        <v>543</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544</v>
      </c>
      <c r="AO50" s="362" t="s">
        <v>545</v>
      </c>
      <c r="AP50" s="363" t="s">
        <v>546</v>
      </c>
      <c r="AQ50" s="364" t="s">
        <v>547</v>
      </c>
      <c r="AR50" s="365" t="s">
        <v>548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549</v>
      </c>
      <c r="AL51" s="358"/>
      <c r="AM51" s="366">
        <v>2025385</v>
      </c>
      <c r="AN51" s="367">
        <v>116268</v>
      </c>
      <c r="AO51" s="368">
        <v>-33.4</v>
      </c>
      <c r="AP51" s="369">
        <v>97062</v>
      </c>
      <c r="AQ51" s="370">
        <v>0.4</v>
      </c>
      <c r="AR51" s="371">
        <v>-33.799999999999997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550</v>
      </c>
      <c r="AM52" s="374">
        <v>1026053</v>
      </c>
      <c r="AN52" s="375">
        <v>58901</v>
      </c>
      <c r="AO52" s="376">
        <v>-53.8</v>
      </c>
      <c r="AP52" s="377">
        <v>50112</v>
      </c>
      <c r="AQ52" s="378">
        <v>12.8</v>
      </c>
      <c r="AR52" s="379">
        <v>-66.599999999999994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551</v>
      </c>
      <c r="AL53" s="358"/>
      <c r="AM53" s="366">
        <v>1788193</v>
      </c>
      <c r="AN53" s="367">
        <v>104098</v>
      </c>
      <c r="AO53" s="368">
        <v>-10.5</v>
      </c>
      <c r="AP53" s="369">
        <v>106005</v>
      </c>
      <c r="AQ53" s="370">
        <v>9.1999999999999993</v>
      </c>
      <c r="AR53" s="371">
        <v>-19.7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550</v>
      </c>
      <c r="AM54" s="374">
        <v>485495</v>
      </c>
      <c r="AN54" s="375">
        <v>28263</v>
      </c>
      <c r="AO54" s="376">
        <v>-52</v>
      </c>
      <c r="AP54" s="377">
        <v>58359</v>
      </c>
      <c r="AQ54" s="378">
        <v>16.5</v>
      </c>
      <c r="AR54" s="379">
        <v>-68.5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552</v>
      </c>
      <c r="AL55" s="358"/>
      <c r="AM55" s="366">
        <v>994379</v>
      </c>
      <c r="AN55" s="367">
        <v>58596</v>
      </c>
      <c r="AO55" s="368">
        <v>-43.7</v>
      </c>
      <c r="AP55" s="369">
        <v>98507</v>
      </c>
      <c r="AQ55" s="370">
        <v>-7.1</v>
      </c>
      <c r="AR55" s="371">
        <v>-36.6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550</v>
      </c>
      <c r="AM56" s="374">
        <v>483323</v>
      </c>
      <c r="AN56" s="375">
        <v>28481</v>
      </c>
      <c r="AO56" s="376">
        <v>0.8</v>
      </c>
      <c r="AP56" s="377">
        <v>47567</v>
      </c>
      <c r="AQ56" s="378">
        <v>-18.5</v>
      </c>
      <c r="AR56" s="379">
        <v>19.3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553</v>
      </c>
      <c r="AL57" s="358"/>
      <c r="AM57" s="366">
        <v>981798</v>
      </c>
      <c r="AN57" s="367">
        <v>58967</v>
      </c>
      <c r="AO57" s="368">
        <v>0.6</v>
      </c>
      <c r="AP57" s="369">
        <v>113347</v>
      </c>
      <c r="AQ57" s="370">
        <v>15.1</v>
      </c>
      <c r="AR57" s="371">
        <v>-14.5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550</v>
      </c>
      <c r="AM58" s="374">
        <v>510688</v>
      </c>
      <c r="AN58" s="375">
        <v>30672</v>
      </c>
      <c r="AO58" s="376">
        <v>7.7</v>
      </c>
      <c r="AP58" s="377">
        <v>58728</v>
      </c>
      <c r="AQ58" s="378">
        <v>23.5</v>
      </c>
      <c r="AR58" s="379">
        <v>-15.8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554</v>
      </c>
      <c r="AL59" s="358"/>
      <c r="AM59" s="366">
        <v>1048893</v>
      </c>
      <c r="AN59" s="367">
        <v>63961</v>
      </c>
      <c r="AO59" s="368">
        <v>8.5</v>
      </c>
      <c r="AP59" s="369">
        <v>125418</v>
      </c>
      <c r="AQ59" s="370">
        <v>10.6</v>
      </c>
      <c r="AR59" s="371">
        <v>-2.1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550</v>
      </c>
      <c r="AM60" s="374">
        <v>470055</v>
      </c>
      <c r="AN60" s="375">
        <v>28664</v>
      </c>
      <c r="AO60" s="376">
        <v>-6.5</v>
      </c>
      <c r="AP60" s="377">
        <v>60445</v>
      </c>
      <c r="AQ60" s="378">
        <v>2.9</v>
      </c>
      <c r="AR60" s="379">
        <v>-9.4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555</v>
      </c>
      <c r="AL61" s="380"/>
      <c r="AM61" s="381">
        <v>1367730</v>
      </c>
      <c r="AN61" s="382">
        <v>80378</v>
      </c>
      <c r="AO61" s="383">
        <v>-15.7</v>
      </c>
      <c r="AP61" s="384">
        <v>108068</v>
      </c>
      <c r="AQ61" s="385">
        <v>5.6</v>
      </c>
      <c r="AR61" s="371">
        <v>-21.3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550</v>
      </c>
      <c r="AM62" s="374">
        <v>595123</v>
      </c>
      <c r="AN62" s="375">
        <v>34996</v>
      </c>
      <c r="AO62" s="376">
        <v>-20.8</v>
      </c>
      <c r="AP62" s="377">
        <v>55042</v>
      </c>
      <c r="AQ62" s="378">
        <v>7.4</v>
      </c>
      <c r="AR62" s="379">
        <v>-28.2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DoY9VUD3HQz6PQe8BtQgdYbbLa2eLGkKhrALLrmxe2B1OReXC8rPTQ3NZEKlN0yCkBtkMW2+2OxbhG/vZP2OMQ==" saltValue="EUa5Utdi6OYsETAOgQuHB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row r="120" spans="125:125" ht="13.5" hidden="1" customHeight="1" x14ac:dyDescent="0.15"/>
    <row r="121" spans="125:125" ht="13.5" hidden="1" customHeight="1" x14ac:dyDescent="0.15">
      <c r="DU121" s="292"/>
    </row>
  </sheetData>
  <sheetProtection algorithmName="SHA-512" hashValue="U5a84fKgJ75WoJi/TNNwkqv5gNL4yYMmkM/mUNMf+jP2pWefGyD18vsAnaWwIMBvkonuf+UUJIUem0paIi8hvA==" saltValue="WWnIYect2LVuNLwl8UVks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558</v>
      </c>
    </row>
  </sheetData>
  <sheetProtection algorithmName="SHA-512" hashValue="K2sTiPxN0QfaypKWt+vBqFLkAT+prcFkGNRDYXvMIzvg/9Q8nPvoR1cWhFLhzwBY+rcSmfR0fOVD9oBns7EWpA==" saltValue="b6dW7bXaR8mlKTOOstvVZ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00" t="s">
        <v>3</v>
      </c>
      <c r="D47" s="1200"/>
      <c r="E47" s="1201"/>
      <c r="F47" s="11">
        <v>18.63</v>
      </c>
      <c r="G47" s="12">
        <v>14.7</v>
      </c>
      <c r="H47" s="12">
        <v>13.65</v>
      </c>
      <c r="I47" s="12">
        <v>10.95</v>
      </c>
      <c r="J47" s="13">
        <v>13.59</v>
      </c>
    </row>
    <row r="48" spans="2:10" ht="57.75" customHeight="1" x14ac:dyDescent="0.15">
      <c r="B48" s="14"/>
      <c r="C48" s="1202" t="s">
        <v>4</v>
      </c>
      <c r="D48" s="1202"/>
      <c r="E48" s="1203"/>
      <c r="F48" s="15">
        <v>4.3499999999999996</v>
      </c>
      <c r="G48" s="16">
        <v>4.33</v>
      </c>
      <c r="H48" s="16">
        <v>4.01</v>
      </c>
      <c r="I48" s="16">
        <v>6.5</v>
      </c>
      <c r="J48" s="17">
        <v>4.63</v>
      </c>
    </row>
    <row r="49" spans="2:10" ht="57.75" customHeight="1" thickBot="1" x14ac:dyDescent="0.2">
      <c r="B49" s="18"/>
      <c r="C49" s="1204" t="s">
        <v>5</v>
      </c>
      <c r="D49" s="1204"/>
      <c r="E49" s="1205"/>
      <c r="F49" s="19" t="s">
        <v>564</v>
      </c>
      <c r="G49" s="20" t="s">
        <v>565</v>
      </c>
      <c r="H49" s="20" t="s">
        <v>566</v>
      </c>
      <c r="I49" s="20">
        <v>10.08</v>
      </c>
      <c r="J49" s="21">
        <v>1.53</v>
      </c>
    </row>
    <row r="50" spans="2:10" ht="13.5" customHeight="1" x14ac:dyDescent="0.15"/>
  </sheetData>
  <sheetProtection algorithmName="SHA-512" hashValue="AetjIZiWLkA5c0LXRszxgWE7n0hCZQK5/d+Vo47eAAF4fmVR28fenvL5CdKKVmsWZG818i11LQtLGp6OSIqqeg==" saltValue="6Myv9jcr/AHiw+eOxnEAN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2022-03-26T04:30:56Z</dcterms:modified>
</cp:coreProperties>
</file>