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kr7316\Desktop\その他\"/>
    </mc:Choice>
  </mc:AlternateContent>
  <xr:revisionPtr revIDLastSave="0" documentId="13_ncr:1_{831CEDD4-7582-410C-AF32-042B3422F2DB}"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<sst xmlns="http://schemas.openxmlformats.org/spreadsheetml/2006/main" count="1102" uniqueCount="599">
  <si>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</si>
  <si>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</si>
  <si>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</si>
  <si>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</si>
  <si>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</si>
  <si>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</si>
  <si>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</si>
  <si>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</si>
  <si>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</si>
  <si>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</si>
  <si>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</si>
  <si>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</si>
  <si>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</si>
  <si>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</si>
  <si>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</si>
  <si>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</si>
  <si>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</si>
  <si>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</si>
  <si>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</si>
  <si>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</si>
  <si>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</si>
  <si>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</si>
  <si>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</si>
  <si>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</si>
  <si>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</si>
  <si>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</si>
  <si>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</si>
  <si>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</si>
  <si>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</si>
  <si>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</si>
  <si>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</si>
  <si>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</si>
  <si>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</si>
  <si>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</si>
  <si>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</si>
  <si>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</si>
  <si>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</si>
  <si>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</si>
  <si>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</si>
  <si>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</si>
  <si>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</si>
  <si>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</si>
  <si>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</si>
  <si>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</si>
  <si>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</si>
  <si>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</si>
  <si>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</si>
  <si>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</si>
  <si>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</si>
  <si>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</si>
  <si>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</si>
  <si>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</si>
  <si>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</si>
  <si>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</si>
  <si>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</si>
  <si>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</si>
  <si>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</si>
  <si>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</si>
  <si>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</si>
  <si>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</si>
  <si>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</si>
  <si>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</si>
  <si>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</si>
  <si>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</si>
  <si>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</si>
  <si>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</si>
  <si>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</si>
  <si>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</si>
  <si>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</si>
  <si>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</si>
  <si>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</si>
  <si>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</si>
  <si>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</si>
  <si>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</si>
  <si>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</si>
  <si>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</si>
  <si>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</si>
  <si>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</si>
  <si>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</si>
  <si>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</si>
  <si>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</si>
  <si>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</si>
  <si>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</si>
  <si>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</si>
  <si>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</si>
  <si>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</si>
  <si>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</si>
  <si>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</si>
  <si>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</si>
  <si>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</si>
  <si>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</si>
  <si>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</si>
  <si>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</si>
  <si>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</si>
  <si>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</si>
  <si>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</si>
  <si>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</si>
  <si>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</si>
  <si>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</si>
  <si>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</si>
  <si>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</si>
  <si>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</si>
  <si>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</si>
  <si>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</si>
  <si>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</si>
  <si>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</si>
  <si>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</si>
  <si>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</si>
  <si>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</si>
  <si>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</si>
  <si>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</si>
  <si>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</si>
  <si>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</si>
  <si>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</si>
  <si>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</si>
  <si>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</si>
  <si>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</si>
  <si>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</si>
  <si>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</si>
  <si>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</si>
  <si>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</si>
  <si>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</si>
  <si>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</si>
  <si>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</si>
  <si>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</si>
  <si>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</si>
  <si>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</si>
  <si>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</si>
  <si>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</si>
  <si>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</si>
  <si>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</si>
  <si>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</si>
  <si>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</si>
  <si>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</si>
  <si>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</si>
  <si>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</si>
  <si>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</si>
  <si>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</si>
  <si>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</si>
  <si>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</si>
  <si>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</si>
  <si>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</si>
  <si>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</si>
  <si>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</si>
  <si>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</si>
  <si>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</si>
  <si>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</si>
  <si>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</si>
  <si>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</si>
  <si>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</si>
  <si>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</si>
  <si>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</si>
  <si>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</si>
  <si>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</si>
  <si>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</si>
  <si>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</si>
  <si>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</si>
  <si>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</si>
  <si>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</si>
  <si>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</si>
  <si>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</si>
  <si>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</si>
  <si>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</si>
  <si>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</si>
  <si>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</si>
  <si>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</si>
  <si>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</si>
  <si>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</si>
  <si>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</si>
  <si>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</si>
  <si>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</si>
  <si>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</si>
  <si>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</si>
  <si>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</si>
  <si>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</si>
  <si>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</si>
  <si>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</si>
  <si>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</si>
  <si>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</si>
  <si>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</si>
  <si>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</si>
  <si>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</si>
  <si>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</si>
  <si>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</si>
  <si>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</si>
  <si>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</si>
  <si>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</si>
  <si>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</si>
  <si>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</si>
  <si>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</si>
  <si>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</si>
  <si>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</si>
  <si>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</si>
  <si>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</si>
  <si>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</si>
  <si>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</si>
  <si>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</si>
  <si>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</si>
  <si>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</si>
  <si>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</si>
  <si>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</si>
  <si>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</si>
  <si>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</si>
  <si>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</si>
  <si>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</si>
  <si>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</si>
  <si>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</si>
  <si>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</si>
  <si>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</si>
  <si>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</si>
  <si>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</si>
  <si>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和歌山県かつらぎ町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</si>
  <si>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</si>
  <si>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</si>
  <si>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</si>
  <si>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</si>
  <si>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</si>
  <si>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</si>
  <si>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</si>
  <si>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</si>
  <si>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</si>
  <si>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</si>
  <si>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</si>
  <si>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</si>
  <si>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</si>
  <si>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</si>
  <si>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</si>
  <si>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</si>
  <si>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</si>
  <si>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</si>
  <si>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</si>
  <si>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</si>
  <si>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</si>
  <si>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</si>
  <si>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</si>
  <si>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</si>
  <si>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</si>
  <si>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</si>
  <si>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</si>
  <si>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</si>
  <si>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</si>
  <si>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</si>
  <si>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</si>
  <si>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</si>
  <si>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</si>
  <si>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</si>
  <si>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</si>
  <si>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</si>
  <si>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</si>
  <si>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</si>
  <si>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</si>
  <si>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</si>
  <si>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</si>
  <si>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</si>
  <si>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</si>
  <si>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</si>
  <si>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</si>
  <si>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</si>
  <si>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</si>
  <si>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</si>
  <si>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</si>
  <si>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</si>
  <si>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</si>
  <si>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</si>
  <si>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</si>
  <si>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</si>
  <si>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</si>
  <si>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</si>
  <si>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</si>
  <si>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</si>
  <si>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</si>
  <si>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</si>
  <si>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</si>
  <si>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</si>
  <si>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</si>
  <si>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</si>
  <si>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</si>
  <si>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</si>
  <si>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</si>
  <si>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</si>
  <si>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</si>
  <si>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</si>
  <si>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</si>
  <si>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</si>
  <si>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</si>
  <si>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</si>
  <si>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</si>
  <si>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</si>
  <si>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</si>
  <si>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</si>
  <si>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</si>
  <si>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</si>
  <si>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</si>
  <si>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</si>
  <si>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</si>
  <si>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</si>
  <si>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</si>
  <si>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</si>
  <si>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</si>
  <si>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</si>
  <si>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</si>
  <si>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</si>
  <si>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</si>
  <si>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</si>
  <si>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</si>
  <si>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</si>
  <si>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</si>
  <si>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</si>
  <si>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</si>
  <si>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</si>
  <si>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</si>
  <si>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</si>
  <si>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</si>
  <si>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</si>
  <si>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</si>
  <si>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</si>
  <si>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</si>
  <si>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</si>
  <si>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</si>
  <si>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</si>
  <si>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</si>
  <si>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</si>
  <si>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</si>
  <si>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</si>
  <si>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</si>
  <si>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</si>
  <si>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</si>
  <si>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</si>
  <si>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</si>
  <si>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</si>
  <si>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</si>
  <si>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</si>
  <si>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</si>
  <si>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</si>
  <si>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</si>
  <si>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</si>
  <si>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</si>
  <si>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</si>
  <si>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</si>
  <si>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</si>
  <si>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</si>
  <si>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</si>
  <si>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</si>
  <si>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</si>
  <si>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</si>
  <si>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</si>
  <si>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</si>
  <si>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</si>
  <si>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</si>
  <si>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</si>
  <si>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</si>
  <si>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</si>
  <si>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</si>
  <si>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</si>
  <si>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</si>
  <si>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</si>
  <si>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</si>
  <si>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</si>
  <si>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</si>
  <si>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</si>
  <si>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</si>
  <si>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</si>
  <si>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</si>
  <si>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</si>
  <si>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</si>
  <si>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</si>
  <si>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和歌山県かつらぎ町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</si>
  <si>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</si>
  <si>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</si>
  <si>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</si>
  <si>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</si>
  <si>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</si>
  <si>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</si>
  <si>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</si>
  <si>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</si>
  <si>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</si>
  <si>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</si>
  <si>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</si>
  <si>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</si>
  <si>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</si>
  <si>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</si>
  <si>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</si>
  <si>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</si>
  <si>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</si>
  <si>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</si>
  <si>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</si>
  <si>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</si>
  <si>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</si>
  <si>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</si>
  <si>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</si>
  <si>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</si>
  <si>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</si>
  <si>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</si>
  <si>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</si>
  <si>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</si>
  <si>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</si>
  <si>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</si>
  <si>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</si>
  <si>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</si>
  <si>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</si>
  <si>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</si>
  <si>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</si>
  <si>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</si>
  <si>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</si>
  <si>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</si>
  <si>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</si>
  <si>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</si>
  <si>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</si>
  <si>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</si>
  <si>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</si>
  <si>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</si>
  <si>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</si>
  <si>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</si>
  <si>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</si>
  <si>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</si>
  <si>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</si>
  <si>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</si>
  <si>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</si>
  <si>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</si>
  <si>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</si>
  <si>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</si>
  <si>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</si>
  <si>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</si>
  <si>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</si>
  <si>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</si>
  <si>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</si>
  <si>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</si>
  <si>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</si>
  <si>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</si>
  <si>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</si>
  <si>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</si>
  <si>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</si>
  <si>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</si>
  <si>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</si>
  <si>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</si>
  <si>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</si>
  <si>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</si>
  <si>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</si>
  <si>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</si>
  <si>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</si>
  <si>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</si>
  <si>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</si>
  <si>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</si>
  <si>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</si>
  <si>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</si>
  <si>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</si>
  <si>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</si>
  <si>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</si>
  <si>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</si>
  <si>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</si>
  <si>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</si>
  <si>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</si>
  <si>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</si>
  <si>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</si>
  <si>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</si>
  <si>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</si>
  <si>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</si>
  <si>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</si>
  <si>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</si>
  <si>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</si>
  <si>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</si>
  <si>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</si>
  <si>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</si>
  <si>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</si>
  <si>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</si>
  <si>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</si>
  <si>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</si>
  <si>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</si>
  <si>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</si>
  <si>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</si>
  <si>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</si>
  <si>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</si>
  <si>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</si>
  <si>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</si>
  <si>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</si>
  <si>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</si>
  <si>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</si>
  <si>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</si>
  <si>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</si>
  <si>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</si>
  <si>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</si>
  <si>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</si>
  <si>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</si>
  <si>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</si>
  <si>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</si>
  <si>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</si>
  <si>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</si>
  <si>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</si>
  <si>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</si>
  <si>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</si>
  <si>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</si>
  <si>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</si>
  <si>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</si>
  <si>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</si>
  <si>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</si>
  <si>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</si>
  <si>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</si>
  <si>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</si>
  <si>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</si>
  <si>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</si>
  <si>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</si>
  <si>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</si>
  <si>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</si>
  <si>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</si>
  <si>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</si>
  <si>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</si>
  <si>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</si>
  <si>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</si>
  <si>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</si>
  <si>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</si>
  <si>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</si>
  <si>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</si>
  <si>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</si>
  <si>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</si>
  <si>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</si>
  <si>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</si>
  <si>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</si>
  <si>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</si>
  <si>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</si>
  <si>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</si>
  <si>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</si>
  <si>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</si>
  <si>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</si>
  <si>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</si>
  <si>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</si>
  <si>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</si>
  <si>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</si>
  <si>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</si>
  <si>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</si>
  <si>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</si>
  <si>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</si>
  <si>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</si>
  <si>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</si>
  <si>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</si>
  <si>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</si>
  <si>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</si>
  <si>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</si>
  <si>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</si>
  <si>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</si>
  <si>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</si>
  <si>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</si>
  <si>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</si>
  <si>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</si>
  <si>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</si>
  <si>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</si>
  <si>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</si>
  <si>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</si>
  <si>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</si>
  <si>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</si>
  <si>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</si>
  <si>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</si>
  <si>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</si>
  <si>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</si>
  <si>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</si>
  <si>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</si>
  <si>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</si>
  <si>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</si>
  <si>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</si>
  <si>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</si>
  <si>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</si>
  <si>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</si>
  <si>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</si>
  <si>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</si>
  <si>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</si>
  <si>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4.87</t>
  </si>
  <si>
    <t>▲ 2.36</t>
  </si>
  <si>
    <t>▲ 1.09</t>
  </si>
  <si>
    <t>水道事業会計</t>
  </si>
  <si>
    <t>一般会計</t>
  </si>
  <si>
    <t>介護保険事業特別会計</t>
  </si>
  <si>
    <t>下水道事業会計</t>
  </si>
  <si>
    <t>国民健康保険事業特別会計</t>
  </si>
  <si>
    <t>後期高齢者医療事業特別会計</t>
  </si>
  <si>
    <t>国民健康保険天野診療所事業特別会計</t>
  </si>
  <si>
    <t>シビックセンター特別会計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</si>
  <si>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</si>
  <si>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</si>
  <si>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</si>
  <si>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</si>
  <si>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</si>
  <si>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</si>
  <si>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</si>
  <si>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</si>
  <si>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</si>
  <si>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</si>
  <si>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</si>
  <si>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</si>
  <si>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</si>
  <si>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</si>
  <si>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</si>
  <si>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</si>
  <si>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</si>
  <si>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</si>
  <si>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t>
    <phoneticPr fontId="2"/>
  </si>
  <si>
    <t>ふるさとかつらぎ基金</t>
    <rPh sb="8" eb="10">
      <t>キキン</t>
    </rPh>
    <phoneticPr fontId="5"/>
  </si>
  <si>
    <t>庁舎建設基金</t>
    <rPh sb="0" eb="2">
      <t>チョウシャ</t>
    </rPh>
    <rPh sb="2" eb="4">
      <t>ケンセツ</t>
    </rPh>
    <rPh sb="4" eb="6">
      <t>キキン</t>
    </rPh>
    <phoneticPr fontId="5"/>
  </si>
  <si>
    <t>公立学校施設整備基金</t>
    <phoneticPr fontId="5"/>
  </si>
  <si>
    <t>地域福祉基金</t>
    <phoneticPr fontId="5"/>
  </si>
  <si>
    <t>災害対策基金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</si>
</sst>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20CA-4792-830E-0EE6FDE33D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116268</c:v>
                </c:pt>
                <c:pt idx="1">
                  <c:v>104098</c:v>
                </c:pt>
                <c:pt idx="2">
                  <c:v>58596</c:v>
                </c:pt>
                <c:pt idx="3">
                  <c:v>58967</c:v>
                </c:pt>
                <c:pt idx="4">
                  <c:v>63961</c:v>
                </c:pt>
              </c:numCache>
            </c:numRef>
          </c:val>
          <c:smooth val="0"/>
          <c:extLst>
            <c:ext xmlns:c16="http://schemas.microsoft.com/office/drawing/2014/chart" uri="{C3380CC4-5D6E-409C-BE32-E72D297353CC}">
              <c16:uniqueId val="{00000001-20CA-4792-830E-0EE6FDE33D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4.3499999999999996</c:v>
                </c:pt>
                <c:pt idx="1">
                  <c:v>4.33</c:v>
                </c:pt>
                <c:pt idx="2">
                  <c:v>4.01</c:v>
                </c:pt>
                <c:pt idx="3">
                  <c:v>6.5</c:v>
                </c:pt>
                <c:pt idx="4">
                  <c:v>4.63</c:v>
                </c:pt>
              </c:numCache>
            </c:numRef>
          </c:val>
          <c:extLst>
            <c:ext xmlns:c16="http://schemas.microsoft.com/office/drawing/2014/chart" uri="{C3380CC4-5D6E-409C-BE32-E72D297353CC}">
              <c16:uniqueId val="{00000000-BE66-4B9B-B455-BAFC22045E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18.63</c:v>
                </c:pt>
                <c:pt idx="1">
                  <c:v>14.7</c:v>
                </c:pt>
                <c:pt idx="2">
                  <c:v>13.65</c:v>
                </c:pt>
                <c:pt idx="3">
                  <c:v>10.95</c:v>
                </c:pt>
                <c:pt idx="4">
                  <c:v>13.59</c:v>
                </c:pt>
              </c:numCache>
            </c:numRef>
          </c:val>
          <c:extLst>
            <c:ext xmlns:c16="http://schemas.microsoft.com/office/drawing/2014/chart" uri="{C3380CC4-5D6E-409C-BE32-E72D297353CC}">
              <c16:uniqueId val="{00000001-BE66-4B9B-B455-BAFC22045E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-4.87</c:v>
                </c:pt>
                <c:pt idx="1">
                  <c:v>-2.36</c:v>
                </c:pt>
                <c:pt idx="2">
                  <c:v>-1.0900000000000001</c:v>
                </c:pt>
                <c:pt idx="3">
                  <c:v>10.08</c:v>
                </c:pt>
                <c:pt idx="4">
                  <c:v>1.53</c:v>
                </c:pt>
              </c:numCache>
            </c:numRef>
          </c:val>
          <c:smooth val="0"/>
          <c:extLst>
            <c:ext xmlns:c16="http://schemas.microsoft.com/office/drawing/2014/chart" uri="{C3380CC4-5D6E-409C-BE32-E72D297353CC}">
              <c16:uniqueId val="{00000002-BE66-4B9B-B455-BAFC22045E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0.53</c:v>
                </c:pt>
                <c:pt idx="2">
                  <c:v>#N/A</c:v>
                </c:pt>
                <c:pt idx="3">
                  <c:v>0.08</c:v>
                </c:pt>
                <c:pt idx="4">
                  <c:v>#N/A</c:v>
                </c:pt>
                <c:pt idx="5">
                  <c:v>0.31</c:v>
                </c:pt>
                <c:pt idx="6">
                  <c:v>#N/A</c:v>
                </c:pt>
                <c:pt idx="7">
                  <c:v>0</c:v>
                </c:pt>
                <c:pt idx="8">
                  <c:v>#N/A</c:v>
                </c:pt>
                <c:pt idx="9">
                  <c:v>0</c:v>
                </c:pt>
              </c:numCache>
            </c:numRef>
          </c:val>
          <c:extLst>
            <c:ext xmlns:c16="http://schemas.microsoft.com/office/drawing/2014/chart" uri="{C3380CC4-5D6E-409C-BE32-E72D297353CC}">
              <c16:uniqueId val="{00000000-88E4-4FFB-8CF5-E97D347A31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E4-4FFB-8CF5-E97D347A312B}"/>
            </c:ext>
          </c:extLst>
        </c:ser>
        <c:ser>
          <c:idx val="2"/>
          <c:order val="2"/>
          <c:tx>
            <c:strRef>
              <c:f>データシート!$A$29</c:f>
              <c:strCache>
                <c:ptCount val="1"/>
                <c:pt idx="0">
                  <c:v>シビックセンター特別会計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E4-4FFB-8CF5-E97D347A312B}"/>
            </c:ext>
          </c:extLst>
        </c:ser>
        <c:ser>
          <c:idx val="3"/>
          <c:order val="3"/>
          <c:tx>
            <c:strRef>
              <c:f>データシート!$A$30</c:f>
              <c:strCache>
                <c:ptCount val="1"/>
                <c:pt idx="0">
                  <c:v>国民健康保険天野診療所事業特別会計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8E4-4FFB-8CF5-E97D347A312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0.06</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88E4-4FFB-8CF5-E97D347A312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1.24</c:v>
                </c:pt>
                <c:pt idx="2">
                  <c:v>#N/A</c:v>
                </c:pt>
                <c:pt idx="3">
                  <c:v>2.0499999999999998</c:v>
                </c:pt>
                <c:pt idx="4">
                  <c:v>#N/A</c:v>
                </c:pt>
                <c:pt idx="5">
                  <c:v>0.59</c:v>
                </c:pt>
                <c:pt idx="6">
                  <c:v>#N/A</c:v>
                </c:pt>
                <c:pt idx="7">
                  <c:v>0.97</c:v>
                </c:pt>
                <c:pt idx="8">
                  <c:v>#N/A</c:v>
                </c:pt>
                <c:pt idx="9">
                  <c:v>0.93</c:v>
                </c:pt>
              </c:numCache>
            </c:numRef>
          </c:val>
          <c:extLst>
            <c:ext xmlns:c16="http://schemas.microsoft.com/office/drawing/2014/chart" uri="{C3380CC4-5D6E-409C-BE32-E72D297353CC}">
              <c16:uniqueId val="{00000005-88E4-4FFB-8CF5-E97D347A312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0.59</c:v>
                </c:pt>
                <c:pt idx="8">
                  <c:v>#N/A</c:v>
                </c:pt>
                <c:pt idx="9">
                  <c:v>1.2</c:v>
                </c:pt>
              </c:numCache>
            </c:numRef>
          </c:val>
          <c:extLst>
            <c:ext xmlns:c16="http://schemas.microsoft.com/office/drawing/2014/chart" uri="{C3380CC4-5D6E-409C-BE32-E72D297353CC}">
              <c16:uniqueId val="{00000006-88E4-4FFB-8CF5-E97D347A312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c:v>
                </c:pt>
                <c:pt idx="2">
                  <c:v>#N/A</c:v>
                </c:pt>
                <c:pt idx="3">
                  <c:v>1.08</c:v>
                </c:pt>
                <c:pt idx="4">
                  <c:v>#N/A</c:v>
                </c:pt>
                <c:pt idx="5">
                  <c:v>1.52</c:v>
                </c:pt>
                <c:pt idx="6">
                  <c:v>#N/A</c:v>
                </c:pt>
                <c:pt idx="7">
                  <c:v>2.0699999999999998</c:v>
                </c:pt>
                <c:pt idx="8">
                  <c:v>#N/A</c:v>
                </c:pt>
                <c:pt idx="9">
                  <c:v>2.72</c:v>
                </c:pt>
              </c:numCache>
            </c:numRef>
          </c:val>
          <c:extLst>
            <c:ext xmlns:c16="http://schemas.microsoft.com/office/drawing/2014/chart" uri="{C3380CC4-5D6E-409C-BE32-E72D297353CC}">
              <c16:uniqueId val="{00000007-88E4-4FFB-8CF5-E97D347A31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3.83</c:v>
                </c:pt>
                <c:pt idx="2">
                  <c:v>#N/A</c:v>
                </c:pt>
                <c:pt idx="3">
                  <c:v>4.32</c:v>
                </c:pt>
                <c:pt idx="4">
                  <c:v>#N/A</c:v>
                </c:pt>
                <c:pt idx="5">
                  <c:v>4.01</c:v>
                </c:pt>
                <c:pt idx="6">
                  <c:v>#N/A</c:v>
                </c:pt>
                <c:pt idx="7">
                  <c:v>6.5</c:v>
                </c:pt>
                <c:pt idx="8">
                  <c:v>#N/A</c:v>
                </c:pt>
                <c:pt idx="9">
                  <c:v>4.62</c:v>
                </c:pt>
              </c:numCache>
            </c:numRef>
          </c:val>
          <c:extLst>
            <c:ext xmlns:c16="http://schemas.microsoft.com/office/drawing/2014/chart" uri="{C3380CC4-5D6E-409C-BE32-E72D297353CC}">
              <c16:uniqueId val="{00000008-88E4-4FFB-8CF5-E97D347A31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13.32</c:v>
                </c:pt>
                <c:pt idx="2">
                  <c:v>#N/A</c:v>
                </c:pt>
                <c:pt idx="3">
                  <c:v>14.66</c:v>
                </c:pt>
                <c:pt idx="4">
                  <c:v>#N/A</c:v>
                </c:pt>
                <c:pt idx="5">
                  <c:v>14.86</c:v>
                </c:pt>
                <c:pt idx="6">
                  <c:v>#N/A</c:v>
                </c:pt>
                <c:pt idx="7">
                  <c:v>14.63</c:v>
                </c:pt>
                <c:pt idx="8">
                  <c:v>#N/A</c:v>
                </c:pt>
                <c:pt idx="9">
                  <c:v>14.38</c:v>
                </c:pt>
              </c:numCache>
            </c:numRef>
          </c:val>
          <c:extLst>
            <c:ext xmlns:c16="http://schemas.microsoft.com/office/drawing/2014/chart" uri="{C3380CC4-5D6E-409C-BE32-E72D297353CC}">
              <c16:uniqueId val="{00000009-88E4-4FFB-8CF5-E97D347A31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1189</c:v>
                </c:pt>
                <c:pt idx="5">
                  <c:v>1227</c:v>
                </c:pt>
                <c:pt idx="8">
                  <c:v>1254</c:v>
                </c:pt>
                <c:pt idx="11">
                  <c:v>1263</c:v>
                </c:pt>
                <c:pt idx="14">
                  <c:v>1285</c:v>
                </c:pt>
              </c:numCache>
            </c:numRef>
          </c:val>
          <c:extLst>
            <c:ext xmlns:c16="http://schemas.microsoft.com/office/drawing/2014/chart" uri="{C3380CC4-5D6E-409C-BE32-E72D297353CC}">
              <c16:uniqueId val="{00000000-5E37-4E9D-ABFC-056A498D69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37-4E9D-ABFC-056A498D69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37-4E9D-ABFC-056A498D69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62</c:v>
                </c:pt>
                <c:pt idx="3">
                  <c:v>71</c:v>
                </c:pt>
                <c:pt idx="6">
                  <c:v>76</c:v>
                </c:pt>
                <c:pt idx="9">
                  <c:v>76</c:v>
                </c:pt>
                <c:pt idx="12">
                  <c:v>67</c:v>
                </c:pt>
              </c:numCache>
            </c:numRef>
          </c:val>
          <c:extLst>
            <c:ext xmlns:c16="http://schemas.microsoft.com/office/drawing/2014/chart" uri="{C3380CC4-5D6E-409C-BE32-E72D297353CC}">
              <c16:uniqueId val="{00000003-5E37-4E9D-ABFC-056A498D69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189</c:v>
                </c:pt>
                <c:pt idx="3">
                  <c:v>258</c:v>
                </c:pt>
                <c:pt idx="6">
                  <c:v>263</c:v>
                </c:pt>
                <c:pt idx="9">
                  <c:v>230</c:v>
                </c:pt>
                <c:pt idx="12">
                  <c:v>216</c:v>
                </c:pt>
              </c:numCache>
            </c:numRef>
          </c:val>
          <c:extLst>
            <c:ext xmlns:c16="http://schemas.microsoft.com/office/drawing/2014/chart" uri="{C3380CC4-5D6E-409C-BE32-E72D297353CC}">
              <c16:uniqueId val="{00000004-5E37-4E9D-ABFC-056A498D69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37-4E9D-ABFC-056A498D69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37-4E9D-ABFC-056A498D69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1520</c:v>
                </c:pt>
                <c:pt idx="3">
                  <c:v>1511</c:v>
                </c:pt>
                <c:pt idx="6">
                  <c:v>1517</c:v>
                </c:pt>
                <c:pt idx="9">
                  <c:v>1409</c:v>
                </c:pt>
                <c:pt idx="12">
                  <c:v>1459</c:v>
                </c:pt>
              </c:numCache>
            </c:numRef>
          </c:val>
          <c:extLst>
            <c:ext xmlns:c16="http://schemas.microsoft.com/office/drawing/2014/chart" uri="{C3380CC4-5D6E-409C-BE32-E72D297353CC}">
              <c16:uniqueId val="{00000007-5E37-4E9D-ABFC-056A498D69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582</c:v>
                </c:pt>
                <c:pt idx="2">
                  <c:v>#N/A</c:v>
                </c:pt>
                <c:pt idx="3">
                  <c:v>#N/A</c:v>
                </c:pt>
                <c:pt idx="4">
                  <c:v>613</c:v>
                </c:pt>
                <c:pt idx="5">
                  <c:v>#N/A</c:v>
                </c:pt>
                <c:pt idx="6">
                  <c:v>#N/A</c:v>
                </c:pt>
                <c:pt idx="7">
                  <c:v>602</c:v>
                </c:pt>
                <c:pt idx="8">
                  <c:v>#N/A</c:v>
                </c:pt>
                <c:pt idx="9">
                  <c:v>#N/A</c:v>
                </c:pt>
                <c:pt idx="10">
                  <c:v>452</c:v>
                </c:pt>
                <c:pt idx="11">
                  <c:v>#N/A</c:v>
                </c:pt>
                <c:pt idx="12">
                  <c:v>#N/A</c:v>
                </c:pt>
                <c:pt idx="13">
                  <c:v>457</c:v>
                </c:pt>
                <c:pt idx="14">
                  <c:v>#N/A</c:v>
                </c:pt>
              </c:numCache>
            </c:numRef>
          </c:val>
          <c:smooth val="0"/>
          <c:extLst>
            <c:ext xmlns:c16="http://schemas.microsoft.com/office/drawing/2014/chart" uri="{C3380CC4-5D6E-409C-BE32-E72D297353CC}">
              <c16:uniqueId val="{00000008-5E37-4E9D-ABFC-056A498D69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13146</c:v>
                </c:pt>
                <c:pt idx="5">
                  <c:v>13060</c:v>
                </c:pt>
                <c:pt idx="8">
                  <c:v>12880</c:v>
                </c:pt>
                <c:pt idx="11">
                  <c:v>12599</c:v>
                </c:pt>
                <c:pt idx="14">
                  <c:v>12441</c:v>
                </c:pt>
              </c:numCache>
            </c:numRef>
          </c:val>
          <c:extLst>
            <c:ext xmlns:c16="http://schemas.microsoft.com/office/drawing/2014/chart" uri="{C3380CC4-5D6E-409C-BE32-E72D297353CC}">
              <c16:uniqueId val="{00000000-36F4-4168-957B-A4AE4E2927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1145</c:v>
                </c:pt>
                <c:pt idx="5">
                  <c:v>1279</c:v>
                </c:pt>
                <c:pt idx="8">
                  <c:v>1225</c:v>
                </c:pt>
                <c:pt idx="11">
                  <c:v>1222</c:v>
                </c:pt>
                <c:pt idx="14">
                  <c:v>1219</c:v>
                </c:pt>
              </c:numCache>
            </c:numRef>
          </c:val>
          <c:extLst>
            <c:ext xmlns:c16="http://schemas.microsoft.com/office/drawing/2014/chart" uri="{C3380CC4-5D6E-409C-BE32-E72D297353CC}">
              <c16:uniqueId val="{00000001-36F4-4168-957B-A4AE4E2927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2168</c:v>
                </c:pt>
                <c:pt idx="5">
                  <c:v>1950</c:v>
                </c:pt>
                <c:pt idx="8">
                  <c:v>2042</c:v>
                </c:pt>
                <c:pt idx="11">
                  <c:v>1940</c:v>
                </c:pt>
                <c:pt idx="14">
                  <c:v>2255</c:v>
                </c:pt>
              </c:numCache>
            </c:numRef>
          </c:val>
          <c:extLst>
            <c:ext xmlns:c16="http://schemas.microsoft.com/office/drawing/2014/chart" uri="{C3380CC4-5D6E-409C-BE32-E72D297353CC}">
              <c16:uniqueId val="{00000002-36F4-4168-957B-A4AE4E2927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F4-4168-957B-A4AE4E2927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F4-4168-957B-A4AE4E2927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F4-4168-957B-A4AE4E2927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1821</c:v>
                </c:pt>
                <c:pt idx="3">
                  <c:v>1677</c:v>
                </c:pt>
                <c:pt idx="6">
                  <c:v>1683</c:v>
                </c:pt>
                <c:pt idx="9">
                  <c:v>1649</c:v>
                </c:pt>
                <c:pt idx="12">
                  <c:v>1618</c:v>
                </c:pt>
              </c:numCache>
            </c:numRef>
          </c:val>
          <c:extLst>
            <c:ext xmlns:c16="http://schemas.microsoft.com/office/drawing/2014/chart" uri="{C3380CC4-5D6E-409C-BE32-E72D297353CC}">
              <c16:uniqueId val="{00000006-36F4-4168-957B-A4AE4E2927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504</c:v>
                </c:pt>
                <c:pt idx="3">
                  <c:v>443</c:v>
                </c:pt>
                <c:pt idx="6">
                  <c:v>374</c:v>
                </c:pt>
                <c:pt idx="9">
                  <c:v>304</c:v>
                </c:pt>
                <c:pt idx="12">
                  <c:v>237</c:v>
                </c:pt>
              </c:numCache>
            </c:numRef>
          </c:val>
          <c:extLst>
            <c:ext xmlns:c16="http://schemas.microsoft.com/office/drawing/2014/chart" uri="{C3380CC4-5D6E-409C-BE32-E72D297353CC}">
              <c16:uniqueId val="{00000007-36F4-4168-957B-A4AE4E2927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2907</c:v>
                </c:pt>
                <c:pt idx="3">
                  <c:v>3285</c:v>
                </c:pt>
                <c:pt idx="6">
                  <c:v>3604</c:v>
                </c:pt>
                <c:pt idx="9">
                  <c:v>3444</c:v>
                </c:pt>
                <c:pt idx="12">
                  <c:v>2911</c:v>
                </c:pt>
              </c:numCache>
            </c:numRef>
          </c:val>
          <c:extLst>
            <c:ext xmlns:c16="http://schemas.microsoft.com/office/drawing/2014/chart" uri="{C3380CC4-5D6E-409C-BE32-E72D297353CC}">
              <c16:uniqueId val="{00000008-36F4-4168-957B-A4AE4E2927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F4-4168-957B-A4AE4E2927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16367</c:v>
                </c:pt>
                <c:pt idx="3">
                  <c:v>16177</c:v>
                </c:pt>
                <c:pt idx="6">
                  <c:v>15776</c:v>
                </c:pt>
                <c:pt idx="9">
                  <c:v>14735</c:v>
                </c:pt>
                <c:pt idx="12">
                  <c:v>14249</c:v>
                </c:pt>
              </c:numCache>
            </c:numRef>
          </c:val>
          <c:extLst>
            <c:ext xmlns:c16="http://schemas.microsoft.com/office/drawing/2014/chart" uri="{C3380CC4-5D6E-409C-BE32-E72D297353CC}">
              <c16:uniqueId val="{0000000A-36F4-4168-957B-A4AE4E2927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5139</c:v>
                </c:pt>
                <c:pt idx="2">
                  <c:v>#N/A</c:v>
                </c:pt>
                <c:pt idx="3">
                  <c:v>#N/A</c:v>
                </c:pt>
                <c:pt idx="4">
                  <c:v>5293</c:v>
                </c:pt>
                <c:pt idx="5">
                  <c:v>#N/A</c:v>
                </c:pt>
                <c:pt idx="6">
                  <c:v>#N/A</c:v>
                </c:pt>
                <c:pt idx="7">
                  <c:v>5289</c:v>
                </c:pt>
                <c:pt idx="8">
                  <c:v>#N/A</c:v>
                </c:pt>
                <c:pt idx="9">
                  <c:v>#N/A</c:v>
                </c:pt>
                <c:pt idx="10">
                  <c:v>4373</c:v>
                </c:pt>
                <c:pt idx="11">
                  <c:v>#N/A</c:v>
                </c:pt>
                <c:pt idx="12">
                  <c:v>#N/A</c:v>
                </c:pt>
                <c:pt idx="13">
                  <c:v>3099</c:v>
                </c:pt>
                <c:pt idx="14">
                  <c:v>#N/A</c:v>
                </c:pt>
              </c:numCache>
            </c:numRef>
          </c:val>
          <c:smooth val="0"/>
          <c:extLst>
            <c:ext xmlns:c16="http://schemas.microsoft.com/office/drawing/2014/chart" uri="{C3380CC4-5D6E-409C-BE32-E72D297353CC}">
              <c16:uniqueId val="{0000000B-36F4-4168-957B-A4AE4E2927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801</c:v>
                </c:pt>
                <c:pt idx="1">
                  <c:v>643</c:v>
                </c:pt>
                <c:pt idx="2">
                  <c:v>834</c:v>
                </c:pt>
              </c:numCache>
            </c:numRef>
          </c:val>
          <c:extLst>
            <c:ext xmlns:c16="http://schemas.microsoft.com/office/drawing/2014/chart" uri="{C3380CC4-5D6E-409C-BE32-E72D297353CC}">
              <c16:uniqueId val="{00000000-4022-4453-9654-CE3E952D09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c:v>
                </c:pt>
                <c:pt idx="1">
                  <c:v>23</c:v>
                </c:pt>
                <c:pt idx="2">
                  <c:v>45</c:v>
                </c:pt>
              </c:numCache>
            </c:numRef>
          </c:val>
          <c:extLst>
            <c:ext xmlns:c16="http://schemas.microsoft.com/office/drawing/2014/chart" uri="{C3380CC4-5D6E-409C-BE32-E72D297353CC}">
              <c16:uniqueId val="{00000001-4022-4453-9654-CE3E952D09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1549</c:v>
                </c:pt>
                <c:pt idx="1">
                  <c:v>1050</c:v>
                </c:pt>
                <c:pt idx="2">
                  <c:v>1142</c:v>
                </c:pt>
              </c:numCache>
            </c:numRef>
          </c:val>
          <c:extLst>
            <c:ext xmlns:c16="http://schemas.microsoft.com/office/drawing/2014/chart" uri="{C3380CC4-5D6E-409C-BE32-E72D297353CC}">
              <c16:uniqueId val="{00000002-4022-4453-9654-CE3E952D09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実質公債費比率の分子について、</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H30</a:t>
          </a:r>
          <a:r>
            <a:rPr kumimoji="1" lang="ja-JP" altLang="en-US" sz="1100">
              <a:solidFill>
                <a:sysClr val="windowText" lastClr="000000"/>
              </a:solidFill>
              <a:effectLst/>
              <a:latin typeface="+mn-lt"/>
              <a:ea typeface="+mn-ea"/>
              <a:cs typeface="+mn-cs"/>
            </a:rPr>
            <a:t>と</a:t>
          </a:r>
          <a:r>
            <a:rPr kumimoji="1" lang="ja-JP" altLang="ja-JP" sz="1100" b="0" i="0" baseline="0">
              <a:solidFill>
                <a:sysClr val="windowText" lastClr="000000"/>
              </a:solidFill>
              <a:effectLst/>
              <a:latin typeface="+mn-lt"/>
              <a:ea typeface="+mn-ea"/>
              <a:cs typeface="+mn-cs"/>
            </a:rPr>
            <a:t>増加傾向</a:t>
          </a:r>
          <a:r>
            <a:rPr kumimoji="1" lang="ja-JP" altLang="en-US" sz="1100" b="0" i="0" baseline="0">
              <a:solidFill>
                <a:sysClr val="windowText" lastClr="000000"/>
              </a:solidFill>
              <a:effectLst/>
              <a:latin typeface="+mn-lt"/>
              <a:ea typeface="+mn-ea"/>
              <a:cs typeface="+mn-cs"/>
            </a:rPr>
            <a:t>に</a:t>
          </a:r>
          <a:r>
            <a:rPr kumimoji="1" lang="ja-JP" altLang="ja-JP" sz="1100" b="0" i="0" baseline="0">
              <a:solidFill>
                <a:sysClr val="windowText" lastClr="000000"/>
              </a:solidFill>
              <a:effectLst/>
              <a:latin typeface="+mn-lt"/>
              <a:ea typeface="+mn-ea"/>
              <a:cs typeface="+mn-cs"/>
            </a:rPr>
            <a:t>あ</a:t>
          </a:r>
          <a:r>
            <a:rPr kumimoji="1" lang="ja-JP" altLang="en-US" sz="1100" b="0" i="0" baseline="0">
              <a:solidFill>
                <a:sysClr val="windowText" lastClr="000000"/>
              </a:solidFill>
              <a:effectLst/>
              <a:latin typeface="+mn-lt"/>
              <a:ea typeface="+mn-ea"/>
              <a:cs typeface="+mn-cs"/>
            </a:rPr>
            <a:t>ったが、</a:t>
          </a:r>
          <a:r>
            <a:rPr kumimoji="1" lang="en-US" altLang="ja-JP" sz="1100" b="0" i="0" baseline="0">
              <a:solidFill>
                <a:sysClr val="windowText" lastClr="000000"/>
              </a:solidFill>
              <a:effectLst/>
              <a:latin typeface="+mn-lt"/>
              <a:ea typeface="+mn-ea"/>
              <a:cs typeface="+mn-cs"/>
            </a:rPr>
            <a:t>R01</a:t>
          </a:r>
          <a:r>
            <a:rPr kumimoji="1" lang="ja-JP" altLang="en-US" sz="1100" b="0" i="0" baseline="0">
              <a:solidFill>
                <a:sysClr val="windowText" lastClr="000000"/>
              </a:solidFill>
              <a:effectLst/>
              <a:latin typeface="+mn-lt"/>
              <a:ea typeface="+mn-ea"/>
              <a:cs typeface="+mn-cs"/>
            </a:rPr>
            <a:t>において繰上償還を行ったことで大きく減少している。</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R02</a:t>
          </a:r>
          <a:r>
            <a:rPr kumimoji="1" lang="ja-JP" altLang="ja-JP" sz="1100" b="0" i="0" baseline="0">
              <a:solidFill>
                <a:sysClr val="windowText" lastClr="000000"/>
              </a:solidFill>
              <a:effectLst/>
              <a:latin typeface="+mn-lt"/>
              <a:ea typeface="+mn-ea"/>
              <a:cs typeface="+mn-cs"/>
            </a:rPr>
            <a:t>においては、</a:t>
          </a:r>
          <a:r>
            <a:rPr kumimoji="1" lang="ja-JP" altLang="en-US" sz="1100" b="0" i="0" baseline="0">
              <a:solidFill>
                <a:sysClr val="windowText" lastClr="000000"/>
              </a:solidFill>
              <a:effectLst/>
              <a:latin typeface="+mn-lt"/>
              <a:ea typeface="+mn-ea"/>
              <a:cs typeface="+mn-cs"/>
            </a:rPr>
            <a:t>過疎対策事業債の通常償還額が増加</a:t>
          </a:r>
          <a:r>
            <a:rPr kumimoji="1" lang="ja-JP" altLang="en-US" sz="1100" b="0" i="0" baseline="0">
              <a:solidFill>
                <a:schemeClr val="dk1"/>
              </a:solidFill>
              <a:effectLst/>
              <a:latin typeface="+mn-lt"/>
              <a:ea typeface="+mn-ea"/>
              <a:cs typeface="+mn-cs"/>
            </a:rPr>
            <a:t>したことで実質公債費比率の分子が増加している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今後、人口減少による普通交付税の減少などにより標準財政規模は縮小するものの、元利償還金額の実質負担額の減少により、実質公債費比率は減少する見込みとなっている。</a:t>
          </a:r>
          <a:endParaRPr kumimoji="1" lang="en-US" altLang="ja-JP" sz="1100" b="0" i="0" baseline="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満期一括償還地方債の利用をしていない。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将来負担比率の分子について、</a:t>
          </a:r>
          <a:r>
            <a:rPr lang="ja-JP" altLang="ja-JP" sz="1100" b="0" i="0" baseline="0">
              <a:solidFill>
                <a:schemeClr val="dk1"/>
              </a:solidFill>
              <a:effectLst/>
              <a:latin typeface="+mn-lt"/>
              <a:ea typeface="+mn-ea"/>
              <a:cs typeface="+mn-cs"/>
            </a:rPr>
            <a:t>新規事業の抑制による地方債現在高の減少や下水道事業の法適用化による公営企業債等繰入見込額が減少したことで</a:t>
          </a:r>
          <a:r>
            <a:rPr lang="ja-JP" altLang="en-US" sz="1100" b="0" i="0" baseline="0">
              <a:solidFill>
                <a:schemeClr val="dk1"/>
              </a:solidFill>
              <a:effectLst/>
              <a:latin typeface="+mn-lt"/>
              <a:ea typeface="+mn-ea"/>
              <a:cs typeface="+mn-cs"/>
            </a:rPr>
            <a:t>大きく減少している。</a:t>
          </a:r>
          <a:endParaRPr lang="ja-JP" altLang="ja-JP" sz="1400">
            <a:effectLst/>
          </a:endParaRPr>
        </a:p>
        <a:p>
          <a:r>
            <a:rPr kumimoji="1" lang="ja-JP" altLang="ja-JP" sz="1100" b="0" i="0" baseline="0">
              <a:solidFill>
                <a:schemeClr val="dk1"/>
              </a:solidFill>
              <a:effectLst/>
              <a:latin typeface="+mn-lt"/>
              <a:ea typeface="+mn-ea"/>
              <a:cs typeface="+mn-cs"/>
            </a:rPr>
            <a:t>　充当可能基金については、地方交付税や一般財源収入の減少に対応するため、今後も減少する見込みとなっており、引き続き財政の健全化を推進する必要がある。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和歌山県かつらぎ町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普通交付税や地方消費税交付金の増加による財政調整基金の残高増加、ふるさと寄附金の好調に伴うふるさとかつらぎ基金の増加により、基金全体で</a:t>
          </a:r>
          <a:r>
            <a:rPr kumimoji="1" lang="en-US" altLang="ja-JP" sz="1200">
              <a:solidFill>
                <a:schemeClr val="dk1"/>
              </a:solidFill>
              <a:effectLst/>
              <a:latin typeface="+mn-lt"/>
              <a:ea typeface="+mn-ea"/>
              <a:cs typeface="+mn-cs"/>
            </a:rPr>
            <a:t>305</a:t>
          </a:r>
          <a:r>
            <a:rPr kumimoji="1" lang="ja-JP" altLang="en-US" sz="1200">
              <a:solidFill>
                <a:schemeClr val="dk1"/>
              </a:solidFill>
              <a:effectLst/>
              <a:latin typeface="+mn-lt"/>
              <a:ea typeface="+mn-ea"/>
              <a:cs typeface="+mn-cs"/>
            </a:rPr>
            <a:t>百万円の増。</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普通交付税の増加に伴い、</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以降減少傾向にあった財政調整基金現在高が増加に転じた。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引き続き収支の改善を行い、積立額の増加に努める。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ふるさとかつらぎ基金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施策に取り組むため寄附金を募り、環境保全・高齢者福祉の増進・教育の振興など必要な施策に充当。</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庁舎建設基金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庁舎等の建設。</a:t>
          </a:r>
          <a:endParaRPr lang="ja-JP" altLang="ja-JP" sz="1200">
            <a:effectLst/>
          </a:endParaRPr>
        </a:p>
        <a:p>
          <a:r>
            <a:rPr kumimoji="1" lang="en-US" altLang="ja-JP" sz="1200">
              <a:solidFill>
                <a:schemeClr val="dk1"/>
              </a:solidFill>
              <a:effectLst/>
              <a:latin typeface="+mn-lt"/>
              <a:ea typeface="+mn-ea"/>
              <a:cs typeface="+mn-cs"/>
            </a:rPr>
            <a:t>  </a:t>
          </a:r>
          <a:r>
            <a:rPr kumimoji="1" lang="en-US" altLang="ja-JP" sz="1200" baseline="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公立学校施設整備基金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学校の新築、改築など、公立学校施設の計画的な整備に充当。</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地域福祉基金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在宅福祉の向上、健康づくり等の地域の実情に応じたきめ細かい福祉社会の促進。</a:t>
          </a:r>
          <a:endParaRPr lang="ja-JP" altLang="ja-JP" sz="1200">
            <a:effectLst/>
          </a:endParaRPr>
        </a:p>
        <a:p>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災害対策基金</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地震、風水害その他の自然災害又は人為的災害の予防対策、復旧対策、復興対策、被災者支援及び庁舎等防災拠点施設の計画的な整備に充当。</a:t>
          </a:r>
          <a:endParaRPr lang="ja-JP" altLang="ja-JP" sz="1200">
            <a:effectLst/>
          </a:endParaRPr>
        </a:p>
        <a:p>
          <a:r>
            <a:rPr lang="ja-JP"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（増減理由）</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ふるさとかつらぎ基金</a:t>
          </a:r>
          <a:r>
            <a:rPr kumimoji="1" lang="en-US" altLang="ja-JP" sz="1200">
              <a:solidFill>
                <a:schemeClr val="dk1"/>
              </a:solidFill>
              <a:effectLst/>
              <a:latin typeface="+mn-lt"/>
              <a:ea typeface="+mn-ea"/>
              <a:cs typeface="+mn-cs"/>
            </a:rPr>
            <a:t>】R02</a:t>
          </a:r>
          <a:r>
            <a:rPr kumimoji="1" lang="ja-JP" altLang="ja-JP" sz="1200">
              <a:solidFill>
                <a:schemeClr val="dk1"/>
              </a:solidFill>
              <a:effectLst/>
              <a:latin typeface="+mn-lt"/>
              <a:ea typeface="+mn-ea"/>
              <a:cs typeface="+mn-cs"/>
            </a:rPr>
            <a:t>寄附額分積立による増。</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庁舎建設基金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利子積立分の増。</a:t>
          </a:r>
          <a:endParaRPr lang="ja-JP" altLang="ja-JP" sz="1200">
            <a:effectLst/>
          </a:endParaRPr>
        </a:p>
        <a:p>
          <a:r>
            <a:rPr kumimoji="1" lang="en-US" altLang="ja-JP" sz="120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公立学校施設整備基金</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教育</a:t>
          </a:r>
          <a:r>
            <a:rPr kumimoji="1" lang="en-US" altLang="ja-JP" sz="1200">
              <a:solidFill>
                <a:schemeClr val="dk1"/>
              </a:solidFill>
              <a:effectLst/>
              <a:latin typeface="+mn-lt"/>
              <a:ea typeface="+mn-ea"/>
              <a:cs typeface="+mn-cs"/>
            </a:rPr>
            <a:t>ICT</a:t>
          </a:r>
          <a:r>
            <a:rPr kumimoji="1" lang="ja-JP" altLang="en-US" sz="1200">
              <a:solidFill>
                <a:schemeClr val="dk1"/>
              </a:solidFill>
              <a:effectLst/>
              <a:latin typeface="+mn-lt"/>
              <a:ea typeface="+mn-ea"/>
              <a:cs typeface="+mn-cs"/>
            </a:rPr>
            <a:t>環境整備事業</a:t>
          </a:r>
          <a:r>
            <a:rPr kumimoji="1" lang="ja-JP" altLang="ja-JP" sz="1200">
              <a:solidFill>
                <a:schemeClr val="dk1"/>
              </a:solidFill>
              <a:effectLst/>
              <a:latin typeface="+mn-lt"/>
              <a:ea typeface="+mn-ea"/>
              <a:cs typeface="+mn-cs"/>
            </a:rPr>
            <a:t>への充当のため減少。</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地域福祉基金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増減なし。　 </a:t>
          </a:r>
          <a:endParaRPr lang="ja-JP" altLang="ja-JP" sz="1200">
            <a:effectLst/>
          </a:endParaRPr>
        </a:p>
        <a:p>
          <a:pPr eaLnBrk="1" fontAlgn="auto" latinLnBrk="0" hangingPunct="1"/>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災害対策基金</a:t>
          </a:r>
          <a:r>
            <a:rPr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新型コロナウイルス感染症対策事業への充当のため減少</a:t>
          </a:r>
          <a:r>
            <a:rPr kumimoji="1" lang="ja-JP" altLang="ja-JP" sz="1200">
              <a:solidFill>
                <a:schemeClr val="dk1"/>
              </a:solidFill>
              <a:effectLst/>
              <a:latin typeface="+mn-lt"/>
              <a:ea typeface="+mn-ea"/>
              <a:cs typeface="+mn-cs"/>
            </a:rPr>
            <a:t>。　</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各基金の目的に沿った事業の財源として充当を行う予定。</a:t>
          </a:r>
          <a:endParaRPr lang="ja-JP" altLang="ja-JP" sz="12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普通交付税や地方消費税交付金の増加によ</a:t>
          </a:r>
          <a:r>
            <a:rPr kumimoji="1" lang="ja-JP" altLang="en-US" sz="1200">
              <a:solidFill>
                <a:schemeClr val="dk1"/>
              </a:solidFill>
              <a:effectLst/>
              <a:latin typeface="+mn-lt"/>
              <a:ea typeface="+mn-ea"/>
              <a:cs typeface="+mn-cs"/>
            </a:rPr>
            <a:t>り増</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H27</a:t>
          </a:r>
          <a:r>
            <a:rPr kumimoji="1" lang="ja-JP" altLang="en-US" sz="1200">
              <a:solidFill>
                <a:schemeClr val="dk1"/>
              </a:solidFill>
              <a:effectLst/>
              <a:latin typeface="+mn-lt"/>
              <a:ea typeface="+mn-ea"/>
              <a:cs typeface="+mn-cs"/>
            </a:rPr>
            <a:t>以前の財政調整基金現在高</a:t>
          </a:r>
          <a:r>
            <a:rPr kumimoji="1" lang="en-US" altLang="ja-JP" sz="1200">
              <a:solidFill>
                <a:schemeClr val="dk1"/>
              </a:solidFill>
              <a:effectLst/>
              <a:latin typeface="+mn-lt"/>
              <a:ea typeface="+mn-ea"/>
              <a:cs typeface="+mn-cs"/>
            </a:rPr>
            <a:t>1,300</a:t>
          </a:r>
          <a:r>
            <a:rPr kumimoji="1" lang="ja-JP" altLang="en-US" sz="1200">
              <a:solidFill>
                <a:schemeClr val="dk1"/>
              </a:solidFill>
              <a:effectLst/>
              <a:latin typeface="+mn-lt"/>
              <a:ea typeface="+mn-ea"/>
              <a:cs typeface="+mn-cs"/>
            </a:rPr>
            <a:t>百万円を目標に引き続き収支の改善を行う</a:t>
          </a:r>
          <a:r>
            <a:rPr kumimoji="1" lang="ja-JP" altLang="ja-JP" sz="1200">
              <a:solidFill>
                <a:schemeClr val="dk1"/>
              </a:solidFill>
              <a:effectLst/>
              <a:latin typeface="+mn-lt"/>
              <a:ea typeface="+mn-ea"/>
              <a:cs typeface="+mn-cs"/>
            </a:rPr>
            <a:t>。</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臨時財政対策債発行額の</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を積み立てたことにより増</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引続き</a:t>
          </a:r>
          <a:r>
            <a:rPr kumimoji="1" lang="ja-JP" altLang="ja-JP" sz="1200">
              <a:solidFill>
                <a:schemeClr val="dk1"/>
              </a:solidFill>
              <a:effectLst/>
              <a:latin typeface="+mn-lt"/>
              <a:ea typeface="+mn-ea"/>
              <a:cs typeface="+mn-cs"/>
            </a:rPr>
            <a:t>臨時財政対策債発行額の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％を積立。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H28</a:t>
          </a:r>
          <a:r>
            <a:rPr kumimoji="1" lang="ja-JP" altLang="en-US" sz="1000">
              <a:solidFill>
                <a:schemeClr val="dk1"/>
              </a:solidFill>
              <a:effectLst/>
              <a:latin typeface="+mn-lt"/>
              <a:ea typeface="+mn-ea"/>
              <a:cs typeface="+mn-cs"/>
            </a:rPr>
            <a:t>以降</a:t>
          </a:r>
          <a:r>
            <a:rPr kumimoji="1" lang="ja-JP" altLang="ja-JP" sz="1000">
              <a:solidFill>
                <a:schemeClr val="dk1"/>
              </a:solidFill>
              <a:effectLst/>
              <a:latin typeface="+mn-lt"/>
              <a:ea typeface="+mn-ea"/>
              <a:cs typeface="+mn-cs"/>
            </a:rPr>
            <a:t>横ばいで推移しているが、全国平均と比較して低指数となっている。</a:t>
          </a:r>
          <a:endParaRPr lang="ja-JP" altLang="ja-JP" sz="1000">
            <a:effectLst/>
          </a:endParaRPr>
        </a:p>
        <a:p>
          <a:r>
            <a:rPr kumimoji="1" lang="ja-JP" altLang="ja-JP" sz="1000">
              <a:solidFill>
                <a:schemeClr val="dk1"/>
              </a:solidFill>
              <a:effectLst/>
              <a:latin typeface="+mn-lt"/>
              <a:ea typeface="+mn-ea"/>
              <a:cs typeface="+mn-cs"/>
            </a:rPr>
            <a:t>　その要因として、人口減少や税収が少ないことなどがあげられる。今後も固定資産税償却資産減少の影響や町税の減少が見込まれることから、指数の低下が予想される。</a:t>
          </a:r>
          <a:endParaRPr lang="ja-JP" altLang="ja-JP" sz="1000">
            <a:effectLst/>
          </a:endParaRPr>
        </a:p>
        <a:p>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これらの現状に対し、町税の適正課税などによる財政基盤の強化に努める。</a:t>
          </a:r>
          <a:endParaRPr kumimoji="1" lang="en-US" altLang="ja-JP" sz="10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30480</xdr:rowOff>
    </xdr:from>
    <xdr:to>
      <xdr:col>23</xdr:col>
      <xdr:colOff>133350</xdr:colOff>
      <xdr:row>40</xdr:row>
      <xdr:rowOff>78740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30480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30480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30480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151130</xdr:rowOff>
    </xdr:from>
    <xdr:to>
      <xdr:col>15</xdr:col>
      <xdr:colOff>133350</xdr:colOff>
      <xdr:row>40</xdr:row>
      <xdr:rowOff>81280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平成</a:t>
          </a:r>
          <a:r>
            <a:rPr kumimoji="1" lang="en-US" altLang="ja-JP" sz="1000" b="0" i="0" baseline="0">
              <a:solidFill>
                <a:schemeClr val="dk1"/>
              </a:solidFill>
              <a:effectLst/>
              <a:latin typeface="+mn-lt"/>
              <a:ea typeface="+mn-ea"/>
              <a:cs typeface="+mn-cs"/>
            </a:rPr>
            <a:t>27</a:t>
          </a:r>
          <a:r>
            <a:rPr kumimoji="1" lang="ja-JP" altLang="ja-JP" sz="1000" b="0" i="0" baseline="0">
              <a:solidFill>
                <a:schemeClr val="dk1"/>
              </a:solidFill>
              <a:effectLst/>
              <a:latin typeface="+mn-lt"/>
              <a:ea typeface="+mn-ea"/>
              <a:cs typeface="+mn-cs"/>
            </a:rPr>
            <a:t>年国勢調査による人口減少の反映及び合併算定替の段階的縮減の開始に伴う普通地方交付税減少などが要因となり、</a:t>
          </a:r>
          <a:r>
            <a:rPr kumimoji="1" lang="en-US" altLang="ja-JP" sz="1000" b="0" i="0" baseline="0">
              <a:solidFill>
                <a:schemeClr val="dk1"/>
              </a:solidFill>
              <a:effectLst/>
              <a:latin typeface="+mn-lt"/>
              <a:ea typeface="+mn-ea"/>
              <a:cs typeface="+mn-cs"/>
            </a:rPr>
            <a:t>H29</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は</a:t>
          </a:r>
          <a:r>
            <a:rPr kumimoji="1" lang="en-US" altLang="ja-JP" sz="1000" b="0" i="0" baseline="0">
              <a:solidFill>
                <a:schemeClr val="dk1"/>
              </a:solidFill>
              <a:effectLst/>
              <a:latin typeface="+mn-lt"/>
              <a:ea typeface="+mn-ea"/>
              <a:cs typeface="+mn-cs"/>
            </a:rPr>
            <a:t>100</a:t>
          </a:r>
          <a:r>
            <a:rPr kumimoji="1" lang="ja-JP" altLang="ja-JP" sz="1000" b="0" i="0" baseline="0">
              <a:solidFill>
                <a:schemeClr val="dk1"/>
              </a:solidFill>
              <a:effectLst/>
              <a:latin typeface="+mn-lt"/>
              <a:ea typeface="+mn-ea"/>
              <a:cs typeface="+mn-cs"/>
            </a:rPr>
            <a:t>％を超え非常に硬直した</a:t>
          </a:r>
          <a:r>
            <a:rPr kumimoji="1" lang="ja-JP" altLang="en-US" sz="1000" b="0" i="0" baseline="0">
              <a:solidFill>
                <a:schemeClr val="dk1"/>
              </a:solidFill>
              <a:effectLst/>
              <a:latin typeface="+mn-lt"/>
              <a:ea typeface="+mn-ea"/>
              <a:cs typeface="+mn-cs"/>
            </a:rPr>
            <a:t>財政</a:t>
          </a:r>
          <a:r>
            <a:rPr kumimoji="1" lang="ja-JP" altLang="ja-JP" sz="1000" b="0" i="0" baseline="0">
              <a:solidFill>
                <a:schemeClr val="dk1"/>
              </a:solidFill>
              <a:effectLst/>
              <a:latin typeface="+mn-lt"/>
              <a:ea typeface="+mn-ea"/>
              <a:cs typeface="+mn-cs"/>
            </a:rPr>
            <a:t>状況となった。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R02</a:t>
          </a:r>
          <a:r>
            <a:rPr kumimoji="1" lang="ja-JP" altLang="en-US" sz="1000" b="0" i="0" baseline="0">
              <a:solidFill>
                <a:schemeClr val="dk1"/>
              </a:solidFill>
              <a:effectLst/>
              <a:latin typeface="+mn-lt"/>
              <a:ea typeface="+mn-ea"/>
              <a:cs typeface="+mn-cs"/>
            </a:rPr>
            <a:t>は地域社会再生事業費の増加等により普通地方交付税が増加し、</a:t>
          </a:r>
          <a:r>
            <a:rPr kumimoji="1" lang="ja-JP" altLang="ja-JP" sz="1000" b="0" i="0" baseline="0">
              <a:solidFill>
                <a:schemeClr val="dk1"/>
              </a:solidFill>
              <a:effectLst/>
              <a:latin typeface="+mn-lt"/>
              <a:ea typeface="+mn-ea"/>
              <a:cs typeface="+mn-cs"/>
            </a:rPr>
            <a:t>前年度</a:t>
          </a:r>
          <a:r>
            <a:rPr kumimoji="1" lang="ja-JP" altLang="en-US" sz="1000" b="0" i="0" baseline="0">
              <a:solidFill>
                <a:schemeClr val="dk1"/>
              </a:solidFill>
              <a:effectLst/>
              <a:latin typeface="+mn-lt"/>
              <a:ea typeface="+mn-ea"/>
              <a:cs typeface="+mn-cs"/>
            </a:rPr>
            <a:t>から</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1.8</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改善した。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全国平均と比較すると、依然硬直した状態が続いている</a:t>
          </a:r>
          <a:r>
            <a:rPr lang="ja-JP" altLang="ja-JP" sz="1000" b="0" i="0" baseline="0">
              <a:solidFill>
                <a:schemeClr val="dk1"/>
              </a:solidFill>
              <a:effectLst/>
              <a:latin typeface="+mn-lt"/>
              <a:ea typeface="+mn-ea"/>
              <a:cs typeface="+mn-cs"/>
            </a:rPr>
            <a:t>ため、財源の確保と徹底した歳出改革を進めることにより、収支が均衡した持続可能な財政構造に転換していく必要がある。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64</xdr:row>
      <xdr:rowOff>39370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09708"/>
          <a:ext cx="0" cy="9024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11447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098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39370</xdr:rowOff>
    </xdr:from>
    <xdr:to>
      <xdr:col>24</xdr:col>
      <xdr:colOff>12700</xdr:colOff>
      <xdr:row>64</xdr:row>
      <xdr:rowOff>39370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01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762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866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70629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357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735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49276</xdr:rowOff>
    </xdr:from>
    <xdr:to>
      <xdr:col>19</xdr:col>
      <xdr:colOff>184150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46482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6043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54102</xdr:rowOff>
    </xdr:from>
    <xdr:to>
      <xdr:col>15</xdr:col>
      <xdr:colOff>133350</xdr:colOff>
      <xdr:row>61</xdr:row>
      <xdr:rowOff>155702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65</xdr:row>
      <xdr:rowOff>46482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9286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29972</xdr:rowOff>
    </xdr:from>
    <xdr:to>
      <xdr:col>11</xdr:col>
      <xdr:colOff>82550</xdr:colOff>
      <xdr:row>61</xdr:row>
      <xdr:rowOff>131572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141749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101871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82059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55643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本町は、面積</a:t>
          </a:r>
          <a:r>
            <a:rPr kumimoji="1" lang="en-US" altLang="ja-JP" sz="1000" b="0" i="0" baseline="0">
              <a:solidFill>
                <a:schemeClr val="dk1"/>
              </a:solidFill>
              <a:effectLst/>
              <a:latin typeface="+mn-lt"/>
              <a:ea typeface="+mn-ea"/>
              <a:cs typeface="+mn-cs"/>
            </a:rPr>
            <a:t>151.69k㎡</a:t>
          </a:r>
          <a:r>
            <a:rPr kumimoji="1" lang="ja-JP" altLang="ja-JP" sz="1000" b="0" i="0" baseline="0">
              <a:solidFill>
                <a:schemeClr val="dk1"/>
              </a:solidFill>
              <a:effectLst/>
              <a:latin typeface="+mn-lt"/>
              <a:ea typeface="+mn-ea"/>
              <a:cs typeface="+mn-cs"/>
            </a:rPr>
            <a:t>、東西</a:t>
          </a:r>
          <a:r>
            <a:rPr kumimoji="1" lang="en-US" altLang="ja-JP" sz="1000" b="0" i="0" baseline="0">
              <a:solidFill>
                <a:schemeClr val="dk1"/>
              </a:solidFill>
              <a:effectLst/>
              <a:latin typeface="+mn-lt"/>
              <a:ea typeface="+mn-ea"/>
              <a:cs typeface="+mn-cs"/>
            </a:rPr>
            <a:t>14.7km</a:t>
          </a:r>
          <a:r>
            <a:rPr kumimoji="1" lang="ja-JP" altLang="ja-JP" sz="1000" b="0" i="0" baseline="0">
              <a:solidFill>
                <a:schemeClr val="dk1"/>
              </a:solidFill>
              <a:effectLst/>
              <a:latin typeface="+mn-lt"/>
              <a:ea typeface="+mn-ea"/>
              <a:cs typeface="+mn-cs"/>
            </a:rPr>
            <a:t>、南北</a:t>
          </a:r>
          <a:r>
            <a:rPr kumimoji="1" lang="en-US" altLang="ja-JP" sz="1000" b="0" i="0" baseline="0">
              <a:solidFill>
                <a:schemeClr val="dk1"/>
              </a:solidFill>
              <a:effectLst/>
              <a:latin typeface="+mn-lt"/>
              <a:ea typeface="+mn-ea"/>
              <a:cs typeface="+mn-cs"/>
            </a:rPr>
            <a:t>29.3km</a:t>
          </a:r>
          <a:r>
            <a:rPr kumimoji="1" lang="ja-JP" altLang="ja-JP" sz="1000" b="0" i="0" baseline="0">
              <a:solidFill>
                <a:schemeClr val="dk1"/>
              </a:solidFill>
              <a:effectLst/>
              <a:latin typeface="+mn-lt"/>
              <a:ea typeface="+mn-ea"/>
              <a:cs typeface="+mn-cs"/>
            </a:rPr>
            <a:t>と南北に長い山間へき地であり、またこども園</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園、幼稚園１園、小学校</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校、中学校</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校、公民館</a:t>
          </a:r>
          <a:r>
            <a:rPr kumimoji="1" lang="en-US" altLang="ja-JP" sz="1000" b="0" i="0" baseline="0">
              <a:solidFill>
                <a:schemeClr val="dk1"/>
              </a:solidFill>
              <a:effectLst/>
              <a:latin typeface="+mn-lt"/>
              <a:ea typeface="+mn-ea"/>
              <a:cs typeface="+mn-cs"/>
            </a:rPr>
            <a:t>8</a:t>
          </a:r>
          <a:r>
            <a:rPr kumimoji="1" lang="ja-JP" altLang="ja-JP" sz="1000" b="0" i="0" baseline="0">
              <a:solidFill>
                <a:schemeClr val="dk1"/>
              </a:solidFill>
              <a:effectLst/>
              <a:latin typeface="+mn-lt"/>
              <a:ea typeface="+mn-ea"/>
              <a:cs typeface="+mn-cs"/>
            </a:rPr>
            <a:t>館、児童館</a:t>
          </a:r>
          <a:r>
            <a:rPr kumimoji="1" lang="en-US" altLang="ja-JP" sz="1000" b="0" i="0" baseline="0">
              <a:solidFill>
                <a:schemeClr val="dk1"/>
              </a:solidFill>
              <a:effectLst/>
              <a:latin typeface="+mn-lt"/>
              <a:ea typeface="+mn-ea"/>
              <a:cs typeface="+mn-cs"/>
            </a:rPr>
            <a:t>8</a:t>
          </a:r>
          <a:r>
            <a:rPr kumimoji="1" lang="ja-JP" altLang="ja-JP" sz="1000" b="0" i="0" baseline="0">
              <a:solidFill>
                <a:schemeClr val="dk1"/>
              </a:solidFill>
              <a:effectLst/>
              <a:latin typeface="+mn-lt"/>
              <a:ea typeface="+mn-ea"/>
              <a:cs typeface="+mn-cs"/>
            </a:rPr>
            <a:t>館と町としては極めて多くの施設があり、これら施設の管理運営に多額の経費を要している。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R02</a:t>
          </a:r>
          <a:r>
            <a:rPr kumimoji="1" lang="ja-JP" altLang="ja-JP" sz="1000" b="0" i="0" baseline="0">
              <a:solidFill>
                <a:schemeClr val="dk1"/>
              </a:solidFill>
              <a:effectLst/>
              <a:latin typeface="+mn-lt"/>
              <a:ea typeface="+mn-ea"/>
              <a:cs typeface="+mn-cs"/>
            </a:rPr>
            <a:t>は</a:t>
          </a:r>
          <a:r>
            <a:rPr kumimoji="1" lang="ja-JP" altLang="en-US" sz="1000" b="0" i="0" baseline="0">
              <a:solidFill>
                <a:schemeClr val="dk1"/>
              </a:solidFill>
              <a:effectLst/>
              <a:latin typeface="+mn-lt"/>
              <a:ea typeface="+mn-ea"/>
              <a:cs typeface="+mn-cs"/>
            </a:rPr>
            <a:t>地域経済活性化クーポン発行事業や新型コロナウイルス感染症対策物品の購入等により</a:t>
          </a:r>
          <a:r>
            <a:rPr kumimoji="1" lang="ja-JP" altLang="ja-JP" sz="1000" b="0" i="0" baseline="0">
              <a:solidFill>
                <a:schemeClr val="dk1"/>
              </a:solidFill>
              <a:effectLst/>
              <a:latin typeface="+mn-lt"/>
              <a:ea typeface="+mn-ea"/>
              <a:cs typeface="+mn-cs"/>
            </a:rPr>
            <a:t>全体として増加し</a:t>
          </a:r>
          <a:r>
            <a:rPr kumimoji="1" lang="ja-JP" altLang="en-US" sz="1000" b="0" i="0" baseline="0">
              <a:solidFill>
                <a:schemeClr val="dk1"/>
              </a:solidFill>
              <a:effectLst/>
              <a:latin typeface="+mn-lt"/>
              <a:ea typeface="+mn-ea"/>
              <a:cs typeface="+mn-cs"/>
            </a:rPr>
            <a:t>ている</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今後も一般職員適正化計画に基づく職員数の削減や廃止も含めた公共施設の管理運営について取り組みを推進していく。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159747</xdr:rowOff>
    </xdr:from>
    <xdr:to>
      <xdr:col>23</xdr:col>
      <xdr:colOff>133350</xdr:colOff>
      <xdr:row>84</xdr:row>
      <xdr:rowOff>45929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8647"/>
          <a:ext cx="838200" cy="2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80255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3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114463</xdr:rowOff>
    </xdr:from>
    <xdr:to>
      <xdr:col>19</xdr:col>
      <xdr:colOff>133350</xdr:colOff>
      <xdr:row>82</xdr:row>
      <xdr:rowOff>159747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3363"/>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25900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5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41774</xdr:rowOff>
    </xdr:from>
    <xdr:to>
      <xdr:col>15</xdr:col>
      <xdr:colOff>82550</xdr:colOff>
      <xdr:row>82</xdr:row>
      <xdr:rowOff>114463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00674"/>
          <a:ext cx="889000" cy="7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22353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41774</xdr:rowOff>
    </xdr:from>
    <xdr:to>
      <xdr:col>11</xdr:col>
      <xdr:colOff>31750</xdr:colOff>
      <xdr:row>82</xdr:row>
      <xdr:rowOff>50333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00674"/>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93375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87599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166579</xdr:rowOff>
    </xdr:from>
    <xdr:to>
      <xdr:col>23</xdr:col>
      <xdr:colOff>184150</xdr:colOff>
      <xdr:row>84</xdr:row>
      <xdr:rowOff>96729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138656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6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108947</xdr:rowOff>
    </xdr:from>
    <xdr:to>
      <xdr:col>19</xdr:col>
      <xdr:colOff>184150</xdr:colOff>
      <xdr:row>83</xdr:row>
      <xdr:rowOff>39097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49274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3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63663</xdr:rowOff>
    </xdr:from>
    <xdr:to>
      <xdr:col>15</xdr:col>
      <xdr:colOff>133350</xdr:colOff>
      <xdr:row>82</xdr:row>
      <xdr:rowOff>165263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162424</xdr:rowOff>
    </xdr:from>
    <xdr:to>
      <xdr:col>11</xdr:col>
      <xdr:colOff>82550</xdr:colOff>
      <xdr:row>82</xdr:row>
      <xdr:rowOff>92574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102751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1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170983</xdr:rowOff>
    </xdr:from>
    <xdr:to>
      <xdr:col>7</xdr:col>
      <xdr:colOff>31750</xdr:colOff>
      <xdr:row>82</xdr:row>
      <xdr:rowOff>101133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85910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4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当町は職員の平均年齢が高く、人件費の抑制などの取組を行っているが、数値になかなか反映されず、若干の上下はあるものの高い水準となっている。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一般職員適正化計画とも連動しながら、今後も給与水準の適正化に努める。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68034"/>
          <a:ext cx="8382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7002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8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49741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2082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90</xdr:row>
      <xdr:rowOff>19050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2082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90</xdr:row>
      <xdr:rowOff>19050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2886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170391</xdr:rowOff>
    </xdr:from>
    <xdr:to>
      <xdr:col>77</xdr:col>
      <xdr:colOff>95250</xdr:colOff>
      <xdr:row>89</xdr:row>
      <xdr:rowOff>100541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85318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344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本町は、</a:t>
          </a:r>
          <a:r>
            <a:rPr kumimoji="1" lang="en-US" altLang="ja-JP" sz="1000" b="0" i="0" baseline="0">
              <a:solidFill>
                <a:schemeClr val="dk1"/>
              </a:solidFill>
              <a:effectLst/>
              <a:latin typeface="+mn-lt"/>
              <a:ea typeface="+mn-ea"/>
              <a:cs typeface="+mn-cs"/>
            </a:rPr>
            <a:t>H17.10</a:t>
          </a:r>
          <a:r>
            <a:rPr kumimoji="1" lang="ja-JP" altLang="ja-JP" sz="1000" b="0" i="0" baseline="0">
              <a:solidFill>
                <a:schemeClr val="dk1"/>
              </a:solidFill>
              <a:effectLst/>
              <a:latin typeface="+mn-lt"/>
              <a:ea typeface="+mn-ea"/>
              <a:cs typeface="+mn-cs"/>
            </a:rPr>
            <a:t>に花園村と合併したことにより、</a:t>
          </a:r>
          <a:r>
            <a:rPr kumimoji="1" lang="en-US" altLang="ja-JP" sz="1000" b="0" i="0" baseline="0">
              <a:solidFill>
                <a:schemeClr val="dk1"/>
              </a:solidFill>
              <a:effectLst/>
              <a:latin typeface="+mn-lt"/>
              <a:ea typeface="+mn-ea"/>
              <a:cs typeface="+mn-cs"/>
            </a:rPr>
            <a:t>151.69k㎡</a:t>
          </a:r>
          <a:r>
            <a:rPr kumimoji="1" lang="ja-JP" altLang="ja-JP" sz="1000" b="0" i="0" baseline="0">
              <a:solidFill>
                <a:schemeClr val="dk1"/>
              </a:solidFill>
              <a:effectLst/>
              <a:latin typeface="+mn-lt"/>
              <a:ea typeface="+mn-ea"/>
              <a:cs typeface="+mn-cs"/>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000" b="0" i="0" baseline="0">
              <a:solidFill>
                <a:schemeClr val="dk1"/>
              </a:solidFill>
              <a:effectLst/>
              <a:latin typeface="+mn-lt"/>
              <a:ea typeface="+mn-ea"/>
              <a:cs typeface="+mn-cs"/>
            </a:rPr>
            <a:t>H26</a:t>
          </a:r>
          <a:r>
            <a:rPr kumimoji="1" lang="ja-JP" altLang="ja-JP" sz="1000" b="0" i="0" baseline="0">
              <a:solidFill>
                <a:schemeClr val="dk1"/>
              </a:solidFill>
              <a:effectLst/>
              <a:latin typeface="+mn-lt"/>
              <a:ea typeface="+mn-ea"/>
              <a:cs typeface="+mn-cs"/>
            </a:rPr>
            <a:t>以降類似団体内平均値を下回り改善傾向にある。</a:t>
          </a:r>
          <a:endParaRPr lang="ja-JP" altLang="ja-JP" sz="1000">
            <a:effectLst/>
          </a:endParaRPr>
        </a:p>
        <a:p>
          <a:r>
            <a:rPr kumimoji="1" lang="ja-JP" altLang="ja-JP" sz="1000" b="0" i="0" baseline="0">
              <a:solidFill>
                <a:schemeClr val="dk1"/>
              </a:solidFill>
              <a:effectLst/>
              <a:latin typeface="+mn-lt"/>
              <a:ea typeface="+mn-ea"/>
              <a:cs typeface="+mn-cs"/>
            </a:rPr>
            <a:t>　現在も公共施設の統廃合や一般職員適正化計画に基づいた機構改革及び事務事業見直しを進めており、退職勧奨、退職者不補充などによる適正化に努めている</a:t>
          </a:r>
          <a:r>
            <a:rPr kumimoji="1" lang="en-US"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104634</xdr:rowOff>
    </xdr:from>
    <xdr:to>
      <xdr:col>81</xdr:col>
      <xdr:colOff>44450</xdr:colOff>
      <xdr:row>61</xdr:row>
      <xdr:rowOff>134126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63084"/>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104634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2957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61736</xdr:rowOff>
    </xdr:from>
    <xdr:to>
      <xdr:col>72</xdr:col>
      <xdr:colOff>203200</xdr:colOff>
      <xdr:row>61</xdr:row>
      <xdr:rowOff>71120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2018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61736</xdr:rowOff>
    </xdr:from>
    <xdr:to>
      <xdr:col>68</xdr:col>
      <xdr:colOff>152400</xdr:colOff>
      <xdr:row>61</xdr:row>
      <xdr:rowOff>81845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2018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8978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83326</xdr:rowOff>
    </xdr:from>
    <xdr:to>
      <xdr:col>81</xdr:col>
      <xdr:colOff>95250</xdr:colOff>
      <xdr:row>62</xdr:row>
      <xdr:rowOff>13476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99853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8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53834</xdr:rowOff>
    </xdr:from>
    <xdr:to>
      <xdr:col>77</xdr:col>
      <xdr:colOff>95250</xdr:colOff>
      <xdr:row>61</xdr:row>
      <xdr:rowOff>155434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165611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8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132097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10936</xdr:rowOff>
    </xdr:from>
    <xdr:to>
      <xdr:col>68</xdr:col>
      <xdr:colOff>203200</xdr:colOff>
      <xdr:row>61</xdr:row>
      <xdr:rowOff>112536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122713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31045</xdr:rowOff>
    </xdr:from>
    <xdr:to>
      <xdr:col>64</xdr:col>
      <xdr:colOff>152400</xdr:colOff>
      <xdr:row>61</xdr:row>
      <xdr:rowOff>132645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142822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5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baseline="0">
              <a:solidFill>
                <a:schemeClr val="dk1"/>
              </a:solidFill>
              <a:effectLst/>
              <a:latin typeface="+mn-lt"/>
              <a:ea typeface="+mn-ea"/>
              <a:cs typeface="+mn-cs"/>
            </a:rPr>
            <a:t>　公債費が</a:t>
          </a:r>
          <a:r>
            <a:rPr kumimoji="1" lang="en-US" altLang="ja-JP" sz="1000" b="0" i="0" baseline="0">
              <a:solidFill>
                <a:schemeClr val="dk1"/>
              </a:solidFill>
              <a:effectLst/>
              <a:latin typeface="+mn-lt"/>
              <a:ea typeface="+mn-ea"/>
              <a:cs typeface="+mn-cs"/>
            </a:rPr>
            <a:t>H28</a:t>
          </a:r>
          <a:r>
            <a:rPr kumimoji="1" lang="ja-JP" altLang="ja-JP" sz="1000" b="0" i="0" baseline="0">
              <a:solidFill>
                <a:schemeClr val="dk1"/>
              </a:solidFill>
              <a:effectLst/>
              <a:latin typeface="+mn-lt"/>
              <a:ea typeface="+mn-ea"/>
              <a:cs typeface="+mn-cs"/>
            </a:rPr>
            <a:t>以降増加傾向</a:t>
          </a:r>
          <a:r>
            <a:rPr kumimoji="1" lang="ja-JP" altLang="en-US" sz="1000" b="0" i="0" baseline="0">
              <a:solidFill>
                <a:schemeClr val="dk1"/>
              </a:solidFill>
              <a:effectLst/>
              <a:latin typeface="+mn-lt"/>
              <a:ea typeface="+mn-ea"/>
              <a:cs typeface="+mn-cs"/>
            </a:rPr>
            <a:t>であったが、</a:t>
          </a:r>
          <a:r>
            <a:rPr kumimoji="1" lang="en-US" altLang="ja-JP" sz="1000" b="0" i="0" baseline="0">
              <a:solidFill>
                <a:schemeClr val="dk1"/>
              </a:solidFill>
              <a:effectLst/>
              <a:latin typeface="+mn-lt"/>
              <a:ea typeface="+mn-ea"/>
              <a:cs typeface="+mn-cs"/>
            </a:rPr>
            <a:t>H30</a:t>
          </a:r>
          <a:r>
            <a:rPr kumimoji="1" lang="ja-JP" altLang="en-US" sz="1000" b="0" i="0" baseline="0">
              <a:solidFill>
                <a:schemeClr val="dk1"/>
              </a:solidFill>
              <a:effectLst/>
              <a:latin typeface="+mn-lt"/>
              <a:ea typeface="+mn-ea"/>
              <a:cs typeface="+mn-cs"/>
            </a:rPr>
            <a:t>以降は減少傾向</a:t>
          </a:r>
          <a:r>
            <a:rPr kumimoji="1" lang="ja-JP" altLang="ja-JP" sz="1000" b="0" i="0" baseline="0">
              <a:solidFill>
                <a:schemeClr val="dk1"/>
              </a:solidFill>
              <a:effectLst/>
              <a:latin typeface="+mn-lt"/>
              <a:ea typeface="+mn-ea"/>
              <a:cs typeface="+mn-cs"/>
            </a:rPr>
            <a:t>となっている。</a:t>
          </a:r>
          <a:endParaRPr lang="ja-JP" altLang="ja-JP" sz="1000">
            <a:effectLst/>
          </a:endParaRPr>
        </a:p>
        <a:p>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R02</a:t>
          </a:r>
          <a:r>
            <a:rPr kumimoji="1" lang="ja-JP" altLang="ja-JP" sz="1000" b="0" i="0" baseline="0">
              <a:solidFill>
                <a:schemeClr val="dk1"/>
              </a:solidFill>
              <a:effectLst/>
              <a:latin typeface="+mn-lt"/>
              <a:ea typeface="+mn-ea"/>
              <a:cs typeface="+mn-cs"/>
            </a:rPr>
            <a:t>においては、</a:t>
          </a:r>
          <a:r>
            <a:rPr kumimoji="1" lang="ja-JP" altLang="en-US" sz="1000" b="0" i="0" baseline="0">
              <a:solidFill>
                <a:schemeClr val="dk1"/>
              </a:solidFill>
              <a:effectLst/>
              <a:latin typeface="+mn-lt"/>
              <a:ea typeface="+mn-ea"/>
              <a:cs typeface="+mn-cs"/>
            </a:rPr>
            <a:t>地方債発行の抑制により元利償還金が減少したことや普通交付税等の増加により標準財政規模が増加したことで、</a:t>
          </a:r>
          <a:r>
            <a:rPr kumimoji="1" lang="ja-JP" altLang="ja-JP" sz="1000">
              <a:solidFill>
                <a:schemeClr val="dk1"/>
              </a:solidFill>
              <a:effectLst/>
              <a:latin typeface="+mn-lt"/>
              <a:ea typeface="+mn-ea"/>
              <a:cs typeface="+mn-cs"/>
            </a:rPr>
            <a:t>前年度に</a:t>
          </a:r>
          <a:r>
            <a:rPr kumimoji="1" lang="ja-JP" altLang="ja-JP" sz="1000" b="0" i="0" baseline="0">
              <a:solidFill>
                <a:schemeClr val="dk1"/>
              </a:solidFill>
              <a:effectLst/>
              <a:latin typeface="+mn-lt"/>
              <a:ea typeface="+mn-ea"/>
              <a:cs typeface="+mn-cs"/>
            </a:rPr>
            <a:t>比べ「</a:t>
          </a:r>
          <a:r>
            <a:rPr kumimoji="1" lang="en-US" altLang="ja-JP" sz="1000" b="0" i="0" baseline="0">
              <a:solidFill>
                <a:schemeClr val="dk1"/>
              </a:solidFill>
              <a:effectLst/>
              <a:latin typeface="+mn-lt"/>
              <a:ea typeface="+mn-ea"/>
              <a:cs typeface="+mn-cs"/>
            </a:rPr>
            <a:t>-1.3</a:t>
          </a:r>
          <a:r>
            <a:rPr kumimoji="1" lang="ja-JP" altLang="ja-JP" sz="1000" b="0" i="0" baseline="0">
              <a:solidFill>
                <a:schemeClr val="dk1"/>
              </a:solidFill>
              <a:effectLst/>
              <a:latin typeface="+mn-lt"/>
              <a:ea typeface="+mn-ea"/>
              <a:cs typeface="+mn-cs"/>
            </a:rPr>
            <a:t>」改善している。</a:t>
          </a:r>
          <a:endParaRPr lang="ja-JP" altLang="ja-JP" sz="1000">
            <a:effectLst/>
          </a:endParaRPr>
        </a:p>
        <a:p>
          <a:r>
            <a:rPr kumimoji="1" lang="ja-JP" altLang="ja-JP" sz="1000" b="0" i="0" baseline="0">
              <a:solidFill>
                <a:schemeClr val="dk1"/>
              </a:solidFill>
              <a:effectLst/>
              <a:latin typeface="+mn-lt"/>
              <a:ea typeface="+mn-ea"/>
              <a:cs typeface="+mn-cs"/>
            </a:rPr>
            <a:t>　事業の延伸や、一時中止、後ろ倒し等による新規発行の抑制、財政健全化に向けた取り組みが必要である。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117324</xdr:rowOff>
    </xdr:from>
    <xdr:to>
      <xdr:col>81</xdr:col>
      <xdr:colOff>44450</xdr:colOff>
      <xdr:row>43</xdr:row>
      <xdr:rowOff>95250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18224"/>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27215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676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83759</xdr:rowOff>
    </xdr:from>
    <xdr:to>
      <xdr:col>72</xdr:col>
      <xdr:colOff>203200</xdr:colOff>
      <xdr:row>44</xdr:row>
      <xdr:rowOff>27215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561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83759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641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66524</xdr:rowOff>
    </xdr:from>
    <xdr:to>
      <xdr:col>81</xdr:col>
      <xdr:colOff>95250</xdr:colOff>
      <xdr:row>42</xdr:row>
      <xdr:rowOff>168124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38601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32959</xdr:rowOff>
    </xdr:from>
    <xdr:to>
      <xdr:col>68</xdr:col>
      <xdr:colOff>203200</xdr:colOff>
      <xdr:row>43</xdr:row>
      <xdr:rowOff>134559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119336</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R01</a:t>
          </a:r>
          <a:r>
            <a:rPr kumimoji="1" lang="ja-JP" altLang="ja-JP" sz="1000" b="0" i="0" baseline="0">
              <a:solidFill>
                <a:schemeClr val="dk1"/>
              </a:solidFill>
              <a:effectLst/>
              <a:latin typeface="+mn-lt"/>
              <a:ea typeface="+mn-ea"/>
              <a:cs typeface="+mn-cs"/>
            </a:rPr>
            <a:t>においては、</a:t>
          </a:r>
          <a:r>
            <a:rPr lang="ja-JP" altLang="ja-JP" sz="1000" b="0" i="0" baseline="0">
              <a:solidFill>
                <a:schemeClr val="dk1"/>
              </a:solidFill>
              <a:effectLst/>
              <a:latin typeface="+mn-lt"/>
              <a:ea typeface="+mn-ea"/>
              <a:cs typeface="+mn-cs"/>
            </a:rPr>
            <a:t>第三セクター等改革推進債の繰上償還の実施により地方債現在高が大きく減少したことで「</a:t>
          </a:r>
          <a:r>
            <a:rPr lang="en-US" altLang="ja-JP" sz="1000" b="0" i="0" baseline="0">
              <a:solidFill>
                <a:schemeClr val="dk1"/>
              </a:solidFill>
              <a:effectLst/>
              <a:latin typeface="+mn-lt"/>
              <a:ea typeface="+mn-ea"/>
              <a:cs typeface="+mn-cs"/>
            </a:rPr>
            <a:t>-19.0</a:t>
          </a:r>
          <a:r>
            <a:rPr lang="ja-JP" altLang="ja-JP" sz="1000" b="0" i="0" baseline="0">
              <a:solidFill>
                <a:schemeClr val="dk1"/>
              </a:solidFill>
              <a:effectLst/>
              <a:latin typeface="+mn-lt"/>
              <a:ea typeface="+mn-ea"/>
              <a:cs typeface="+mn-cs"/>
            </a:rPr>
            <a:t>」と改善し</a:t>
          </a:r>
          <a:r>
            <a:rPr lang="ja-JP" altLang="en-US" sz="1000" b="0" i="0" baseline="0">
              <a:solidFill>
                <a:schemeClr val="dk1"/>
              </a:solidFill>
              <a:effectLst/>
              <a:latin typeface="+mn-lt"/>
              <a:ea typeface="+mn-ea"/>
              <a:cs typeface="+mn-cs"/>
            </a:rPr>
            <a:t>ている</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pPr eaLnBrk="1" fontAlgn="auto" latinLnBrk="0" hangingPunct="1"/>
          <a:r>
            <a:rPr lang="ja-JP" altLang="en-US"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R02</a:t>
          </a:r>
          <a:r>
            <a:rPr lang="ja-JP" altLang="en-US" sz="1000" b="0" i="0" baseline="0">
              <a:solidFill>
                <a:schemeClr val="dk1"/>
              </a:solidFill>
              <a:effectLst/>
              <a:latin typeface="+mn-lt"/>
              <a:ea typeface="+mn-ea"/>
              <a:cs typeface="+mn-cs"/>
            </a:rPr>
            <a:t>では、新規事業の抑制による地方債現在高の減少や下水道事業の法適用化による公営企業債等繰入見込額が減少したことで「</a:t>
          </a:r>
          <a:r>
            <a:rPr lang="en-US" altLang="ja-JP" sz="1000" b="0" i="0" baseline="0">
              <a:solidFill>
                <a:schemeClr val="dk1"/>
              </a:solidFill>
              <a:effectLst/>
              <a:latin typeface="+mn-lt"/>
              <a:ea typeface="+mn-ea"/>
              <a:cs typeface="+mn-cs"/>
            </a:rPr>
            <a:t>-30.2</a:t>
          </a:r>
          <a:r>
            <a:rPr lang="ja-JP" altLang="en-US" sz="1000" b="0" i="0" baseline="0">
              <a:solidFill>
                <a:schemeClr val="dk1"/>
              </a:solidFill>
              <a:effectLst/>
              <a:latin typeface="+mn-lt"/>
              <a:ea typeface="+mn-ea"/>
              <a:cs typeface="+mn-cs"/>
            </a:rPr>
            <a:t>」と大きく改善した。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しかし、依然として</a:t>
          </a:r>
          <a:r>
            <a:rPr kumimoji="1" lang="ja-JP" altLang="en-US" sz="1000" b="0" i="0" baseline="0">
              <a:solidFill>
                <a:schemeClr val="dk1"/>
              </a:solidFill>
              <a:effectLst/>
              <a:latin typeface="+mn-lt"/>
              <a:ea typeface="+mn-ea"/>
              <a:cs typeface="+mn-cs"/>
            </a:rPr>
            <a:t>全国平均と比較して高い数値であるため</a:t>
          </a:r>
          <a:r>
            <a:rPr kumimoji="1" lang="ja-JP" altLang="ja-JP" sz="1000" b="0" i="0" baseline="0">
              <a:solidFill>
                <a:schemeClr val="dk1"/>
              </a:solidFill>
              <a:effectLst/>
              <a:latin typeface="+mn-lt"/>
              <a:ea typeface="+mn-ea"/>
              <a:cs typeface="+mn-cs"/>
            </a:rPr>
            <a:t>、今後も財政の健全化を推進する必要がある。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122414</xdr:rowOff>
    </xdr:from>
    <xdr:to>
      <xdr:col>81</xdr:col>
      <xdr:colOff>44450</xdr:colOff>
      <xdr:row>21</xdr:row>
      <xdr:rowOff>12912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08514"/>
          <a:ext cx="838200" cy="40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12912</xdr:rowOff>
    </xdr:from>
    <xdr:to>
      <xdr:col>77</xdr:col>
      <xdr:colOff>44450</xdr:colOff>
      <xdr:row>22</xdr:row>
      <xdr:rowOff>96167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613362"/>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96167</xdr:rowOff>
    </xdr:from>
    <xdr:to>
      <xdr:col>72</xdr:col>
      <xdr:colOff>203200</xdr:colOff>
      <xdr:row>22</xdr:row>
      <xdr:rowOff>114935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86806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37183</xdr:rowOff>
    </xdr:from>
    <xdr:to>
      <xdr:col>68</xdr:col>
      <xdr:colOff>152400</xdr:colOff>
      <xdr:row>22</xdr:row>
      <xdr:rowOff>114935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809083"/>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71614</xdr:rowOff>
    </xdr:from>
    <xdr:to>
      <xdr:col>81</xdr:col>
      <xdr:colOff>95250</xdr:colOff>
      <xdr:row>19</xdr:row>
      <xdr:rowOff>1764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43691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133562</xdr:rowOff>
    </xdr:from>
    <xdr:to>
      <xdr:col>77</xdr:col>
      <xdr:colOff>95250</xdr:colOff>
      <xdr:row>21</xdr:row>
      <xdr:rowOff>63712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5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48489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64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45367</xdr:rowOff>
    </xdr:from>
    <xdr:to>
      <xdr:col>73</xdr:col>
      <xdr:colOff>44450</xdr:colOff>
      <xdr:row>22</xdr:row>
      <xdr:rowOff>146967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131744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90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64135</xdr:rowOff>
    </xdr:from>
    <xdr:to>
      <xdr:col>68</xdr:col>
      <xdr:colOff>203200</xdr:colOff>
      <xdr:row>22</xdr:row>
      <xdr:rowOff>165735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8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150512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92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157833</xdr:rowOff>
    </xdr:from>
    <xdr:to>
      <xdr:col>64</xdr:col>
      <xdr:colOff>152400</xdr:colOff>
      <xdr:row>22</xdr:row>
      <xdr:rowOff>87983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7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72760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84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R02</a:t>
          </a:r>
          <a:r>
            <a:rPr kumimoji="1" lang="ja-JP" altLang="ja-JP" sz="1000" b="0" i="0" baseline="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新型コロナウイルス感染症の流行に伴う特別職の給料カットを行ったが、</a:t>
          </a:r>
          <a:r>
            <a:rPr kumimoji="1" lang="ja-JP" altLang="ja-JP" sz="1000">
              <a:solidFill>
                <a:schemeClr val="dk1"/>
              </a:solidFill>
              <a:effectLst/>
              <a:latin typeface="+mn-lt"/>
              <a:ea typeface="+mn-ea"/>
              <a:cs typeface="+mn-cs"/>
            </a:rPr>
            <a:t>会計年度任用職員に係る報酬が</a:t>
          </a:r>
          <a:r>
            <a:rPr kumimoji="1" lang="ja-JP" altLang="en-US" sz="1000">
              <a:solidFill>
                <a:schemeClr val="dk1"/>
              </a:solidFill>
              <a:effectLst/>
              <a:latin typeface="+mn-lt"/>
              <a:ea typeface="+mn-ea"/>
              <a:cs typeface="+mn-cs"/>
            </a:rPr>
            <a:t>人件費に計上されたことによる増加が大きく、前年度から「</a:t>
          </a:r>
          <a:r>
            <a:rPr kumimoji="1" lang="en-US" altLang="ja-JP" sz="1000">
              <a:solidFill>
                <a:schemeClr val="dk1"/>
              </a:solidFill>
              <a:effectLst/>
              <a:latin typeface="+mn-lt"/>
              <a:ea typeface="+mn-ea"/>
              <a:cs typeface="+mn-cs"/>
            </a:rPr>
            <a:t>+1.2</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本町は、地理的に多数の施設を有していることから職員数が多く、また、職員の年齢層が高いため、今後も、一般職員適正化計画に基づいた人件費の縮減及び財政健全化に向けた取り組みを進める。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64407</xdr:rowOff>
    </xdr:from>
    <xdr:to>
      <xdr:col>24</xdr:col>
      <xdr:colOff>25400</xdr:colOff>
      <xdr:row>36</xdr:row>
      <xdr:rowOff>23586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651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64407</xdr:rowOff>
    </xdr:from>
    <xdr:to>
      <xdr:col>19</xdr:col>
      <xdr:colOff>187325</xdr:colOff>
      <xdr:row>35</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6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64407</xdr:rowOff>
    </xdr:from>
    <xdr:to>
      <xdr:col>15</xdr:col>
      <xdr:colOff>98425</xdr:colOff>
      <xdr:row>35</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6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86178</xdr:rowOff>
    </xdr:from>
    <xdr:to>
      <xdr:col>11</xdr:col>
      <xdr:colOff>9525</xdr:colOff>
      <xdr:row>35</xdr:row>
      <xdr:rowOff>107950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8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144236</xdr:rowOff>
    </xdr:from>
    <xdr:to>
      <xdr:col>24</xdr:col>
      <xdr:colOff>76200</xdr:colOff>
      <xdr:row>36</xdr:row>
      <xdr:rowOff>74386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160763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121755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H29</a:t>
          </a:r>
          <a:r>
            <a:rPr kumimoji="1" lang="ja-JP" altLang="ja-JP" sz="1000">
              <a:solidFill>
                <a:sysClr val="windowText" lastClr="000000"/>
              </a:solidFill>
              <a:effectLst/>
              <a:latin typeface="+mn-lt"/>
              <a:ea typeface="+mn-ea"/>
              <a:cs typeface="+mn-cs"/>
            </a:rPr>
            <a:t>年から比較すると</a:t>
          </a:r>
          <a:r>
            <a:rPr kumimoji="1" lang="ja-JP" altLang="en-US" sz="1000">
              <a:solidFill>
                <a:sysClr val="windowText" lastClr="000000"/>
              </a:solidFill>
              <a:effectLst/>
              <a:latin typeface="+mn-lt"/>
              <a:ea typeface="+mn-ea"/>
              <a:cs typeface="+mn-cs"/>
            </a:rPr>
            <a:t>減少傾向にあるが</a:t>
          </a:r>
          <a:r>
            <a:rPr kumimoji="1" lang="ja-JP" altLang="ja-JP" sz="1000">
              <a:solidFill>
                <a:sysClr val="windowText" lastClr="000000"/>
              </a:solidFill>
              <a:effectLst/>
              <a:latin typeface="+mn-lt"/>
              <a:ea typeface="+mn-ea"/>
              <a:cs typeface="+mn-cs"/>
            </a:rPr>
            <a:t>、類似団体と比較して大きく上回っている。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本町は、</a:t>
          </a:r>
          <a:r>
            <a:rPr kumimoji="1" lang="en-US" altLang="ja-JP" sz="1000">
              <a:solidFill>
                <a:sysClr val="windowText" lastClr="000000"/>
              </a:solidFill>
              <a:effectLst/>
              <a:latin typeface="+mn-lt"/>
              <a:ea typeface="+mn-ea"/>
              <a:cs typeface="+mn-cs"/>
            </a:rPr>
            <a:t>151.69k㎡</a:t>
          </a:r>
          <a:r>
            <a:rPr kumimoji="1" lang="ja-JP" altLang="ja-JP" sz="1000">
              <a:solidFill>
                <a:sysClr val="windowText" lastClr="000000"/>
              </a:solidFill>
              <a:effectLst/>
              <a:latin typeface="+mn-lt"/>
              <a:ea typeface="+mn-ea"/>
              <a:cs typeface="+mn-cs"/>
            </a:rPr>
            <a:t>という広大な面積を有し、山間へき地が多く、その複雑な地形に伴い多数の施設を有しており、こらら施設の管理運営に多額の経費を要していることが主な要因となっている。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R02</a:t>
          </a:r>
          <a:r>
            <a:rPr kumimoji="1" lang="ja-JP" altLang="ja-JP" sz="1000">
              <a:solidFill>
                <a:sysClr val="windowText" lastClr="000000"/>
              </a:solidFill>
              <a:effectLst/>
              <a:latin typeface="+mn-lt"/>
              <a:ea typeface="+mn-ea"/>
              <a:cs typeface="+mn-cs"/>
            </a:rPr>
            <a:t>は、</a:t>
          </a:r>
          <a:r>
            <a:rPr kumimoji="1" lang="ja-JP" altLang="en-US" sz="1000">
              <a:solidFill>
                <a:sysClr val="windowText" lastClr="000000"/>
              </a:solidFill>
              <a:effectLst/>
              <a:latin typeface="+mn-lt"/>
              <a:ea typeface="+mn-ea"/>
              <a:cs typeface="+mn-cs"/>
            </a:rPr>
            <a:t>会計年度任用職員に係る報酬が人件費に計上されたことで、前年度から「</a:t>
          </a:r>
          <a:r>
            <a:rPr kumimoji="1" lang="en-US" altLang="ja-JP" sz="1000">
              <a:solidFill>
                <a:sysClr val="windowText" lastClr="000000"/>
              </a:solidFill>
              <a:effectLst/>
              <a:latin typeface="+mn-lt"/>
              <a:ea typeface="+mn-ea"/>
              <a:cs typeface="+mn-cs"/>
            </a:rPr>
            <a:t>-2.1</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と</a:t>
          </a:r>
          <a:r>
            <a:rPr kumimoji="1" lang="ja-JP" altLang="en-US" sz="1000">
              <a:solidFill>
                <a:sysClr val="windowText" lastClr="000000"/>
              </a:solidFill>
              <a:effectLst/>
              <a:latin typeface="+mn-lt"/>
              <a:ea typeface="+mn-ea"/>
              <a:cs typeface="+mn-cs"/>
            </a:rPr>
            <a:t>大きく減少した。</a:t>
          </a:r>
          <a:endParaRPr kumimoji="1" lang="en-US" altLang="ja-JP" sz="1000">
            <a:solidFill>
              <a:sysClr val="windowText" lastClr="000000"/>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19</xdr:row>
      <xdr:rowOff>86178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184400"/>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58255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31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86178</xdr:rowOff>
    </xdr:from>
    <xdr:to>
      <xdr:col>82</xdr:col>
      <xdr:colOff>196850</xdr:colOff>
      <xdr:row>19</xdr:row>
      <xdr:rowOff>86178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34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86178</xdr:rowOff>
    </xdr:from>
    <xdr:to>
      <xdr:col>82</xdr:col>
      <xdr:colOff>107950</xdr:colOff>
      <xdr:row>21</xdr:row>
      <xdr:rowOff>86178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343728"/>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166206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66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20864</xdr:rowOff>
    </xdr:from>
    <xdr:to>
      <xdr:col>78</xdr:col>
      <xdr:colOff>69850</xdr:colOff>
      <xdr:row>21</xdr:row>
      <xdr:rowOff>86178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6213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24691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20864</xdr:rowOff>
    </xdr:from>
    <xdr:to>
      <xdr:col>73</xdr:col>
      <xdr:colOff>180975</xdr:colOff>
      <xdr:row>22</xdr:row>
      <xdr:rowOff>12700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6213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68036</xdr:rowOff>
    </xdr:from>
    <xdr:to>
      <xdr:col>74</xdr:col>
      <xdr:colOff>31750</xdr:colOff>
      <xdr:row>17</xdr:row>
      <xdr:rowOff>169636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8363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102507</xdr:rowOff>
    </xdr:from>
    <xdr:to>
      <xdr:col>69</xdr:col>
      <xdr:colOff>92075</xdr:colOff>
      <xdr:row>22</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702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35378</xdr:rowOff>
    </xdr:from>
    <xdr:to>
      <xdr:col>82</xdr:col>
      <xdr:colOff>158750</xdr:colOff>
      <xdr:row>19</xdr:row>
      <xdr:rowOff>136978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115405</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0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35378</xdr:rowOff>
    </xdr:from>
    <xdr:to>
      <xdr:col>78</xdr:col>
      <xdr:colOff>120650</xdr:colOff>
      <xdr:row>21</xdr:row>
      <xdr:rowOff>136978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121755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72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141514</xdr:rowOff>
    </xdr:from>
    <xdr:to>
      <xdr:col>74</xdr:col>
      <xdr:colOff>31750</xdr:colOff>
      <xdr:row>21</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5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56441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65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133350</xdr:rowOff>
    </xdr:from>
    <xdr:to>
      <xdr:col>69</xdr:col>
      <xdr:colOff>142875</xdr:colOff>
      <xdr:row>22</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51707</xdr:rowOff>
    </xdr:from>
    <xdr:to>
      <xdr:col>65</xdr:col>
      <xdr:colOff>53975</xdr:colOff>
      <xdr:row>21</xdr:row>
      <xdr:rowOff>153307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138084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類似団体内平均</a:t>
          </a:r>
          <a:r>
            <a:rPr kumimoji="1" lang="ja-JP" altLang="en-US" sz="1000" b="0" i="0" baseline="0">
              <a:solidFill>
                <a:schemeClr val="dk1"/>
              </a:solidFill>
              <a:effectLst/>
              <a:latin typeface="+mn-lt"/>
              <a:ea typeface="+mn-ea"/>
              <a:cs typeface="+mn-cs"/>
            </a:rPr>
            <a:t>を</a:t>
          </a:r>
          <a:r>
            <a:rPr kumimoji="1" lang="ja-JP" altLang="ja-JP" sz="1000" b="0" i="0" baseline="0">
              <a:solidFill>
                <a:schemeClr val="dk1"/>
              </a:solidFill>
              <a:effectLst/>
              <a:latin typeface="+mn-lt"/>
              <a:ea typeface="+mn-ea"/>
              <a:cs typeface="+mn-cs"/>
            </a:rPr>
            <a:t>大きく下回っ</a:t>
          </a:r>
          <a:r>
            <a:rPr kumimoji="1" lang="ja-JP" altLang="en-US" sz="1000" b="0" i="0" baseline="0">
              <a:solidFill>
                <a:schemeClr val="dk1"/>
              </a:solidFill>
              <a:effectLst/>
              <a:latin typeface="+mn-lt"/>
              <a:ea typeface="+mn-ea"/>
              <a:cs typeface="+mn-cs"/>
            </a:rPr>
            <a:t>ているものの、</a:t>
          </a:r>
          <a:r>
            <a:rPr kumimoji="1" lang="en-US" altLang="ja-JP" sz="1000" b="0" i="0" baseline="0">
              <a:solidFill>
                <a:schemeClr val="dk1"/>
              </a:solidFill>
              <a:effectLst/>
              <a:latin typeface="+mn-lt"/>
              <a:ea typeface="+mn-ea"/>
              <a:cs typeface="+mn-cs"/>
            </a:rPr>
            <a:t>R02</a:t>
          </a:r>
          <a:r>
            <a:rPr kumimoji="1" lang="ja-JP" altLang="ja-JP" sz="1000" b="0" i="0" baseline="0">
              <a:solidFill>
                <a:schemeClr val="dk1"/>
              </a:solidFill>
              <a:effectLst/>
              <a:latin typeface="+mn-lt"/>
              <a:ea typeface="+mn-ea"/>
              <a:cs typeface="+mn-cs"/>
            </a:rPr>
            <a:t>においては</a:t>
          </a:r>
          <a:r>
            <a:rPr kumimoji="1" lang="ja-JP" altLang="en-US" sz="1000" b="0" i="0" baseline="0">
              <a:solidFill>
                <a:schemeClr val="dk1"/>
              </a:solidFill>
              <a:effectLst/>
              <a:latin typeface="+mn-lt"/>
              <a:ea typeface="+mn-ea"/>
              <a:cs typeface="+mn-cs"/>
            </a:rPr>
            <a:t>更生医療給付事業費や障害福祉サービス費の増加により「</a:t>
          </a:r>
          <a:r>
            <a:rPr kumimoji="1" lang="en-US" altLang="ja-JP" sz="1000" b="0" i="0" baseline="0">
              <a:solidFill>
                <a:schemeClr val="dk1"/>
              </a:solidFill>
              <a:effectLst/>
              <a:latin typeface="+mn-lt"/>
              <a:ea typeface="+mn-ea"/>
              <a:cs typeface="+mn-cs"/>
            </a:rPr>
            <a:t>+0.2</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全国的に少子高齢化が急速に進行しており、本町においても同様に高齢化が進む見込みであることから、扶助費は増加を続けるものと推測される。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61685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Ｈ</a:t>
          </a:r>
          <a:r>
            <a:rPr kumimoji="1" lang="en-US" altLang="ja-JP" sz="1000">
              <a:latin typeface="+mn-ea"/>
              <a:ea typeface="+mn-ea"/>
            </a:rPr>
            <a:t>28</a:t>
          </a:r>
          <a:r>
            <a:rPr kumimoji="1" lang="ja-JP" altLang="en-US" sz="1000">
              <a:latin typeface="+mn-ea"/>
              <a:ea typeface="+mn-ea"/>
            </a:rPr>
            <a:t>以降類似団体内平均を上回っていたが、</a:t>
          </a:r>
          <a:r>
            <a:rPr kumimoji="1" lang="en-US" altLang="ja-JP" sz="1000">
              <a:latin typeface="+mn-ea"/>
              <a:ea typeface="+mn-ea"/>
            </a:rPr>
            <a:t>R01</a:t>
          </a:r>
          <a:r>
            <a:rPr kumimoji="1" lang="ja-JP" altLang="en-US" sz="1000">
              <a:latin typeface="+mn-ea"/>
              <a:ea typeface="+mn-ea"/>
            </a:rPr>
            <a:t>において</a:t>
          </a:r>
          <a:r>
            <a:rPr kumimoji="1" lang="ja-JP" altLang="ja-JP" sz="1000">
              <a:solidFill>
                <a:schemeClr val="dk1"/>
              </a:solidFill>
              <a:effectLst/>
              <a:latin typeface="+mn-ea"/>
              <a:ea typeface="+mn-ea"/>
              <a:cs typeface="+mn-cs"/>
            </a:rPr>
            <a:t>下水道事業会計が法適用化されたことで、繰出金が補助費等に振り替わったことで</a:t>
          </a:r>
          <a:r>
            <a:rPr kumimoji="1" lang="ja-JP" altLang="en-US" sz="1000">
              <a:latin typeface="+mn-ea"/>
              <a:ea typeface="+mn-ea"/>
            </a:rPr>
            <a:t>類似団体平均を下回ることとなった。</a:t>
          </a:r>
          <a:endParaRPr kumimoji="1" lang="en-US" altLang="ja-JP" sz="1000">
            <a:latin typeface="+mn-ea"/>
            <a:ea typeface="+mn-ea"/>
          </a:endParaRPr>
        </a:p>
        <a:p>
          <a:r>
            <a:rPr kumimoji="1" lang="ja-JP" altLang="en-US" sz="1000">
              <a:latin typeface="+mn-ea"/>
              <a:ea typeface="+mn-ea"/>
            </a:rPr>
            <a:t>　</a:t>
          </a:r>
          <a:r>
            <a:rPr kumimoji="1" lang="en-US" altLang="ja-JP" sz="1000">
              <a:latin typeface="+mn-ea"/>
              <a:ea typeface="+mn-ea"/>
            </a:rPr>
            <a:t>R02</a:t>
          </a:r>
          <a:r>
            <a:rPr kumimoji="1" lang="ja-JP" altLang="en-US" sz="1000">
              <a:latin typeface="+mn-ea"/>
              <a:ea typeface="+mn-ea"/>
            </a:rPr>
            <a:t>においては、橋梁・町道・河川維持修繕工事の減少により維持補修費が減少したことで前年度と比べて「</a:t>
          </a:r>
          <a:r>
            <a:rPr kumimoji="1" lang="en-US" altLang="ja-JP" sz="1000">
              <a:latin typeface="+mn-ea"/>
              <a:ea typeface="+mn-ea"/>
            </a:rPr>
            <a:t>-0.3</a:t>
          </a:r>
          <a:r>
            <a:rPr kumimoji="1" lang="ja-JP" altLang="en-US" sz="1000">
              <a:latin typeface="+mn-ea"/>
              <a:ea typeface="+mn-ea"/>
            </a:rPr>
            <a:t>」減少した。</a:t>
          </a:r>
        </a:p>
        <a:p>
          <a:r>
            <a:rPr kumimoji="1" lang="ja-JP" altLang="en-US" sz="1000">
              <a:latin typeface="+mn-ea"/>
              <a:ea typeface="+mn-ea"/>
            </a:rPr>
            <a:t>　しかし、特別会計への繰出金増加の傾向が今後も懸念されるため、財政健全化に向けた取り組みを行い縮減に努める。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3" name="その他グラフ枠">
          <a:extLst>
            <a:ext uri="{FF2B5EF4-FFF2-40B4-BE49-F238E27FC236}">
              <a16:creationId xmlns:a16="http://schemas.microsoft.com/office/drawing/2014/main" id="{00000000-0008-0000-0400-0000F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5" name="その他最小値テキスト">
          <a:extLst>
            <a:ext uri="{FF2B5EF4-FFF2-40B4-BE49-F238E27FC236}">
              <a16:creationId xmlns:a16="http://schemas.microsoft.com/office/drawing/2014/main" id="{00000000-0008-0000-0400-0000FF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7" name="その他最大値テキスト">
          <a:extLst>
            <a:ext uri="{FF2B5EF4-FFF2-40B4-BE49-F238E27FC236}">
              <a16:creationId xmlns:a16="http://schemas.microsoft.com/office/drawing/2014/main" id="{00000000-0008-0000-0400-00000101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84138</xdr:rowOff>
    </xdr:from>
    <xdr:to>
      <xdr:col>82</xdr:col>
      <xdr:colOff>107950</xdr:colOff>
      <xdr:row>57</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5671800" y="985678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60" name="その他平均値テキスト">
          <a:extLst>
            <a:ext uri="{FF2B5EF4-FFF2-40B4-BE49-F238E27FC236}">
              <a16:creationId xmlns:a16="http://schemas.microsoft.com/office/drawing/2014/main" id="{00000000-0008-0000-0400-00000401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60</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4782800" y="98996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141288</xdr:rowOff>
    </xdr:to>
    <xdr:cxnSp macro="">
      <xdr:nvCxnSpPr>
        <xdr:cNvPr id="265" name="直線コネクタ 264">
          <a:extLst>
            <a:ext uri="{FF2B5EF4-FFF2-40B4-BE49-F238E27FC236}">
              <a16:creationId xmlns:a16="http://schemas.microsoft.com/office/drawing/2014/main" id="{00000000-0008-0000-0400-000009010000}"/>
            </a:ext>
          </a:extLst>
        </xdr:cNvPr>
        <xdr:cNvCxnSpPr/>
      </xdr:nvCxnSpPr>
      <xdr:spPr>
        <a:xfrm flipV="1">
          <a:off x="13893800" y="1029970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6" name="フローチャート: 判断 265">
          <a:extLst>
            <a:ext uri="{FF2B5EF4-FFF2-40B4-BE49-F238E27FC236}">
              <a16:creationId xmlns:a16="http://schemas.microsoft.com/office/drawing/2014/main" id="{00000000-0008-0000-0400-00000A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30815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6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60</xdr:row>
      <xdr:rowOff>141288</xdr:rowOff>
    </xdr:to>
    <xdr:cxnSp macro="">
      <xdr:nvCxnSpPr>
        <xdr:cNvPr id="268" name="直線コネクタ 267">
          <a:extLst>
            <a:ext uri="{FF2B5EF4-FFF2-40B4-BE49-F238E27FC236}">
              <a16:creationId xmlns:a16="http://schemas.microsoft.com/office/drawing/2014/main" id="{00000000-0008-0000-0400-00000C010000}"/>
            </a:ext>
          </a:extLst>
        </xdr:cNvPr>
        <xdr:cNvCxnSpPr/>
      </xdr:nvCxnSpPr>
      <xdr:spPr>
        <a:xfrm>
          <a:off x="13004800" y="10042525"/>
          <a:ext cx="8890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71" name="フローチャート: 判断 270">
          <a:extLst>
            <a:ext uri="{FF2B5EF4-FFF2-40B4-BE49-F238E27FC236}">
              <a16:creationId xmlns:a16="http://schemas.microsoft.com/office/drawing/2014/main" id="{00000000-0008-0000-0400-00000F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59390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33338</xdr:rowOff>
    </xdr:from>
    <xdr:to>
      <xdr:col>82</xdr:col>
      <xdr:colOff>158750</xdr:colOff>
      <xdr:row>57</xdr:row>
      <xdr:rowOff>134938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64592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49865</xdr:rowOff>
    </xdr:from>
    <xdr:ext cx="762000" cy="259045"/>
    <xdr:sp macro="" textlink="">
      <xdr:nvSpPr>
        <xdr:cNvPr id="279" name="その他該当値テキスト">
          <a:extLst>
            <a:ext uri="{FF2B5EF4-FFF2-40B4-BE49-F238E27FC236}">
              <a16:creationId xmlns:a16="http://schemas.microsoft.com/office/drawing/2014/main" id="{00000000-0008-0000-0400-000017010000}"/>
            </a:ext>
          </a:extLst>
        </xdr:cNvPr>
        <xdr:cNvSpPr txBox="1"/>
      </xdr:nvSpPr>
      <xdr:spPr>
        <a:xfrm>
          <a:off x="16598900" y="965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90488</xdr:rowOff>
    </xdr:from>
    <xdr:to>
      <xdr:col>69</xdr:col>
      <xdr:colOff>142875</xdr:colOff>
      <xdr:row>61</xdr:row>
      <xdr:rowOff>20638</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3843000" y="103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5415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3512800" y="104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86" name="楕円 285">
          <a:extLst>
            <a:ext uri="{FF2B5EF4-FFF2-40B4-BE49-F238E27FC236}">
              <a16:creationId xmlns:a16="http://schemas.microsoft.com/office/drawing/2014/main" id="{00000000-0008-0000-0400-00001E010000}"/>
            </a:ext>
          </a:extLst>
        </xdr:cNvPr>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6" name="正方形/長方形 295">
          <a:extLst>
            <a:ext uri="{FF2B5EF4-FFF2-40B4-BE49-F238E27FC236}">
              <a16:creationId xmlns:a16="http://schemas.microsoft.com/office/drawing/2014/main" id="{00000000-0008-0000-0400-00002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7" name="正方形/長方形 296">
          <a:extLst>
            <a:ext uri="{FF2B5EF4-FFF2-40B4-BE49-F238E27FC236}">
              <a16:creationId xmlns:a16="http://schemas.microsoft.com/office/drawing/2014/main" id="{00000000-0008-0000-0400-00002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H27</a:t>
          </a:r>
          <a:r>
            <a:rPr kumimoji="1" lang="ja-JP" altLang="ja-JP" sz="1000" b="0" i="0" baseline="0">
              <a:solidFill>
                <a:schemeClr val="dk1"/>
              </a:solidFill>
              <a:effectLst/>
              <a:latin typeface="+mn-lt"/>
              <a:ea typeface="+mn-ea"/>
              <a:cs typeface="+mn-cs"/>
            </a:rPr>
            <a:t>から</a:t>
          </a:r>
          <a:r>
            <a:rPr kumimoji="1" lang="en-US" altLang="ja-JP" sz="1000" b="0" i="0" baseline="0">
              <a:solidFill>
                <a:schemeClr val="dk1"/>
              </a:solidFill>
              <a:effectLst/>
              <a:latin typeface="+mn-lt"/>
              <a:ea typeface="+mn-ea"/>
              <a:cs typeface="+mn-cs"/>
            </a:rPr>
            <a:t>4</a:t>
          </a:r>
          <a:r>
            <a:rPr kumimoji="1" lang="ja-JP" altLang="ja-JP" sz="1000" b="0" i="0" baseline="0">
              <a:solidFill>
                <a:schemeClr val="dk1"/>
              </a:solidFill>
              <a:effectLst/>
              <a:latin typeface="+mn-lt"/>
              <a:ea typeface="+mn-ea"/>
              <a:cs typeface="+mn-cs"/>
            </a:rPr>
            <a:t>年間においては、類似団体内平均を下回っていたが、</a:t>
          </a:r>
          <a:r>
            <a:rPr kumimoji="1" lang="en-US" altLang="ja-JP" sz="1000" b="0" i="0" baseline="0">
              <a:solidFill>
                <a:schemeClr val="dk1"/>
              </a:solidFill>
              <a:effectLst/>
              <a:latin typeface="+mn-lt"/>
              <a:ea typeface="+mn-ea"/>
              <a:cs typeface="+mn-cs"/>
            </a:rPr>
            <a:t>R01</a:t>
          </a:r>
          <a:r>
            <a:rPr kumimoji="1" lang="ja-JP" altLang="ja-JP" sz="1000" b="0" i="0" baseline="0">
              <a:solidFill>
                <a:schemeClr val="dk1"/>
              </a:solidFill>
              <a:effectLst/>
              <a:latin typeface="+mn-lt"/>
              <a:ea typeface="+mn-ea"/>
              <a:cs typeface="+mn-cs"/>
            </a:rPr>
            <a:t>において</a:t>
          </a:r>
          <a:r>
            <a:rPr kumimoji="1" lang="ja-JP" altLang="en-US" sz="1000" b="0" i="0" baseline="0">
              <a:solidFill>
                <a:schemeClr val="dk1"/>
              </a:solidFill>
              <a:effectLst/>
              <a:latin typeface="+mn-lt"/>
              <a:ea typeface="+mn-ea"/>
              <a:cs typeface="+mn-cs"/>
            </a:rPr>
            <a:t>下水道事業会計が法適用化され、</a:t>
          </a:r>
          <a:r>
            <a:rPr kumimoji="1" lang="ja-JP" altLang="ja-JP" sz="1000">
              <a:solidFill>
                <a:schemeClr val="dk1"/>
              </a:solidFill>
              <a:effectLst/>
              <a:latin typeface="+mn-lt"/>
              <a:ea typeface="+mn-ea"/>
              <a:cs typeface="+mn-cs"/>
            </a:rPr>
            <a:t>繰出金が補助費等に振り替わったこと</a:t>
          </a:r>
          <a:r>
            <a:rPr kumimoji="1" lang="ja-JP" altLang="en-US" sz="1000">
              <a:solidFill>
                <a:schemeClr val="dk1"/>
              </a:solidFill>
              <a:effectLst/>
              <a:latin typeface="+mn-lt"/>
              <a:ea typeface="+mn-ea"/>
              <a:cs typeface="+mn-cs"/>
            </a:rPr>
            <a:t>で</a:t>
          </a:r>
          <a:r>
            <a:rPr kumimoji="1" lang="ja-JP" altLang="ja-JP" sz="1000" b="0" i="0" baseline="0">
              <a:solidFill>
                <a:schemeClr val="dk1"/>
              </a:solidFill>
              <a:effectLst/>
              <a:latin typeface="+mn-lt"/>
              <a:ea typeface="+mn-ea"/>
              <a:cs typeface="+mn-cs"/>
            </a:rPr>
            <a:t>類似団体平均を上回ることとなった。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一部事務組合負担金や下水道事業会計繰出金の減少により、前年度から「</a:t>
          </a:r>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」と大きく減少している。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8" name="補助費等グラフ枠">
          <a:extLst>
            <a:ext uri="{FF2B5EF4-FFF2-40B4-BE49-F238E27FC236}">
              <a16:creationId xmlns:a16="http://schemas.microsoft.com/office/drawing/2014/main" id="{00000000-0008-0000-0400-00003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20" name="補助費等最小値テキスト">
          <a:extLst>
            <a:ext uri="{FF2B5EF4-FFF2-40B4-BE49-F238E27FC236}">
              <a16:creationId xmlns:a16="http://schemas.microsoft.com/office/drawing/2014/main" id="{00000000-0008-0000-0400-000040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2" name="補助費等最大値テキスト">
          <a:extLst>
            <a:ext uri="{FF2B5EF4-FFF2-40B4-BE49-F238E27FC236}">
              <a16:creationId xmlns:a16="http://schemas.microsoft.com/office/drawing/2014/main" id="{00000000-0008-0000-0400-000042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88900</xdr:rowOff>
    </xdr:from>
    <xdr:to>
      <xdr:col>82</xdr:col>
      <xdr:colOff>107950</xdr:colOff>
      <xdr:row>38</xdr:row>
      <xdr:rowOff>12700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5671800" y="6432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25" name="補助費等平均値テキスト">
          <a:extLst>
            <a:ext uri="{FF2B5EF4-FFF2-40B4-BE49-F238E27FC236}">
              <a16:creationId xmlns:a16="http://schemas.microsoft.com/office/drawing/2014/main" id="{00000000-0008-0000-0400-000045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41275</xdr:rowOff>
    </xdr:from>
    <xdr:to>
      <xdr:col>78</xdr:col>
      <xdr:colOff>69850</xdr:colOff>
      <xdr:row>38</xdr:row>
      <xdr:rowOff>12700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4782800" y="621347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45102</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4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41275</xdr:rowOff>
    </xdr:from>
    <xdr:to>
      <xdr:col>73</xdr:col>
      <xdr:colOff>180975</xdr:colOff>
      <xdr:row>36</xdr:row>
      <xdr:rowOff>60325</xdr:rowOff>
    </xdr:to>
    <xdr:cxnSp macro="">
      <xdr:nvCxnSpPr>
        <xdr:cNvPr id="330" name="直線コネクタ 329">
          <a:extLst>
            <a:ext uri="{FF2B5EF4-FFF2-40B4-BE49-F238E27FC236}">
              <a16:creationId xmlns:a16="http://schemas.microsoft.com/office/drawing/2014/main" id="{00000000-0008-0000-0400-00004A010000}"/>
            </a:ext>
          </a:extLst>
        </xdr:cNvPr>
        <xdr:cNvCxnSpPr/>
      </xdr:nvCxnSpPr>
      <xdr:spPr>
        <a:xfrm flipV="1">
          <a:off x="13893800" y="6213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31" name="フローチャート: 判断 330">
          <a:extLst>
            <a:ext uri="{FF2B5EF4-FFF2-40B4-BE49-F238E27FC236}">
              <a16:creationId xmlns:a16="http://schemas.microsoft.com/office/drawing/2014/main" id="{00000000-0008-0000-0400-00004B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xdr:rowOff>
    </xdr:from>
    <xdr:to>
      <xdr:col>69</xdr:col>
      <xdr:colOff>92075</xdr:colOff>
      <xdr:row>36</xdr:row>
      <xdr:rowOff>60325</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13004800" y="6175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4" name="フローチャート: 判断 333">
          <a:extLst>
            <a:ext uri="{FF2B5EF4-FFF2-40B4-BE49-F238E27FC236}">
              <a16:creationId xmlns:a16="http://schemas.microsoft.com/office/drawing/2014/main" id="{00000000-0008-0000-0400-00004E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76852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6" name="フローチャート: 判断 335">
          <a:extLst>
            <a:ext uri="{FF2B5EF4-FFF2-40B4-BE49-F238E27FC236}">
              <a16:creationId xmlns:a16="http://schemas.microsoft.com/office/drawing/2014/main" id="{00000000-0008-0000-0400-000050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6459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10177</xdr:rowOff>
    </xdr:from>
    <xdr:ext cx="762000" cy="259045"/>
    <xdr:sp macro="" textlink="">
      <xdr:nvSpPr>
        <xdr:cNvPr id="344" name="補助費等該当値テキスト">
          <a:extLst>
            <a:ext uri="{FF2B5EF4-FFF2-40B4-BE49-F238E27FC236}">
              <a16:creationId xmlns:a16="http://schemas.microsoft.com/office/drawing/2014/main" id="{00000000-0008-0000-0400-000058010000}"/>
            </a:ext>
          </a:extLst>
        </xdr:cNvPr>
        <xdr:cNvSpPr txBox="1"/>
      </xdr:nvSpPr>
      <xdr:spPr>
        <a:xfrm>
          <a:off x="16598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161925</xdr:rowOff>
    </xdr:from>
    <xdr:to>
      <xdr:col>74</xdr:col>
      <xdr:colOff>31750</xdr:colOff>
      <xdr:row>36</xdr:row>
      <xdr:rowOff>92075</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4732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9525</xdr:rowOff>
    </xdr:from>
    <xdr:to>
      <xdr:col>69</xdr:col>
      <xdr:colOff>142875</xdr:colOff>
      <xdr:row>36</xdr:row>
      <xdr:rowOff>111125</xdr:rowOff>
    </xdr:to>
    <xdr:sp macro="" textlink="">
      <xdr:nvSpPr>
        <xdr:cNvPr id="349" name="楕円 348">
          <a:extLst>
            <a:ext uri="{FF2B5EF4-FFF2-40B4-BE49-F238E27FC236}">
              <a16:creationId xmlns:a16="http://schemas.microsoft.com/office/drawing/2014/main" id="{00000000-0008-0000-0400-00005D010000}"/>
            </a:ext>
          </a:extLst>
        </xdr:cNvPr>
        <xdr:cNvSpPr/>
      </xdr:nvSpPr>
      <xdr:spPr>
        <a:xfrm>
          <a:off x="138430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121302</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35128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123825</xdr:rowOff>
    </xdr:from>
    <xdr:to>
      <xdr:col>65</xdr:col>
      <xdr:colOff>53975</xdr:colOff>
      <xdr:row>36</xdr:row>
      <xdr:rowOff>53975</xdr:rowOff>
    </xdr:to>
    <xdr:sp macro="" textlink="">
      <xdr:nvSpPr>
        <xdr:cNvPr id="351" name="楕円 350">
          <a:extLst>
            <a:ext uri="{FF2B5EF4-FFF2-40B4-BE49-F238E27FC236}">
              <a16:creationId xmlns:a16="http://schemas.microsoft.com/office/drawing/2014/main" id="{00000000-0008-0000-0400-00005F010000}"/>
            </a:ext>
          </a:extLst>
        </xdr:cNvPr>
        <xdr:cNvSpPr/>
      </xdr:nvSpPr>
      <xdr:spPr>
        <a:xfrm>
          <a:off x="12954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64152</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126238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61" name="正方形/長方形 360">
          <a:extLst>
            <a:ext uri="{FF2B5EF4-FFF2-40B4-BE49-F238E27FC236}">
              <a16:creationId xmlns:a16="http://schemas.microsoft.com/office/drawing/2014/main" id="{00000000-0008-0000-0400-00006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2" name="正方形/長方形 361">
          <a:extLst>
            <a:ext uri="{FF2B5EF4-FFF2-40B4-BE49-F238E27FC236}">
              <a16:creationId xmlns:a16="http://schemas.microsoft.com/office/drawing/2014/main" id="{00000000-0008-0000-0400-00006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依然として</a:t>
          </a:r>
          <a:r>
            <a:rPr kumimoji="1" lang="ja-JP" altLang="en-US" sz="1000" b="0" i="0" baseline="0">
              <a:solidFill>
                <a:schemeClr val="dk1"/>
              </a:solidFill>
              <a:effectLst/>
              <a:latin typeface="+mn-lt"/>
              <a:ea typeface="+mn-ea"/>
              <a:cs typeface="+mn-cs"/>
            </a:rPr>
            <a:t>全国平均</a:t>
          </a:r>
          <a:r>
            <a:rPr kumimoji="1" lang="ja-JP" altLang="ja-JP" sz="1000" b="0" i="0" baseline="0">
              <a:solidFill>
                <a:schemeClr val="dk1"/>
              </a:solidFill>
              <a:effectLst/>
              <a:latin typeface="+mn-lt"/>
              <a:ea typeface="+mn-ea"/>
              <a:cs typeface="+mn-cs"/>
            </a:rPr>
            <a:t>を上回っている。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過去に実施してきた大規模な建設事業の償還額に加え、既発行の合併特例債や臨時財政対策債などの元利償還金の増加が主な要因となっている。</a:t>
          </a:r>
          <a:endParaRPr lang="ja-JP" altLang="ja-JP" sz="1000">
            <a:effectLst/>
          </a:endParaRPr>
        </a:p>
        <a:p>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R01</a:t>
          </a:r>
          <a:r>
            <a:rPr kumimoji="1" lang="ja-JP" altLang="ja-JP" sz="1000" b="0" i="0" baseline="0">
              <a:solidFill>
                <a:schemeClr val="dk1"/>
              </a:solidFill>
              <a:effectLst/>
              <a:latin typeface="+mn-lt"/>
              <a:ea typeface="+mn-ea"/>
              <a:cs typeface="+mn-cs"/>
            </a:rPr>
            <a:t>においては、</a:t>
          </a:r>
          <a:r>
            <a:rPr lang="ja-JP" altLang="en-US" sz="1000" b="0" i="0" baseline="0">
              <a:solidFill>
                <a:schemeClr val="dk1"/>
              </a:solidFill>
              <a:effectLst/>
              <a:latin typeface="+mn-lt"/>
              <a:ea typeface="+mn-ea"/>
              <a:cs typeface="+mn-cs"/>
            </a:rPr>
            <a:t>過疎対策事業債の償還額が増加したことにより</a:t>
          </a:r>
          <a:r>
            <a:rPr lang="ja-JP" altLang="ja-JP" sz="1000" b="0" i="0" baseline="0">
              <a:solidFill>
                <a:schemeClr val="dk1"/>
              </a:solidFill>
              <a:effectLst/>
              <a:latin typeface="+mn-lt"/>
              <a:ea typeface="+mn-ea"/>
              <a:cs typeface="+mn-cs"/>
            </a:rPr>
            <a:t>、前年度と比較し「</a:t>
          </a:r>
          <a:r>
            <a:rPr lang="en-US" altLang="ja-JP" sz="1000" b="0" i="0" baseline="0">
              <a:solidFill>
                <a:schemeClr val="dk1"/>
              </a:solidFill>
              <a:effectLst/>
              <a:latin typeface="+mn-lt"/>
              <a:ea typeface="+mn-ea"/>
              <a:cs typeface="+mn-cs"/>
            </a:rPr>
            <a:t>+0.2</a:t>
          </a:r>
          <a:r>
            <a:rPr lang="ja-JP" altLang="ja-JP" sz="1000" b="0" i="0" baseline="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引続き</a:t>
          </a:r>
          <a:r>
            <a:rPr kumimoji="1" lang="ja-JP" altLang="ja-JP" sz="1000">
              <a:solidFill>
                <a:schemeClr val="dk1"/>
              </a:solidFill>
              <a:effectLst/>
              <a:latin typeface="+mn-lt"/>
              <a:ea typeface="+mn-ea"/>
              <a:cs typeface="+mn-cs"/>
            </a:rPr>
            <a:t>財政健全化に向けた公債費抑制に取り組</a:t>
          </a:r>
          <a:r>
            <a:rPr kumimoji="1" lang="ja-JP" altLang="en-US" sz="1000">
              <a:solidFill>
                <a:schemeClr val="dk1"/>
              </a:solidFill>
              <a:effectLst/>
              <a:latin typeface="+mn-lt"/>
              <a:ea typeface="+mn-ea"/>
              <a:cs typeface="+mn-cs"/>
            </a:rPr>
            <a:t>む必要がある。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9" name="公債費グラフ枠">
          <a:extLst>
            <a:ext uri="{FF2B5EF4-FFF2-40B4-BE49-F238E27FC236}">
              <a16:creationId xmlns:a16="http://schemas.microsoft.com/office/drawing/2014/main" id="{00000000-0008-0000-0400-00007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81" name="公債費最小値テキスト">
          <a:extLst>
            <a:ext uri="{FF2B5EF4-FFF2-40B4-BE49-F238E27FC236}">
              <a16:creationId xmlns:a16="http://schemas.microsoft.com/office/drawing/2014/main" id="{00000000-0008-0000-0400-00007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3" name="公債費最大値テキスト">
          <a:extLst>
            <a:ext uri="{FF2B5EF4-FFF2-40B4-BE49-F238E27FC236}">
              <a16:creationId xmlns:a16="http://schemas.microsoft.com/office/drawing/2014/main" id="{00000000-0008-0000-0400-00007F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81</xdr:row>
      <xdr:rowOff>8889</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3987800" y="13881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6" name="公債費平均値テキスト">
          <a:extLst>
            <a:ext uri="{FF2B5EF4-FFF2-40B4-BE49-F238E27FC236}">
              <a16:creationId xmlns:a16="http://schemas.microsoft.com/office/drawing/2014/main" id="{00000000-0008-0000-0400-000082010000}"/>
            </a:ext>
          </a:extLst>
        </xdr:cNvPr>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165100</xdr:rowOff>
    </xdr:from>
    <xdr:to>
      <xdr:col>19</xdr:col>
      <xdr:colOff>187325</xdr:colOff>
      <xdr:row>81</xdr:row>
      <xdr:rowOff>161289</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3098800" y="138811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161289</xdr:rowOff>
    </xdr:from>
    <xdr:to>
      <xdr:col>15</xdr:col>
      <xdr:colOff>98425</xdr:colOff>
      <xdr:row>82</xdr:row>
      <xdr:rowOff>20320</xdr:rowOff>
    </xdr:to>
    <xdr:cxnSp macro="">
      <xdr:nvCxnSpPr>
        <xdr:cNvPr id="391" name="直線コネクタ 390">
          <a:extLst>
            <a:ext uri="{FF2B5EF4-FFF2-40B4-BE49-F238E27FC236}">
              <a16:creationId xmlns:a16="http://schemas.microsoft.com/office/drawing/2014/main" id="{00000000-0008-0000-0400-000087010000}"/>
            </a:ext>
          </a:extLst>
        </xdr:cNvPr>
        <xdr:cNvCxnSpPr/>
      </xdr:nvCxnSpPr>
      <xdr:spPr>
        <a:xfrm flipV="1">
          <a:off x="2209800" y="14048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2" name="フローチャート: 判断 391">
          <a:extLst>
            <a:ext uri="{FF2B5EF4-FFF2-40B4-BE49-F238E27FC236}">
              <a16:creationId xmlns:a16="http://schemas.microsoft.com/office/drawing/2014/main" id="{00000000-0008-0000-0400-000088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12700</xdr:rowOff>
    </xdr:from>
    <xdr:to>
      <xdr:col>11</xdr:col>
      <xdr:colOff>9525</xdr:colOff>
      <xdr:row>82</xdr:row>
      <xdr:rowOff>20320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320800" y="1407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7" name="フローチャート: 判断 396">
          <a:extLst>
            <a:ext uri="{FF2B5EF4-FFF2-40B4-BE49-F238E27FC236}">
              <a16:creationId xmlns:a16="http://schemas.microsoft.com/office/drawing/2014/main" id="{00000000-0008-0000-0400-00008D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129539</xdr:rowOff>
    </xdr:from>
    <xdr:to>
      <xdr:col>24</xdr:col>
      <xdr:colOff>76200</xdr:colOff>
      <xdr:row>81</xdr:row>
      <xdr:rowOff>59689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47752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101616</xdr:rowOff>
    </xdr:from>
    <xdr:ext cx="762000" cy="259045"/>
    <xdr:sp macro="" textlink="">
      <xdr:nvSpPr>
        <xdr:cNvPr id="405" name="公債費該当値テキスト">
          <a:extLst>
            <a:ext uri="{FF2B5EF4-FFF2-40B4-BE49-F238E27FC236}">
              <a16:creationId xmlns:a16="http://schemas.microsoft.com/office/drawing/2014/main" id="{00000000-0008-0000-0400-000095010000}"/>
            </a:ext>
          </a:extLst>
        </xdr:cNvPr>
        <xdr:cNvSpPr txBox="1"/>
      </xdr:nvSpPr>
      <xdr:spPr>
        <a:xfrm>
          <a:off x="4914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114300</xdr:rowOff>
    </xdr:from>
    <xdr:to>
      <xdr:col>20</xdr:col>
      <xdr:colOff>38100</xdr:colOff>
      <xdr:row>81</xdr:row>
      <xdr:rowOff>44450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29227</xdr:rowOff>
    </xdr:from>
    <xdr:ext cx="7366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110489</xdr:rowOff>
    </xdr:from>
    <xdr:to>
      <xdr:col>15</xdr:col>
      <xdr:colOff>149225</xdr:colOff>
      <xdr:row>82</xdr:row>
      <xdr:rowOff>40639</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3048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25416</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2717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140970</xdr:rowOff>
    </xdr:from>
    <xdr:to>
      <xdr:col>11</xdr:col>
      <xdr:colOff>60325</xdr:colOff>
      <xdr:row>82</xdr:row>
      <xdr:rowOff>71120</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2159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55897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828800" y="1411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133350</xdr:rowOff>
    </xdr:from>
    <xdr:to>
      <xdr:col>6</xdr:col>
      <xdr:colOff>171450</xdr:colOff>
      <xdr:row>82</xdr:row>
      <xdr:rowOff>63500</xdr:rowOff>
    </xdr:to>
    <xdr:sp macro="" textlink="">
      <xdr:nvSpPr>
        <xdr:cNvPr id="412" name="楕円 411">
          <a:extLst>
            <a:ext uri="{FF2B5EF4-FFF2-40B4-BE49-F238E27FC236}">
              <a16:creationId xmlns:a16="http://schemas.microsoft.com/office/drawing/2014/main" id="{00000000-0008-0000-0400-00009C010000}"/>
            </a:ext>
          </a:extLst>
        </xdr:cNvPr>
        <xdr:cNvSpPr/>
      </xdr:nvSpPr>
      <xdr:spPr>
        <a:xfrm>
          <a:off x="1270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48277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939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2" name="正方形/長方形 421">
          <a:extLst>
            <a:ext uri="{FF2B5EF4-FFF2-40B4-BE49-F238E27FC236}">
              <a16:creationId xmlns:a16="http://schemas.microsoft.com/office/drawing/2014/main" id="{00000000-0008-0000-0400-0000A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3" name="正方形/長方形 422">
          <a:extLst>
            <a:ext uri="{FF2B5EF4-FFF2-40B4-BE49-F238E27FC236}">
              <a16:creationId xmlns:a16="http://schemas.microsoft.com/office/drawing/2014/main" id="{00000000-0008-0000-0400-0000A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ysClr val="windowText" lastClr="000000"/>
              </a:solidFill>
              <a:effectLst/>
              <a:latin typeface="+mn-lt"/>
              <a:ea typeface="+mn-ea"/>
              <a:cs typeface="+mn-cs"/>
            </a:rPr>
            <a:t>　類似団体内平均は上回っているが、全国、県平均については下回った。</a:t>
          </a:r>
          <a:endParaRPr lang="ja-JP" altLang="ja-JP" sz="10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　</a:t>
          </a:r>
          <a:r>
            <a:rPr kumimoji="1" lang="en-US" altLang="ja-JP" sz="1000" b="0" i="0" baseline="0">
              <a:solidFill>
                <a:sysClr val="windowText" lastClr="000000"/>
              </a:solidFill>
              <a:effectLst/>
              <a:latin typeface="+mn-lt"/>
              <a:ea typeface="+mn-ea"/>
              <a:cs typeface="+mn-cs"/>
            </a:rPr>
            <a:t>R02</a:t>
          </a:r>
          <a:r>
            <a:rPr kumimoji="1" lang="ja-JP" altLang="ja-JP" sz="1000" b="0" i="0" baseline="0">
              <a:solidFill>
                <a:sysClr val="windowText" lastClr="000000"/>
              </a:solidFill>
              <a:effectLst/>
              <a:latin typeface="+mn-lt"/>
              <a:ea typeface="+mn-ea"/>
              <a:cs typeface="+mn-cs"/>
            </a:rPr>
            <a:t>構成比では、人件費の占める割合が高く「</a:t>
          </a:r>
          <a:r>
            <a:rPr kumimoji="1" lang="en-US" altLang="ja-JP" sz="1000" b="0" i="0" baseline="0">
              <a:solidFill>
                <a:sysClr val="windowText" lastClr="000000"/>
              </a:solidFill>
              <a:effectLst/>
              <a:latin typeface="+mn-lt"/>
              <a:ea typeface="+mn-ea"/>
              <a:cs typeface="+mn-cs"/>
            </a:rPr>
            <a:t>23.5%</a:t>
          </a:r>
          <a:r>
            <a:rPr kumimoji="1" lang="ja-JP" altLang="ja-JP" sz="1000" b="0" i="0" baseline="0">
              <a:solidFill>
                <a:sysClr val="windowText" lastClr="000000"/>
              </a:solidFill>
              <a:effectLst/>
              <a:latin typeface="+mn-lt"/>
              <a:ea typeface="+mn-ea"/>
              <a:cs typeface="+mn-cs"/>
            </a:rPr>
            <a:t>」、次いで物件費「</a:t>
          </a:r>
          <a:r>
            <a:rPr kumimoji="1" lang="en-US" altLang="ja-JP" sz="1000" b="0" i="0" baseline="0">
              <a:solidFill>
                <a:sysClr val="windowText" lastClr="000000"/>
              </a:solidFill>
              <a:effectLst/>
              <a:latin typeface="+mn-lt"/>
              <a:ea typeface="+mn-ea"/>
              <a:cs typeface="+mn-cs"/>
            </a:rPr>
            <a:t>17.2%</a:t>
          </a:r>
          <a:r>
            <a:rPr kumimoji="1" lang="ja-JP" altLang="ja-JP" sz="1000" b="0" i="0" baseline="0">
              <a:solidFill>
                <a:sysClr val="windowText" lastClr="000000"/>
              </a:solidFill>
              <a:effectLst/>
              <a:latin typeface="+mn-lt"/>
              <a:ea typeface="+mn-ea"/>
              <a:cs typeface="+mn-cs"/>
            </a:rPr>
            <a:t>」、補助費等「</a:t>
          </a:r>
          <a:r>
            <a:rPr kumimoji="1" lang="en-US" altLang="ja-JP" sz="1000" b="0" i="0" baseline="0">
              <a:solidFill>
                <a:sysClr val="windowText" lastClr="000000"/>
              </a:solidFill>
              <a:effectLst/>
              <a:latin typeface="+mn-lt"/>
              <a:ea typeface="+mn-ea"/>
              <a:cs typeface="+mn-cs"/>
            </a:rPr>
            <a:t>15.2%</a:t>
          </a:r>
          <a:r>
            <a:rPr kumimoji="1" lang="ja-JP" altLang="ja-JP" sz="1000" b="0" i="0" baseline="0">
              <a:solidFill>
                <a:sysClr val="windowText" lastClr="000000"/>
              </a:solidFill>
              <a:effectLst/>
              <a:latin typeface="+mn-lt"/>
              <a:ea typeface="+mn-ea"/>
              <a:cs typeface="+mn-cs"/>
            </a:rPr>
            <a:t>」、繰出金「</a:t>
          </a:r>
          <a:r>
            <a:rPr kumimoji="1" lang="en-US" altLang="ja-JP" sz="1000" b="0" i="0" baseline="0">
              <a:solidFill>
                <a:sysClr val="windowText" lastClr="000000"/>
              </a:solidFill>
              <a:effectLst/>
              <a:latin typeface="+mn-lt"/>
              <a:ea typeface="+mn-ea"/>
              <a:cs typeface="+mn-cs"/>
            </a:rPr>
            <a:t>8.8%</a:t>
          </a:r>
          <a:r>
            <a:rPr kumimoji="1" lang="ja-JP" altLang="ja-JP" sz="1000" b="0" i="0" baseline="0">
              <a:solidFill>
                <a:sysClr val="windowText" lastClr="000000"/>
              </a:solidFill>
              <a:effectLst/>
              <a:latin typeface="+mn-lt"/>
              <a:ea typeface="+mn-ea"/>
              <a:cs typeface="+mn-cs"/>
            </a:rPr>
            <a:t>」、扶助費「</a:t>
          </a:r>
          <a:r>
            <a:rPr kumimoji="1" lang="en-US" altLang="ja-JP" sz="1000" b="0" i="0" baseline="0">
              <a:solidFill>
                <a:sysClr val="windowText" lastClr="000000"/>
              </a:solidFill>
              <a:effectLst/>
              <a:latin typeface="+mn-lt"/>
              <a:ea typeface="+mn-ea"/>
              <a:cs typeface="+mn-cs"/>
            </a:rPr>
            <a:t>3.7%</a:t>
          </a:r>
          <a:r>
            <a:rPr kumimoji="1" lang="ja-JP" altLang="ja-JP" sz="1000" b="0" i="0" baseline="0">
              <a:solidFill>
                <a:sysClr val="windowText" lastClr="000000"/>
              </a:solidFill>
              <a:effectLst/>
              <a:latin typeface="+mn-lt"/>
              <a:ea typeface="+mn-ea"/>
              <a:cs typeface="+mn-cs"/>
            </a:rPr>
            <a:t>」、維持補修費「</a:t>
          </a:r>
          <a:r>
            <a:rPr kumimoji="1" lang="en-US" altLang="ja-JP" sz="1000" b="0" i="0" baseline="0">
              <a:solidFill>
                <a:sysClr val="windowText" lastClr="000000"/>
              </a:solidFill>
              <a:effectLst/>
              <a:latin typeface="+mn-lt"/>
              <a:ea typeface="+mn-ea"/>
              <a:cs typeface="+mn-cs"/>
            </a:rPr>
            <a:t>0.4%</a:t>
          </a:r>
          <a:r>
            <a:rPr kumimoji="1" lang="ja-JP" altLang="ja-JP" sz="1000" b="0" i="0" baseline="0">
              <a:solidFill>
                <a:sysClr val="windowText" lastClr="000000"/>
              </a:solidFill>
              <a:effectLst/>
              <a:latin typeface="+mn-lt"/>
              <a:ea typeface="+mn-ea"/>
              <a:cs typeface="+mn-cs"/>
            </a:rPr>
            <a:t>」となっている。</a:t>
          </a:r>
          <a:endParaRPr lang="ja-JP" altLang="ja-JP" sz="10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　</a:t>
          </a:r>
          <a:r>
            <a:rPr kumimoji="1" lang="en-US" altLang="ja-JP" sz="1000" b="0" i="0" baseline="0">
              <a:solidFill>
                <a:sysClr val="windowText" lastClr="000000"/>
              </a:solidFill>
              <a:effectLst/>
              <a:latin typeface="+mn-lt"/>
              <a:ea typeface="+mn-ea"/>
              <a:cs typeface="+mn-cs"/>
            </a:rPr>
            <a:t>R01-R02</a:t>
          </a:r>
          <a:r>
            <a:rPr kumimoji="1" lang="ja-JP" altLang="ja-JP" sz="1000" b="0" i="0" baseline="0">
              <a:solidFill>
                <a:sysClr val="windowText" lastClr="000000"/>
              </a:solidFill>
              <a:effectLst/>
              <a:latin typeface="+mn-lt"/>
              <a:ea typeface="+mn-ea"/>
              <a:cs typeface="+mn-cs"/>
            </a:rPr>
            <a:t>比較では、公債費以外で「</a:t>
          </a:r>
          <a:r>
            <a:rPr kumimoji="1" lang="en-US" altLang="ja-JP" sz="1000" b="0" i="0" baseline="0">
              <a:solidFill>
                <a:sysClr val="windowText" lastClr="000000"/>
              </a:solidFill>
              <a:effectLst/>
              <a:latin typeface="+mn-lt"/>
              <a:ea typeface="+mn-ea"/>
              <a:cs typeface="+mn-cs"/>
            </a:rPr>
            <a:t>-2.0</a:t>
          </a:r>
          <a:r>
            <a:rPr kumimoji="1" lang="ja-JP" altLang="ja-JP" sz="1000" b="0" i="0" baseline="0">
              <a:solidFill>
                <a:sysClr val="windowText" lastClr="000000"/>
              </a:solidFill>
              <a:effectLst/>
              <a:latin typeface="+mn-lt"/>
              <a:ea typeface="+mn-ea"/>
              <a:cs typeface="+mn-cs"/>
            </a:rPr>
            <a:t>」、人件費で「</a:t>
          </a:r>
          <a:r>
            <a:rPr kumimoji="1" lang="en-US" altLang="ja-JP" sz="1000" b="0" i="0" baseline="0">
              <a:solidFill>
                <a:sysClr val="windowText" lastClr="000000"/>
              </a:solidFill>
              <a:effectLst/>
              <a:latin typeface="+mn-lt"/>
              <a:ea typeface="+mn-ea"/>
              <a:cs typeface="+mn-cs"/>
            </a:rPr>
            <a:t>+1.2</a:t>
          </a:r>
          <a:r>
            <a:rPr kumimoji="1" lang="ja-JP" altLang="ja-JP" sz="1000" b="0" i="0" baseline="0">
              <a:solidFill>
                <a:sysClr val="windowText" lastClr="000000"/>
              </a:solidFill>
              <a:effectLst/>
              <a:latin typeface="+mn-lt"/>
              <a:ea typeface="+mn-ea"/>
              <a:cs typeface="+mn-cs"/>
            </a:rPr>
            <a:t>」、扶助費で「</a:t>
          </a:r>
          <a:r>
            <a:rPr kumimoji="1" lang="en-US" altLang="ja-JP" sz="1000" b="0" i="0" baseline="0">
              <a:solidFill>
                <a:sysClr val="windowText" lastClr="000000"/>
              </a:solidFill>
              <a:effectLst/>
              <a:latin typeface="+mn-lt"/>
              <a:ea typeface="+mn-ea"/>
              <a:cs typeface="+mn-cs"/>
            </a:rPr>
            <a:t>+0.2</a:t>
          </a:r>
          <a:r>
            <a:rPr kumimoji="1" lang="ja-JP" altLang="ja-JP" sz="1000" b="0" i="0" baseline="0">
              <a:solidFill>
                <a:sysClr val="windowText" lastClr="000000"/>
              </a:solidFill>
              <a:effectLst/>
              <a:latin typeface="+mn-lt"/>
              <a:ea typeface="+mn-ea"/>
              <a:cs typeface="+mn-cs"/>
            </a:rPr>
            <a:t>」、物件費で「</a:t>
          </a:r>
          <a:r>
            <a:rPr kumimoji="1" lang="en-US" altLang="ja-JP" sz="1000" b="0" i="0" baseline="0">
              <a:solidFill>
                <a:sysClr val="windowText" lastClr="000000"/>
              </a:solidFill>
              <a:effectLst/>
              <a:latin typeface="+mn-lt"/>
              <a:ea typeface="+mn-ea"/>
              <a:cs typeface="+mn-cs"/>
            </a:rPr>
            <a:t>-2.1</a:t>
          </a:r>
          <a:r>
            <a:rPr kumimoji="1" lang="ja-JP" altLang="ja-JP" sz="1000" b="0" i="0" baseline="0">
              <a:solidFill>
                <a:sysClr val="windowText" lastClr="000000"/>
              </a:solidFill>
              <a:effectLst/>
              <a:latin typeface="+mn-lt"/>
              <a:ea typeface="+mn-ea"/>
              <a:cs typeface="+mn-cs"/>
            </a:rPr>
            <a:t>」、補助費等で「</a:t>
          </a:r>
          <a:r>
            <a:rPr kumimoji="1" lang="en-US" altLang="ja-JP" sz="1000" b="0" i="0" baseline="0">
              <a:solidFill>
                <a:sysClr val="windowText" lastClr="000000"/>
              </a:solidFill>
              <a:effectLst/>
              <a:latin typeface="+mn-lt"/>
              <a:ea typeface="+mn-ea"/>
              <a:cs typeface="+mn-cs"/>
            </a:rPr>
            <a:t>-1.0</a:t>
          </a:r>
          <a:r>
            <a:rPr kumimoji="1" lang="ja-JP" altLang="ja-JP" sz="1000" b="0" i="0" baseline="0">
              <a:solidFill>
                <a:sysClr val="windowText" lastClr="000000"/>
              </a:solidFill>
              <a:effectLst/>
              <a:latin typeface="+mn-lt"/>
              <a:ea typeface="+mn-ea"/>
              <a:cs typeface="+mn-cs"/>
            </a:rPr>
            <a:t>」、その他で「</a:t>
          </a:r>
          <a:r>
            <a:rPr kumimoji="1" lang="en-US" altLang="ja-JP" sz="1000" b="0" i="0" baseline="0">
              <a:solidFill>
                <a:sysClr val="windowText" lastClr="000000"/>
              </a:solidFill>
              <a:effectLst/>
              <a:latin typeface="+mn-lt"/>
              <a:ea typeface="+mn-ea"/>
              <a:cs typeface="+mn-cs"/>
            </a:rPr>
            <a:t>-0.3</a:t>
          </a:r>
          <a:r>
            <a:rPr kumimoji="1" lang="ja-JP" altLang="ja-JP" sz="1000" b="0" i="0" baseline="0">
              <a:solidFill>
                <a:sysClr val="windowText" lastClr="000000"/>
              </a:solidFill>
              <a:effectLst/>
              <a:latin typeface="+mn-lt"/>
              <a:ea typeface="+mn-ea"/>
              <a:cs typeface="+mn-cs"/>
            </a:rPr>
            <a:t>」となっている。</a:t>
          </a:r>
          <a:endParaRPr kumimoji="1" lang="en-US" altLang="ja-JP" sz="1000" b="0" i="0" baseline="0">
            <a:solidFill>
              <a:sysClr val="windowText" lastClr="000000"/>
            </a:solidFill>
            <a:effectLst/>
            <a:latin typeface="+mn-lt"/>
            <a:ea typeface="+mn-ea"/>
            <a:cs typeface="+mn-cs"/>
          </a:endParaRPr>
        </a:p>
        <a:p>
          <a:pPr eaLnBrk="1" fontAlgn="auto" latinLnBrk="0" hangingPunct="1"/>
          <a:endParaRPr kumimoji="1" lang="en-US" altLang="ja-JP" sz="1000" b="0" i="0" baseline="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a:extLst>
            <a:ext uri="{FF2B5EF4-FFF2-40B4-BE49-F238E27FC236}">
              <a16:creationId xmlns:a16="http://schemas.microsoft.com/office/drawing/2014/main" id="{00000000-0008-0000-0400-0000B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40" name="公債費以外最小値テキスト">
          <a:extLst>
            <a:ext uri="{FF2B5EF4-FFF2-40B4-BE49-F238E27FC236}">
              <a16:creationId xmlns:a16="http://schemas.microsoft.com/office/drawing/2014/main" id="{00000000-0008-0000-0400-0000B8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2" name="公債費以外最大値テキスト">
          <a:extLst>
            <a:ext uri="{FF2B5EF4-FFF2-40B4-BE49-F238E27FC236}">
              <a16:creationId xmlns:a16="http://schemas.microsoft.com/office/drawing/2014/main" id="{00000000-0008-0000-0400-0000BA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79</xdr:row>
      <xdr:rowOff>19558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5671800" y="1338122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45" name="公債費以外平均値テキスト">
          <a:extLst>
            <a:ext uri="{FF2B5EF4-FFF2-40B4-BE49-F238E27FC236}">
              <a16:creationId xmlns:a16="http://schemas.microsoft.com/office/drawing/2014/main" id="{00000000-0008-0000-0400-0000BD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19558</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4782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80</xdr:row>
      <xdr:rowOff>21844</xdr:rowOff>
    </xdr:to>
    <xdr:cxnSp macro="">
      <xdr:nvCxnSpPr>
        <xdr:cNvPr id="450" name="直線コネクタ 449">
          <a:extLst>
            <a:ext uri="{FF2B5EF4-FFF2-40B4-BE49-F238E27FC236}">
              <a16:creationId xmlns:a16="http://schemas.microsoft.com/office/drawing/2014/main" id="{00000000-0008-0000-0400-0000C2010000}"/>
            </a:ext>
          </a:extLst>
        </xdr:cNvPr>
        <xdr:cNvCxnSpPr/>
      </xdr:nvCxnSpPr>
      <xdr:spPr>
        <a:xfrm flipV="1">
          <a:off x="13893800" y="135275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80</xdr:row>
      <xdr:rowOff>21844</xdr:rowOff>
    </xdr:to>
    <xdr:cxnSp macro="">
      <xdr:nvCxnSpPr>
        <xdr:cNvPr id="453" name="直線コネクタ 452">
          <a:extLst>
            <a:ext uri="{FF2B5EF4-FFF2-40B4-BE49-F238E27FC236}">
              <a16:creationId xmlns:a16="http://schemas.microsoft.com/office/drawing/2014/main" id="{00000000-0008-0000-0400-0000C5010000}"/>
            </a:ext>
          </a:extLst>
        </xdr:cNvPr>
        <xdr:cNvCxnSpPr/>
      </xdr:nvCxnSpPr>
      <xdr:spPr>
        <a:xfrm>
          <a:off x="13004800" y="13372085"/>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6" name="フローチャート: 判断 455">
          <a:extLst>
            <a:ext uri="{FF2B5EF4-FFF2-40B4-BE49-F238E27FC236}">
              <a16:creationId xmlns:a16="http://schemas.microsoft.com/office/drawing/2014/main" id="{00000000-0008-0000-0400-0000C8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64" name="公債費以外該当値テキスト">
          <a:extLst>
            <a:ext uri="{FF2B5EF4-FFF2-40B4-BE49-F238E27FC236}">
              <a16:creationId xmlns:a16="http://schemas.microsoft.com/office/drawing/2014/main" id="{00000000-0008-0000-0400-0000D0010000}"/>
            </a:ext>
          </a:extLst>
        </xdr:cNvPr>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71" name="楕円 470">
          <a:extLst>
            <a:ext uri="{FF2B5EF4-FFF2-40B4-BE49-F238E27FC236}">
              <a16:creationId xmlns:a16="http://schemas.microsoft.com/office/drawing/2014/main" id="{00000000-0008-0000-0400-0000D7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128511</xdr:rowOff>
    </xdr:from>
    <xdr:to>
      <xdr:col>29</xdr:col>
      <xdr:colOff>127000</xdr:colOff>
      <xdr:row>17</xdr:row>
      <xdr:rowOff>33579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9336"/>
          <a:ext cx="647700" cy="76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33579</xdr:rowOff>
    </xdr:from>
    <xdr:to>
      <xdr:col>26</xdr:col>
      <xdr:colOff>50800</xdr:colOff>
      <xdr:row>17</xdr:row>
      <xdr:rowOff>52502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5854"/>
          <a:ext cx="698500" cy="1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43840</xdr:rowOff>
    </xdr:from>
    <xdr:to>
      <xdr:col>22</xdr:col>
      <xdr:colOff>114300</xdr:colOff>
      <xdr:row>17</xdr:row>
      <xdr:rowOff>52502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6115"/>
          <a:ext cx="698500" cy="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40792</xdr:rowOff>
    </xdr:from>
    <xdr:to>
      <xdr:col>18</xdr:col>
      <xdr:colOff>177800</xdr:colOff>
      <xdr:row>17</xdr:row>
      <xdr:rowOff>43840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3067"/>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77711</xdr:rowOff>
    </xdr:from>
    <xdr:to>
      <xdr:col>29</xdr:col>
      <xdr:colOff>177800</xdr:colOff>
      <xdr:row>17</xdr:row>
      <xdr:rowOff>7861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49788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154229</xdr:rowOff>
    </xdr:from>
    <xdr:to>
      <xdr:col>26</xdr:col>
      <xdr:colOff>101600</xdr:colOff>
      <xdr:row>17</xdr:row>
      <xdr:rowOff>84379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69156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1702</xdr:rowOff>
    </xdr:from>
    <xdr:to>
      <xdr:col>22</xdr:col>
      <xdr:colOff>165100</xdr:colOff>
      <xdr:row>17</xdr:row>
      <xdr:rowOff>103302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88079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164490</xdr:rowOff>
    </xdr:from>
    <xdr:to>
      <xdr:col>19</xdr:col>
      <xdr:colOff>38100</xdr:colOff>
      <xdr:row>17</xdr:row>
      <xdr:rowOff>94640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161442</xdr:rowOff>
    </xdr:from>
    <xdr:to>
      <xdr:col>15</xdr:col>
      <xdr:colOff>101600</xdr:colOff>
      <xdr:row>17</xdr:row>
      <xdr:rowOff>91592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76369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94376</xdr:rowOff>
    </xdr:from>
    <xdr:to>
      <xdr:col>29</xdr:col>
      <xdr:colOff>127000</xdr:colOff>
      <xdr:row>35</xdr:row>
      <xdr:rowOff>114786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04726"/>
          <a:ext cx="647700" cy="2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46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185228</xdr:rowOff>
    </xdr:from>
    <xdr:to>
      <xdr:col>26</xdr:col>
      <xdr:colOff>50800</xdr:colOff>
      <xdr:row>35</xdr:row>
      <xdr:rowOff>114786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452678"/>
          <a:ext cx="698500" cy="27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98268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3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179643</xdr:rowOff>
    </xdr:from>
    <xdr:to>
      <xdr:col>22</xdr:col>
      <xdr:colOff>114300</xdr:colOff>
      <xdr:row>34</xdr:row>
      <xdr:rowOff>185228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44709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112710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179643</xdr:rowOff>
    </xdr:from>
    <xdr:to>
      <xdr:col>18</xdr:col>
      <xdr:colOff>177800</xdr:colOff>
      <xdr:row>34</xdr:row>
      <xdr:rowOff>250542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447093"/>
          <a:ext cx="698500" cy="7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43576</xdr:rowOff>
    </xdr:from>
    <xdr:to>
      <xdr:col>29</xdr:col>
      <xdr:colOff>177800</xdr:colOff>
      <xdr:row>35</xdr:row>
      <xdr:rowOff>145176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5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15653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2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63986</xdr:rowOff>
    </xdr:from>
    <xdr:to>
      <xdr:col>26</xdr:col>
      <xdr:colOff>101600</xdr:colOff>
      <xdr:row>35</xdr:row>
      <xdr:rowOff>165586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7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150363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6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134428</xdr:rowOff>
    </xdr:from>
    <xdr:to>
      <xdr:col>22</xdr:col>
      <xdr:colOff>165100</xdr:colOff>
      <xdr:row>34</xdr:row>
      <xdr:rowOff>236027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40187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246205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1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128843</xdr:rowOff>
    </xdr:from>
    <xdr:to>
      <xdr:col>19</xdr:col>
      <xdr:colOff>38100</xdr:colOff>
      <xdr:row>34</xdr:row>
      <xdr:rowOff>230443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9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240620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16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199742</xdr:rowOff>
    </xdr:from>
    <xdr:to>
      <xdr:col>15</xdr:col>
      <xdr:colOff>101600</xdr:colOff>
      <xdr:row>34</xdr:row>
      <xdr:rowOff>301342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67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311519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3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25645</xdr:rowOff>
    </xdr:from>
    <xdr:to>
      <xdr:col>24</xdr:col>
      <xdr:colOff>63500</xdr:colOff>
      <xdr:row>37</xdr:row>
      <xdr:rowOff>5675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7845"/>
          <a:ext cx="838200" cy="1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144646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2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5675</xdr:rowOff>
    </xdr:from>
    <xdr:to>
      <xdr:col>19</xdr:col>
      <xdr:colOff>177800</xdr:colOff>
      <xdr:row>37</xdr:row>
      <xdr:rowOff>51003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9325"/>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37565</xdr:rowOff>
    </xdr:from>
    <xdr:to>
      <xdr:col>15</xdr:col>
      <xdr:colOff>50800</xdr:colOff>
      <xdr:row>37</xdr:row>
      <xdr:rowOff>51003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1215"/>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166875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37565</xdr:rowOff>
    </xdr:from>
    <xdr:to>
      <xdr:col>10</xdr:col>
      <xdr:colOff>114300</xdr:colOff>
      <xdr:row>37</xdr:row>
      <xdr:rowOff>92216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1215"/>
          <a:ext cx="8890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146295</xdr:rowOff>
    </xdr:from>
    <xdr:to>
      <xdr:col>24</xdr:col>
      <xdr:colOff>114300</xdr:colOff>
      <xdr:row>36</xdr:row>
      <xdr:rowOff>76445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126325</xdr:rowOff>
    </xdr:from>
    <xdr:to>
      <xdr:col>20</xdr:col>
      <xdr:colOff>38100</xdr:colOff>
      <xdr:row>37</xdr:row>
      <xdr:rowOff>56475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47602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xdr:rowOff>
    </xdr:from>
    <xdr:to>
      <xdr:col>15</xdr:col>
      <xdr:colOff>101600</xdr:colOff>
      <xdr:row>37</xdr:row>
      <xdr:rowOff>101803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92930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158215</xdr:rowOff>
    </xdr:from>
    <xdr:to>
      <xdr:col>10</xdr:col>
      <xdr:colOff>165100</xdr:colOff>
      <xdr:row>37</xdr:row>
      <xdr:rowOff>88365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79492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41416</xdr:rowOff>
    </xdr:from>
    <xdr:to>
      <xdr:col>6</xdr:col>
      <xdr:colOff>38100</xdr:colOff>
      <xdr:row>37</xdr:row>
      <xdr:rowOff>143016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134144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76378</xdr:rowOff>
    </xdr:from>
    <xdr:to>
      <xdr:col>24</xdr:col>
      <xdr:colOff>63500</xdr:colOff>
      <xdr:row>54</xdr:row>
      <xdr:rowOff>144780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63228"/>
          <a:ext cx="838200" cy="2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82783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12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144780</xdr:rowOff>
    </xdr:from>
    <xdr:to>
      <xdr:col>19</xdr:col>
      <xdr:colOff>177800</xdr:colOff>
      <xdr:row>55</xdr:row>
      <xdr:rowOff>12751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03080"/>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42245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6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12751</xdr:rowOff>
    </xdr:from>
    <xdr:to>
      <xdr:col>15</xdr:col>
      <xdr:colOff>50800</xdr:colOff>
      <xdr:row>55</xdr:row>
      <xdr:rowOff>123622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42501"/>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171175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96380</xdr:rowOff>
    </xdr:from>
    <xdr:to>
      <xdr:col>10</xdr:col>
      <xdr:colOff>114300</xdr:colOff>
      <xdr:row>55</xdr:row>
      <xdr:rowOff>123622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52613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136733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169524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25578</xdr:rowOff>
    </xdr:from>
    <xdr:to>
      <xdr:col>24</xdr:col>
      <xdr:colOff>114300</xdr:colOff>
      <xdr:row>53</xdr:row>
      <xdr:rowOff>127178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48455</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6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93980</xdr:rowOff>
    </xdr:from>
    <xdr:to>
      <xdr:col>20</xdr:col>
      <xdr:colOff>38100</xdr:colOff>
      <xdr:row>55</xdr:row>
      <xdr:rowOff>24130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40657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12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133401</xdr:rowOff>
    </xdr:from>
    <xdr:to>
      <xdr:col>15</xdr:col>
      <xdr:colOff>101600</xdr:colOff>
      <xdr:row>55</xdr:row>
      <xdr:rowOff>63551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9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80078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16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72822</xdr:rowOff>
    </xdr:from>
    <xdr:to>
      <xdr:col>10</xdr:col>
      <xdr:colOff>165100</xdr:colOff>
      <xdr:row>56</xdr:row>
      <xdr:rowOff>2972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19499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27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45580</xdr:rowOff>
    </xdr:from>
    <xdr:to>
      <xdr:col>6</xdr:col>
      <xdr:colOff>38100</xdr:colOff>
      <xdr:row>55</xdr:row>
      <xdr:rowOff>147180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163707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25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39939</xdr:rowOff>
    </xdr:from>
    <xdr:to>
      <xdr:col>24</xdr:col>
      <xdr:colOff>63500</xdr:colOff>
      <xdr:row>78</xdr:row>
      <xdr:rowOff>52512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1303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34590</xdr:rowOff>
    </xdr:from>
    <xdr:to>
      <xdr:col>19</xdr:col>
      <xdr:colOff>177800</xdr:colOff>
      <xdr:row>78</xdr:row>
      <xdr:rowOff>39939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07690"/>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117736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34590</xdr:rowOff>
    </xdr:from>
    <xdr:to>
      <xdr:col>15</xdr:col>
      <xdr:colOff>50800</xdr:colOff>
      <xdr:row>78</xdr:row>
      <xdr:rowOff>43185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7690"/>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43185</xdr:rowOff>
    </xdr:from>
    <xdr:to>
      <xdr:col>10</xdr:col>
      <xdr:colOff>114300</xdr:colOff>
      <xdr:row>78</xdr:row>
      <xdr:rowOff>50318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16285"/>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118696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1712</xdr:rowOff>
    </xdr:from>
    <xdr:to>
      <xdr:col>24</xdr:col>
      <xdr:colOff>114300</xdr:colOff>
      <xdr:row>78</xdr:row>
      <xdr:rowOff>103312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88089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160589</xdr:rowOff>
    </xdr:from>
    <xdr:to>
      <xdr:col>20</xdr:col>
      <xdr:colOff>38100</xdr:colOff>
      <xdr:row>78</xdr:row>
      <xdr:rowOff>90739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81866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155240</xdr:rowOff>
    </xdr:from>
    <xdr:to>
      <xdr:col>15</xdr:col>
      <xdr:colOff>101600</xdr:colOff>
      <xdr:row>78</xdr:row>
      <xdr:rowOff>85390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76517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163835</xdr:rowOff>
    </xdr:from>
    <xdr:to>
      <xdr:col>10</xdr:col>
      <xdr:colOff>165100</xdr:colOff>
      <xdr:row>78</xdr:row>
      <xdr:rowOff>93985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85112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170968</xdr:rowOff>
    </xdr:from>
    <xdr:to>
      <xdr:col>6</xdr:col>
      <xdr:colOff>38100</xdr:colOff>
      <xdr:row>78</xdr:row>
      <xdr:rowOff>101118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92245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86703</xdr:rowOff>
    </xdr:from>
    <xdr:to>
      <xdr:col>24</xdr:col>
      <xdr:colOff>63500</xdr:colOff>
      <xdr:row>97</xdr:row>
      <xdr:rowOff>170466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17353"/>
          <a:ext cx="8382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119817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170466</xdr:rowOff>
    </xdr:from>
    <xdr:to>
      <xdr:col>19</xdr:col>
      <xdr:colOff>177800</xdr:colOff>
      <xdr:row>98</xdr:row>
      <xdr:rowOff>30677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01116"/>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28739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9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168008</xdr:rowOff>
    </xdr:from>
    <xdr:to>
      <xdr:col>15</xdr:col>
      <xdr:colOff>50800</xdr:colOff>
      <xdr:row>98</xdr:row>
      <xdr:rowOff>30677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98658"/>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123950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133890</xdr:rowOff>
    </xdr:from>
    <xdr:to>
      <xdr:col>10</xdr:col>
      <xdr:colOff>114300</xdr:colOff>
      <xdr:row>97</xdr:row>
      <xdr:rowOff>168008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764540"/>
          <a:ext cx="889000" cy="3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35903</xdr:rowOff>
    </xdr:from>
    <xdr:to>
      <xdr:col>24</xdr:col>
      <xdr:colOff>114300</xdr:colOff>
      <xdr:row>97</xdr:row>
      <xdr:rowOff>137503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14330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119666</xdr:rowOff>
    </xdr:from>
    <xdr:to>
      <xdr:col>20</xdr:col>
      <xdr:colOff>38100</xdr:colOff>
      <xdr:row>98</xdr:row>
      <xdr:rowOff>49816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40943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4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151327</xdr:rowOff>
    </xdr:from>
    <xdr:to>
      <xdr:col>15</xdr:col>
      <xdr:colOff>101600</xdr:colOff>
      <xdr:row>98</xdr:row>
      <xdr:rowOff>81477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72604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117208</xdr:rowOff>
    </xdr:from>
    <xdr:to>
      <xdr:col>10</xdr:col>
      <xdr:colOff>165100</xdr:colOff>
      <xdr:row>98</xdr:row>
      <xdr:rowOff>47358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4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38485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4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83090</xdr:rowOff>
    </xdr:from>
    <xdr:to>
      <xdr:col>6</xdr:col>
      <xdr:colOff>38100</xdr:colOff>
      <xdr:row>98</xdr:row>
      <xdr:rowOff>13240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152099</xdr:rowOff>
    </xdr:from>
    <xdr:to>
      <xdr:col>54</xdr:col>
      <xdr:colOff>189865</xdr:colOff>
      <xdr:row>34</xdr:row>
      <xdr:rowOff>116049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5599"/>
          <a:ext cx="1270" cy="64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119876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4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116049</xdr:rowOff>
    </xdr:from>
    <xdr:to>
      <xdr:col>55</xdr:col>
      <xdr:colOff>88900</xdr:colOff>
      <xdr:row>34</xdr:row>
      <xdr:rowOff>116049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4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98776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7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152099</xdr:rowOff>
    </xdr:from>
    <xdr:to>
      <xdr:col>55</xdr:col>
      <xdr:colOff>88900</xdr:colOff>
      <xdr:row>30</xdr:row>
      <xdr:rowOff>152099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106686</xdr:rowOff>
    </xdr:from>
    <xdr:to>
      <xdr:col>55</xdr:col>
      <xdr:colOff>0</xdr:colOff>
      <xdr:row>36</xdr:row>
      <xdr:rowOff>82024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64536"/>
          <a:ext cx="838200" cy="4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149359</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46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126482</xdr:rowOff>
    </xdr:from>
    <xdr:to>
      <xdr:col>55</xdr:col>
      <xdr:colOff>50800</xdr:colOff>
      <xdr:row>33</xdr:row>
      <xdr:rowOff>56632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6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82024</xdr:rowOff>
    </xdr:from>
    <xdr:to>
      <xdr:col>50</xdr:col>
      <xdr:colOff>114300</xdr:colOff>
      <xdr:row>37</xdr:row>
      <xdr:rowOff>7057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54224"/>
          <a:ext cx="889000" cy="9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150896</xdr:rowOff>
    </xdr:from>
    <xdr:to>
      <xdr:col>50</xdr:col>
      <xdr:colOff>165100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97573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170237</xdr:rowOff>
    </xdr:from>
    <xdr:to>
      <xdr:col>45</xdr:col>
      <xdr:colOff>177800</xdr:colOff>
      <xdr:row>37</xdr:row>
      <xdr:rowOff>7057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42437"/>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139786</xdr:rowOff>
    </xdr:from>
    <xdr:to>
      <xdr:col>46</xdr:col>
      <xdr:colOff>38100</xdr:colOff>
      <xdr:row>36</xdr:row>
      <xdr:rowOff>69936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86463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163031</xdr:rowOff>
    </xdr:from>
    <xdr:to>
      <xdr:col>41</xdr:col>
      <xdr:colOff>50800</xdr:colOff>
      <xdr:row>36</xdr:row>
      <xdr:rowOff>170237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35231"/>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154819</xdr:rowOff>
    </xdr:from>
    <xdr:to>
      <xdr:col>41</xdr:col>
      <xdr:colOff>101600</xdr:colOff>
      <xdr:row>36</xdr:row>
      <xdr:rowOff>84969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101496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169152</xdr:rowOff>
    </xdr:from>
    <xdr:to>
      <xdr:col>36</xdr:col>
      <xdr:colOff>165100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115829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55886</xdr:rowOff>
    </xdr:from>
    <xdr:to>
      <xdr:col>55</xdr:col>
      <xdr:colOff>50800</xdr:colOff>
      <xdr:row>33</xdr:row>
      <xdr:rowOff>157486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34313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31224</xdr:rowOff>
    </xdr:from>
    <xdr:to>
      <xdr:col>50</xdr:col>
      <xdr:colOff>165100</xdr:colOff>
      <xdr:row>36</xdr:row>
      <xdr:rowOff>132824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123951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29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127707</xdr:rowOff>
    </xdr:from>
    <xdr:to>
      <xdr:col>46</xdr:col>
      <xdr:colOff>38100</xdr:colOff>
      <xdr:row>37</xdr:row>
      <xdr:rowOff>57857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48984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9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119437</xdr:rowOff>
    </xdr:from>
    <xdr:to>
      <xdr:col>41</xdr:col>
      <xdr:colOff>101600</xdr:colOff>
      <xdr:row>37</xdr:row>
      <xdr:rowOff>49587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40714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112231</xdr:rowOff>
    </xdr:from>
    <xdr:to>
      <xdr:col>36</xdr:col>
      <xdr:colOff>165100</xdr:colOff>
      <xdr:row>37</xdr:row>
      <xdr:rowOff>42381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33508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143659</xdr:rowOff>
    </xdr:from>
    <xdr:to>
      <xdr:col>55</xdr:col>
      <xdr:colOff>0</xdr:colOff>
      <xdr:row>57</xdr:row>
      <xdr:rowOff>162685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16309"/>
          <a:ext cx="8382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162685</xdr:rowOff>
    </xdr:from>
    <xdr:to>
      <xdr:col>50</xdr:col>
      <xdr:colOff>114300</xdr:colOff>
      <xdr:row>57</xdr:row>
      <xdr:rowOff>164099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35335"/>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162187</xdr:rowOff>
    </xdr:from>
    <xdr:to>
      <xdr:col>45</xdr:col>
      <xdr:colOff>177800</xdr:colOff>
      <xdr:row>57</xdr:row>
      <xdr:rowOff>164099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63387"/>
          <a:ext cx="889000" cy="17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115819</xdr:rowOff>
    </xdr:from>
    <xdr:to>
      <xdr:col>41</xdr:col>
      <xdr:colOff>50800</xdr:colOff>
      <xdr:row>56</xdr:row>
      <xdr:rowOff>162187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17019"/>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92859</xdr:rowOff>
    </xdr:from>
    <xdr:to>
      <xdr:col>55</xdr:col>
      <xdr:colOff>50800</xdr:colOff>
      <xdr:row>58</xdr:row>
      <xdr:rowOff>23009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7786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8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111885</xdr:rowOff>
    </xdr:from>
    <xdr:to>
      <xdr:col>50</xdr:col>
      <xdr:colOff>165100</xdr:colOff>
      <xdr:row>58</xdr:row>
      <xdr:rowOff>42035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33162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113299</xdr:rowOff>
    </xdr:from>
    <xdr:to>
      <xdr:col>46</xdr:col>
      <xdr:colOff>38100</xdr:colOff>
      <xdr:row>58</xdr:row>
      <xdr:rowOff>43449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34576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7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111387</xdr:rowOff>
    </xdr:from>
    <xdr:to>
      <xdr:col>41</xdr:col>
      <xdr:colOff>101600</xdr:colOff>
      <xdr:row>57</xdr:row>
      <xdr:rowOff>41537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32664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80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65019</xdr:rowOff>
    </xdr:from>
    <xdr:to>
      <xdr:col>36</xdr:col>
      <xdr:colOff>165100</xdr:colOff>
      <xdr:row>56</xdr:row>
      <xdr:rowOff>166619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11696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44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56871</xdr:rowOff>
    </xdr:from>
    <xdr:to>
      <xdr:col>55</xdr:col>
      <xdr:colOff>0</xdr:colOff>
      <xdr:row>78</xdr:row>
      <xdr:rowOff>130335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29971"/>
          <a:ext cx="838200" cy="7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99352</xdr:rowOff>
    </xdr:from>
    <xdr:to>
      <xdr:col>50</xdr:col>
      <xdr:colOff>114300</xdr:colOff>
      <xdr:row>78</xdr:row>
      <xdr:rowOff>130335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72452"/>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152874</xdr:rowOff>
    </xdr:from>
    <xdr:to>
      <xdr:col>45</xdr:col>
      <xdr:colOff>177800</xdr:colOff>
      <xdr:row>78</xdr:row>
      <xdr:rowOff>99352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54524"/>
          <a:ext cx="889000" cy="11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113099</xdr:rowOff>
    </xdr:from>
    <xdr:to>
      <xdr:col>41</xdr:col>
      <xdr:colOff>50800</xdr:colOff>
      <xdr:row>77</xdr:row>
      <xdr:rowOff>152874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14749"/>
          <a:ext cx="8890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124987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6071</xdr:rowOff>
    </xdr:from>
    <xdr:to>
      <xdr:col>55</xdr:col>
      <xdr:colOff>50800</xdr:colOff>
      <xdr:row>78</xdr:row>
      <xdr:rowOff>107671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155948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79535</xdr:rowOff>
    </xdr:from>
    <xdr:to>
      <xdr:col>50</xdr:col>
      <xdr:colOff>165100</xdr:colOff>
      <xdr:row>79</xdr:row>
      <xdr:rowOff>9685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48552</xdr:rowOff>
    </xdr:from>
    <xdr:to>
      <xdr:col>46</xdr:col>
      <xdr:colOff>38100</xdr:colOff>
      <xdr:row>78</xdr:row>
      <xdr:rowOff>150152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141279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102074</xdr:rowOff>
    </xdr:from>
    <xdr:to>
      <xdr:col>41</xdr:col>
      <xdr:colOff>101600</xdr:colOff>
      <xdr:row>78</xdr:row>
      <xdr:rowOff>32224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48751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62299</xdr:rowOff>
    </xdr:from>
    <xdr:to>
      <xdr:col>36</xdr:col>
      <xdr:colOff>165100</xdr:colOff>
      <xdr:row>77</xdr:row>
      <xdr:rowOff>163899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8976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4623</xdr:rowOff>
    </xdr:from>
    <xdr:to>
      <xdr:col>54</xdr:col>
      <xdr:colOff>189865</xdr:colOff>
      <xdr:row>99</xdr:row>
      <xdr:rowOff>122225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35123"/>
          <a:ext cx="1270" cy="1660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126052</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122225</xdr:rowOff>
    </xdr:from>
    <xdr:to>
      <xdr:col>55</xdr:col>
      <xdr:colOff>88900</xdr:colOff>
      <xdr:row>99</xdr:row>
      <xdr:rowOff>122225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122750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1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4623</xdr:rowOff>
    </xdr:from>
    <xdr:to>
      <xdr:col>55</xdr:col>
      <xdr:colOff>88900</xdr:colOff>
      <xdr:row>90</xdr:row>
      <xdr:rowOff>4623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3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62903</xdr:rowOff>
    </xdr:from>
    <xdr:to>
      <xdr:col>55</xdr:col>
      <xdr:colOff>0</xdr:colOff>
      <xdr:row>98</xdr:row>
      <xdr:rowOff>146038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65003"/>
          <a:ext cx="8382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79951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6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57074</xdr:rowOff>
    </xdr:from>
    <xdr:to>
      <xdr:col>55</xdr:col>
      <xdr:colOff>50800</xdr:colOff>
      <xdr:row>96</xdr:row>
      <xdr:rowOff>158674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62903</xdr:rowOff>
    </xdr:from>
    <xdr:to>
      <xdr:col>50</xdr:col>
      <xdr:colOff>114300</xdr:colOff>
      <xdr:row>99</xdr:row>
      <xdr:rowOff>699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65003"/>
          <a:ext cx="889000" cy="10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16002</xdr:rowOff>
    </xdr:from>
    <xdr:to>
      <xdr:col>50</xdr:col>
      <xdr:colOff>165100</xdr:colOff>
      <xdr:row>97</xdr:row>
      <xdr:rowOff>117602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134129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116954</xdr:rowOff>
    </xdr:from>
    <xdr:to>
      <xdr:col>45</xdr:col>
      <xdr:colOff>177800</xdr:colOff>
      <xdr:row>99</xdr:row>
      <xdr:rowOff>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76154"/>
          <a:ext cx="889000" cy="39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12624</xdr:rowOff>
    </xdr:from>
    <xdr:to>
      <xdr:col>46</xdr:col>
      <xdr:colOff>38100</xdr:colOff>
      <xdr:row>97</xdr:row>
      <xdr:rowOff>114224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116954</xdr:rowOff>
    </xdr:from>
    <xdr:to>
      <xdr:col>41</xdr:col>
      <xdr:colOff>50800</xdr:colOff>
      <xdr:row>96</xdr:row>
      <xdr:rowOff>157747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76154"/>
          <a:ext cx="8890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166878</xdr:rowOff>
    </xdr:from>
    <xdr:to>
      <xdr:col>41</xdr:col>
      <xdr:colOff>101600</xdr:colOff>
      <xdr:row>97</xdr:row>
      <xdr:rowOff>97028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2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88155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74409</xdr:rowOff>
    </xdr:from>
    <xdr:to>
      <xdr:col>36</xdr:col>
      <xdr:colOff>165100</xdr:colOff>
      <xdr:row>98</xdr:row>
      <xdr:rowOff>4559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167136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95238</xdr:rowOff>
    </xdr:from>
    <xdr:to>
      <xdr:col>55</xdr:col>
      <xdr:colOff>50800</xdr:colOff>
      <xdr:row>99</xdr:row>
      <xdr:rowOff>25388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73665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12103</xdr:rowOff>
    </xdr:from>
    <xdr:to>
      <xdr:col>50</xdr:col>
      <xdr:colOff>165100</xdr:colOff>
      <xdr:row>98</xdr:row>
      <xdr:rowOff>113703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104830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121349</xdr:rowOff>
    </xdr:from>
    <xdr:to>
      <xdr:col>46</xdr:col>
      <xdr:colOff>38100</xdr:colOff>
      <xdr:row>99</xdr:row>
      <xdr:rowOff>51499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42626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66154</xdr:rowOff>
    </xdr:from>
    <xdr:to>
      <xdr:col>41</xdr:col>
      <xdr:colOff>101600</xdr:colOff>
      <xdr:row>96</xdr:row>
      <xdr:rowOff>167754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106947</xdr:rowOff>
    </xdr:from>
    <xdr:to>
      <xdr:col>36</xdr:col>
      <xdr:colOff>165100</xdr:colOff>
      <xdr:row>97</xdr:row>
      <xdr:rowOff>37097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53624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98461</xdr:rowOff>
    </xdr:from>
    <xdr:to>
      <xdr:col>85</xdr:col>
      <xdr:colOff>127000</xdr:colOff>
      <xdr:row>37</xdr:row>
      <xdr:rowOff>17170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099211"/>
          <a:ext cx="8382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8575</xdr:rowOff>
    </xdr:from>
    <xdr:to>
      <xdr:col>81</xdr:col>
      <xdr:colOff>50800</xdr:colOff>
      <xdr:row>35</xdr:row>
      <xdr:rowOff>98461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009325"/>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8575</xdr:rowOff>
    </xdr:from>
    <xdr:to>
      <xdr:col>76</xdr:col>
      <xdr:colOff>114300</xdr:colOff>
      <xdr:row>37</xdr:row>
      <xdr:rowOff>51826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009325"/>
          <a:ext cx="889000" cy="38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76883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0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51826</xdr:rowOff>
    </xdr:from>
    <xdr:to>
      <xdr:col>71</xdr:col>
      <xdr:colOff>177800</xdr:colOff>
      <xdr:row>38</xdr:row>
      <xdr:rowOff>51003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395476"/>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137820</xdr:rowOff>
    </xdr:from>
    <xdr:to>
      <xdr:col>85</xdr:col>
      <xdr:colOff>177800</xdr:colOff>
      <xdr:row>37</xdr:row>
      <xdr:rowOff>67970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116247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47661</xdr:rowOff>
    </xdr:from>
    <xdr:to>
      <xdr:col>81</xdr:col>
      <xdr:colOff>101600</xdr:colOff>
      <xdr:row>35</xdr:row>
      <xdr:rowOff>149261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140388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129225</xdr:rowOff>
    </xdr:from>
    <xdr:to>
      <xdr:col>76</xdr:col>
      <xdr:colOff>165100</xdr:colOff>
      <xdr:row>35</xdr:row>
      <xdr:rowOff>59375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9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75902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7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1026</xdr:rowOff>
    </xdr:from>
    <xdr:to>
      <xdr:col>72</xdr:col>
      <xdr:colOff>38100</xdr:colOff>
      <xdr:row>37</xdr:row>
      <xdr:rowOff>102626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93753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3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xdr:rowOff>
    </xdr:from>
    <xdr:to>
      <xdr:col>67</xdr:col>
      <xdr:colOff>101600</xdr:colOff>
      <xdr:row>38</xdr:row>
      <xdr:rowOff>101803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92930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0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150379</xdr:rowOff>
    </xdr:from>
    <xdr:to>
      <xdr:col>85</xdr:col>
      <xdr:colOff>127000</xdr:colOff>
      <xdr:row>74</xdr:row>
      <xdr:rowOff>156878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323329"/>
          <a:ext cx="838200" cy="5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150379</xdr:rowOff>
    </xdr:from>
    <xdr:to>
      <xdr:col>81</xdr:col>
      <xdr:colOff>50800</xdr:colOff>
      <xdr:row>74</xdr:row>
      <xdr:rowOff>149758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323329"/>
          <a:ext cx="889000" cy="5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62531</xdr:rowOff>
    </xdr:from>
    <xdr:to>
      <xdr:col>76</xdr:col>
      <xdr:colOff>114300</xdr:colOff>
      <xdr:row>74</xdr:row>
      <xdr:rowOff>149758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49831"/>
          <a:ext cx="8890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118811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62531</xdr:rowOff>
    </xdr:from>
    <xdr:to>
      <xdr:col>71</xdr:col>
      <xdr:colOff>177800</xdr:colOff>
      <xdr:row>74</xdr:row>
      <xdr:rowOff>127062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49831"/>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72324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58983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106078</xdr:rowOff>
    </xdr:from>
    <xdr:to>
      <xdr:col>85</xdr:col>
      <xdr:colOff>177800</xdr:colOff>
      <xdr:row>75</xdr:row>
      <xdr:rowOff>36228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128955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99579</xdr:rowOff>
    </xdr:from>
    <xdr:to>
      <xdr:col>81</xdr:col>
      <xdr:colOff>101600</xdr:colOff>
      <xdr:row>72</xdr:row>
      <xdr:rowOff>29729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2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46256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04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98958</xdr:rowOff>
    </xdr:from>
    <xdr:to>
      <xdr:col>76</xdr:col>
      <xdr:colOff>165100</xdr:colOff>
      <xdr:row>75</xdr:row>
      <xdr:rowOff>29108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45635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11731</xdr:rowOff>
    </xdr:from>
    <xdr:to>
      <xdr:col>72</xdr:col>
      <xdr:colOff>38100</xdr:colOff>
      <xdr:row>74</xdr:row>
      <xdr:rowOff>113331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129858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47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76262</xdr:rowOff>
    </xdr:from>
    <xdr:to>
      <xdr:col>67</xdr:col>
      <xdr:colOff>101600</xdr:colOff>
      <xdr:row>75</xdr:row>
      <xdr:rowOff>6412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22939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3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72503</xdr:rowOff>
    </xdr:from>
    <xdr:to>
      <xdr:col>85</xdr:col>
      <xdr:colOff>127000</xdr:colOff>
      <xdr:row>98</xdr:row>
      <xdr:rowOff>30919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3153"/>
          <a:ext cx="838200" cy="1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30919</xdr:rowOff>
    </xdr:from>
    <xdr:to>
      <xdr:col>81</xdr:col>
      <xdr:colOff>50800</xdr:colOff>
      <xdr:row>98</xdr:row>
      <xdr:rowOff>36754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33019"/>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135834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36754</xdr:rowOff>
    </xdr:from>
    <xdr:to>
      <xdr:col>76</xdr:col>
      <xdr:colOff>114300</xdr:colOff>
      <xdr:row>98</xdr:row>
      <xdr:rowOff>80831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38854"/>
          <a:ext cx="889000" cy="4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50002</xdr:rowOff>
    </xdr:from>
    <xdr:to>
      <xdr:col>71</xdr:col>
      <xdr:colOff>177800</xdr:colOff>
      <xdr:row>98</xdr:row>
      <xdr:rowOff>80831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52102"/>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21703</xdr:rowOff>
    </xdr:from>
    <xdr:to>
      <xdr:col>85</xdr:col>
      <xdr:colOff>177800</xdr:colOff>
      <xdr:row>97</xdr:row>
      <xdr:rowOff>123303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151569</xdr:rowOff>
    </xdr:from>
    <xdr:to>
      <xdr:col>81</xdr:col>
      <xdr:colOff>101600</xdr:colOff>
      <xdr:row>98</xdr:row>
      <xdr:rowOff>81719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72846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157404</xdr:rowOff>
    </xdr:from>
    <xdr:to>
      <xdr:col>76</xdr:col>
      <xdr:colOff>165100</xdr:colOff>
      <xdr:row>98</xdr:row>
      <xdr:rowOff>87554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78681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30031</xdr:rowOff>
    </xdr:from>
    <xdr:to>
      <xdr:col>72</xdr:col>
      <xdr:colOff>38100</xdr:colOff>
      <xdr:row>98</xdr:row>
      <xdr:rowOff>131631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122758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2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170652</xdr:rowOff>
    </xdr:from>
    <xdr:to>
      <xdr:col>67</xdr:col>
      <xdr:colOff>101600</xdr:colOff>
      <xdr:row>98</xdr:row>
      <xdr:rowOff>100802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91929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87350</xdr:rowOff>
    </xdr:from>
    <xdr:to>
      <xdr:col>116</xdr:col>
      <xdr:colOff>63500</xdr:colOff>
      <xdr:row>38</xdr:row>
      <xdr:rowOff>99695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02450"/>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99695</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147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36550</xdr:rowOff>
    </xdr:from>
    <xdr:to>
      <xdr:col>116</xdr:col>
      <xdr:colOff>114300</xdr:colOff>
      <xdr:row>38</xdr:row>
      <xdr:rowOff>138150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14977</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48895</xdr:rowOff>
    </xdr:from>
    <xdr:to>
      <xdr:col>112</xdr:col>
      <xdr:colOff>38100</xdr:colOff>
      <xdr:row>38</xdr:row>
      <xdr:rowOff>150495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141622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25647</xdr:rowOff>
    </xdr:from>
    <xdr:to>
      <xdr:col>116</xdr:col>
      <xdr:colOff>63500</xdr:colOff>
      <xdr:row>74</xdr:row>
      <xdr:rowOff>102209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12947"/>
          <a:ext cx="8382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37211</xdr:rowOff>
    </xdr:from>
    <xdr:to>
      <xdr:col>111</xdr:col>
      <xdr:colOff>177800</xdr:colOff>
      <xdr:row>74</xdr:row>
      <xdr:rowOff>102209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553061"/>
          <a:ext cx="889000" cy="2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31062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16313</xdr:rowOff>
    </xdr:from>
    <xdr:to>
      <xdr:col>107</xdr:col>
      <xdr:colOff>50800</xdr:colOff>
      <xdr:row>73</xdr:row>
      <xdr:rowOff>37211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532163"/>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35685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150006</xdr:rowOff>
    </xdr:from>
    <xdr:to>
      <xdr:col>102</xdr:col>
      <xdr:colOff>114300</xdr:colOff>
      <xdr:row>73</xdr:row>
      <xdr:rowOff>16313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494406"/>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146297</xdr:rowOff>
    </xdr:from>
    <xdr:to>
      <xdr:col>116</xdr:col>
      <xdr:colOff>114300</xdr:colOff>
      <xdr:row>74</xdr:row>
      <xdr:rowOff>76447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169174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51409</xdr:rowOff>
    </xdr:from>
    <xdr:to>
      <xdr:col>112</xdr:col>
      <xdr:colOff>38100</xdr:colOff>
      <xdr:row>74</xdr:row>
      <xdr:rowOff>153009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144136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157861</xdr:rowOff>
    </xdr:from>
    <xdr:to>
      <xdr:col>107</xdr:col>
      <xdr:colOff>101600</xdr:colOff>
      <xdr:row>73</xdr:row>
      <xdr:rowOff>88011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104538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136963</xdr:rowOff>
    </xdr:from>
    <xdr:to>
      <xdr:col>102</xdr:col>
      <xdr:colOff>165100</xdr:colOff>
      <xdr:row>73</xdr:row>
      <xdr:rowOff>67113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83640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99206</xdr:rowOff>
    </xdr:from>
    <xdr:to>
      <xdr:col>98</xdr:col>
      <xdr:colOff>38100</xdr:colOff>
      <xdr:row>73</xdr:row>
      <xdr:rowOff>29356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45883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人　件　費</a:t>
          </a:r>
          <a:r>
            <a:rPr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新型コロナウイルス感染症の流行に伴う社会情勢を鑑み、特別職の給料をを７月から３月までの間１０％カットを行ったが、臨時職員が会計年度任用職員に移行したため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普　建　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補助事業においては小学校建設事業費や妙寺団地建替事業費の実施に伴い増加している。単独事業については防災情報伝達システム整備事業や消防納庫新築事業の</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報酬が増加し人件費全体として増加している。</a:t>
          </a:r>
          <a:r>
            <a:rPr lang="ja-JP" altLang="en-US" sz="800">
              <a:solidFill>
                <a:schemeClr val="dk1"/>
              </a:solidFill>
              <a:effectLst/>
              <a:latin typeface="+mn-lt"/>
              <a:ea typeface="+mn-ea"/>
              <a:cs typeface="+mn-cs"/>
            </a:rPr>
            <a:t>　　　　　　　　　　　　　　　　　　　　　　　　　　　　　　　　　　　　　　　　　　　　　　　　　　　　　　　　　　　　　　　　実施により増加している。　　　　　　　　　　　　　</a:t>
          </a:r>
          <a:r>
            <a:rPr lang="ja-JP" altLang="ja-JP" sz="800">
              <a:solidFill>
                <a:schemeClr val="dk1"/>
              </a:solidFill>
              <a:effectLst/>
              <a:latin typeface="+mn-lt"/>
              <a:ea typeface="+mn-ea"/>
              <a:cs typeface="+mn-cs"/>
            </a:rPr>
            <a:t>　　　　　　　　　　　　　　　　　</a:t>
          </a:r>
          <a:endParaRPr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物　件　費</a:t>
          </a:r>
          <a:r>
            <a:rPr lang="en-US"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地域経済活性化クーポン券発行事業や新型コロナウイルス感染症対策物品の購入等、新型コロナウイルス感染症対策事業の実施により全体として増加している</a:t>
          </a:r>
          <a:r>
            <a:rPr lang="ja-JP"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災害復旧費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金剛緑地広場が被災し復旧工事を行ったが、過年災害復旧事業や天野地域交流センター災害復旧工事の完了に伴い全体として減少している。</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維持補修費</a:t>
          </a:r>
          <a:r>
            <a:rPr lang="en-US"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公民館に係る修繕費が増加したが、河川や町道に係る修繕費が減少したため、全体として減少している。</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公　債　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令和元年度に実施した第三セクター等改革推進債の繰上償還分の元利償還金が大きく減少している。</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扶　助　費</a:t>
          </a:r>
          <a:r>
            <a:rPr lang="en-US"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新型コロナウイルス感染症対策に係る学生支援緊急給付金や、障害福祉サービス費などの増加に伴い全体として増加している。　　　　　</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積　立　金</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ふるさとかつらぎ寄附金の拡充によりふるさとかつらぎ基金積立金が増加し、また、財政調整基金積立金も増加したことから、積立金全体として増加している。</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補　助　費</a:t>
          </a:r>
          <a:r>
            <a:rPr lang="en-US"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特別定額給付金の実施や、新型コロナウイルス感染症対策に係るかつらぎ町事業者応援給付金等の施策の実施のために全体として増加している</a:t>
          </a:r>
          <a:r>
            <a:rPr lang="ja-JP" altLang="ja-JP" sz="800">
              <a:solidFill>
                <a:schemeClr val="dk1"/>
              </a:solidFill>
              <a:effectLst/>
              <a:latin typeface="+mn-lt"/>
              <a:ea typeface="+mn-ea"/>
              <a:cs typeface="+mn-cs"/>
            </a:rPr>
            <a:t>。</a:t>
          </a:r>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貸　付　金</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今年度における貸付金は皆無となっている。</a:t>
          </a:r>
          <a:r>
            <a:rPr lang="ja-JP" altLang="en-US" sz="800">
              <a:solidFill>
                <a:schemeClr val="dk1"/>
              </a:solidFill>
              <a:effectLst/>
              <a:latin typeface="+mn-lt"/>
              <a:ea typeface="+mn-ea"/>
              <a:cs typeface="+mn-cs"/>
            </a:rPr>
            <a:t>　　　　　　　　　　　　　　　　　　　　　　　　</a:t>
          </a:r>
          <a:r>
            <a:rPr lang="ja-JP" altLang="ja-JP" sz="1100">
              <a:solidFill>
                <a:srgbClr val="FF0000"/>
              </a:solidFill>
              <a:effectLst/>
              <a:latin typeface="+mn-lt"/>
              <a:ea typeface="+mn-ea"/>
              <a:cs typeface="+mn-cs"/>
            </a:rPr>
            <a:t>　</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chemeClr val="dk1"/>
              </a:solidFill>
              <a:effectLst/>
              <a:latin typeface="+mn-lt"/>
              <a:ea typeface="+mn-ea"/>
              <a:cs typeface="+mn-cs"/>
            </a:rPr>
            <a:t>　　　　</a:t>
          </a:r>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繰　出　金</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国民健康保険事業、後期高齢者医療事業、介護保険事業特別会計にかかる繰出金の増加に伴い、全体として増加している。</a:t>
          </a:r>
          <a:endParaRPr lang="ja-JP" altLang="ja-JP" sz="800">
            <a:effectLst/>
          </a:endParaRPr>
        </a:p>
        <a:p>
          <a:pPr eaLnBrk="1" fontAlgn="auto" latinLnBrk="0" hangingPunct="1"/>
          <a:endParaRPr lang="en-US" altLang="ja-JP" sz="800">
            <a:solidFill>
              <a:schemeClr val="dk1"/>
            </a:solidFill>
            <a:effectLst/>
            <a:latin typeface="+mn-lt"/>
            <a:ea typeface="+mn-ea"/>
            <a:cs typeface="+mn-cs"/>
          </a:endParaRPr>
        </a:p>
        <a:p>
          <a:pPr eaLnBrk="1" fontAlgn="auto" latinLnBrk="0" hangingPunct="1"/>
          <a:r>
            <a:rPr lang="ja-JP" altLang="ja-JP" sz="800">
              <a:solidFill>
                <a:schemeClr val="dk1"/>
              </a:solidFill>
              <a:effectLst/>
              <a:latin typeface="+mn-lt"/>
              <a:ea typeface="+mn-ea"/>
              <a:cs typeface="+mn-cs"/>
            </a:rPr>
            <a:t>　　　　　</a:t>
          </a:r>
          <a:r>
            <a:rPr lang="en-US" altLang="ja-JP" sz="800">
              <a:solidFill>
                <a:schemeClr val="dk1"/>
              </a:solidFill>
              <a:effectLst/>
              <a:latin typeface="+mn-lt"/>
              <a:ea typeface="+mn-ea"/>
              <a:cs typeface="+mn-cs"/>
            </a:rPr>
            <a:t>                                                                                                                                               </a:t>
          </a:r>
          <a:endParaRPr lang="ja-JP" altLang="ja-JP" sz="800">
            <a:effectLst/>
          </a:endParaRPr>
        </a:p>
        <a:p>
          <a:r>
            <a:rPr lang="ja-JP" altLang="ja-JP" sz="800">
              <a:solidFill>
                <a:schemeClr val="dk1"/>
              </a:solidFill>
              <a:effectLst/>
              <a:latin typeface="+mn-lt"/>
              <a:ea typeface="+mn-ea"/>
              <a:cs typeface="+mn-cs"/>
            </a:rPr>
            <a:t>　　　　　　　　　　　　　　　　　　　　　　　　　　　　　　　　　　　　　　　　　　　　　　　　　　　　　</a:t>
          </a:r>
          <a:endParaRPr lang="ja-JP" altLang="ja-JP" sz="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16,399
16,310
151.69
12,566,206
12,263,439
284,137
6,137,823
13,961,638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148387</xdr:rowOff>
    </xdr:from>
    <xdr:to>
      <xdr:col>24</xdr:col>
      <xdr:colOff>63500</xdr:colOff>
      <xdr:row>34</xdr:row>
      <xdr:rowOff>133299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06237"/>
          <a:ext cx="8382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148387</xdr:rowOff>
    </xdr:from>
    <xdr:to>
      <xdr:col>19</xdr:col>
      <xdr:colOff>177800</xdr:colOff>
      <xdr:row>34</xdr:row>
      <xdr:rowOff>20371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0623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19457</xdr:rowOff>
    </xdr:from>
    <xdr:to>
      <xdr:col>15</xdr:col>
      <xdr:colOff>50800</xdr:colOff>
      <xdr:row>34</xdr:row>
      <xdr:rowOff>20371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87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19457</xdr:rowOff>
    </xdr:from>
    <xdr:to>
      <xdr:col>10</xdr:col>
      <xdr:colOff>114300</xdr:colOff>
      <xdr:row>34</xdr:row>
      <xdr:rowOff>58775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48757"/>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25061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82499</xdr:rowOff>
    </xdr:from>
    <xdr:to>
      <xdr:col>24</xdr:col>
      <xdr:colOff>114300</xdr:colOff>
      <xdr:row>35</xdr:row>
      <xdr:rowOff>12649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60926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97587</xdr:rowOff>
    </xdr:from>
    <xdr:to>
      <xdr:col>20</xdr:col>
      <xdr:colOff>38100</xdr:colOff>
      <xdr:row>34</xdr:row>
      <xdr:rowOff>27737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18864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141021</xdr:rowOff>
    </xdr:from>
    <xdr:to>
      <xdr:col>15</xdr:col>
      <xdr:colOff>101600</xdr:colOff>
      <xdr:row>34</xdr:row>
      <xdr:rowOff>71171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62298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140107</xdr:rowOff>
    </xdr:from>
    <xdr:to>
      <xdr:col>10</xdr:col>
      <xdr:colOff>165100</xdr:colOff>
      <xdr:row>34</xdr:row>
      <xdr:rowOff>70257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100702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12054</xdr:rowOff>
    </xdr:from>
    <xdr:to>
      <xdr:col>24</xdr:col>
      <xdr:colOff>63500</xdr:colOff>
      <xdr:row>59</xdr:row>
      <xdr:rowOff>28194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13254"/>
          <a:ext cx="8382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6877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65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28194</xdr:rowOff>
    </xdr:from>
    <xdr:to>
      <xdr:col>19</xdr:col>
      <xdr:colOff>177800</xdr:colOff>
      <xdr:row>59</xdr:row>
      <xdr:rowOff>46262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143744"/>
          <a:ext cx="8890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158591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37982</xdr:rowOff>
    </xdr:from>
    <xdr:to>
      <xdr:col>15</xdr:col>
      <xdr:colOff>50800</xdr:colOff>
      <xdr:row>59</xdr:row>
      <xdr:rowOff>46262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153532"/>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27823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8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144674</xdr:rowOff>
    </xdr:from>
    <xdr:to>
      <xdr:col>10</xdr:col>
      <xdr:colOff>114300</xdr:colOff>
      <xdr:row>59</xdr:row>
      <xdr:rowOff>37982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88774"/>
          <a:ext cx="889000" cy="6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35915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169230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132704</xdr:rowOff>
    </xdr:from>
    <xdr:to>
      <xdr:col>24</xdr:col>
      <xdr:colOff>114300</xdr:colOff>
      <xdr:row>56</xdr:row>
      <xdr:rowOff>62854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111131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4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148844</xdr:rowOff>
    </xdr:from>
    <xdr:to>
      <xdr:col>20</xdr:col>
      <xdr:colOff>38100</xdr:colOff>
      <xdr:row>59</xdr:row>
      <xdr:rowOff>78994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70121</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30111" y="101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166912</xdr:rowOff>
    </xdr:from>
    <xdr:to>
      <xdr:col>15</xdr:col>
      <xdr:colOff>101600</xdr:colOff>
      <xdr:row>59</xdr:row>
      <xdr:rowOff>97062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1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88189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2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158632</xdr:rowOff>
    </xdr:from>
    <xdr:to>
      <xdr:col>10</xdr:col>
      <xdr:colOff>165100</xdr:colOff>
      <xdr:row>59</xdr:row>
      <xdr:rowOff>88782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1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79909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93874</xdr:rowOff>
    </xdr:from>
    <xdr:to>
      <xdr:col>6</xdr:col>
      <xdr:colOff>38100</xdr:colOff>
      <xdr:row>59</xdr:row>
      <xdr:rowOff>24024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15151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3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67177</xdr:rowOff>
    </xdr:from>
    <xdr:to>
      <xdr:col>24</xdr:col>
      <xdr:colOff>63500</xdr:colOff>
      <xdr:row>76</xdr:row>
      <xdr:rowOff>98952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925927"/>
          <a:ext cx="838200" cy="2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164640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680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98952</xdr:rowOff>
    </xdr:from>
    <xdr:to>
      <xdr:col>19</xdr:col>
      <xdr:colOff>177800</xdr:colOff>
      <xdr:row>77</xdr:row>
      <xdr:rowOff>41287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29152"/>
          <a:ext cx="889000" cy="1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120383</xdr:rowOff>
    </xdr:from>
    <xdr:to>
      <xdr:col>15</xdr:col>
      <xdr:colOff>50800</xdr:colOff>
      <xdr:row>77</xdr:row>
      <xdr:rowOff>41287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150583"/>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139209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142443</xdr:rowOff>
    </xdr:from>
    <xdr:to>
      <xdr:col>10</xdr:col>
      <xdr:colOff>114300</xdr:colOff>
      <xdr:row>76</xdr:row>
      <xdr:rowOff>120383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001193"/>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104500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92263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2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16377</xdr:rowOff>
    </xdr:from>
    <xdr:to>
      <xdr:col>24</xdr:col>
      <xdr:colOff>114300</xdr:colOff>
      <xdr:row>75</xdr:row>
      <xdr:rowOff>117977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8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166254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85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48152</xdr:rowOff>
    </xdr:from>
    <xdr:to>
      <xdr:col>20</xdr:col>
      <xdr:colOff>38100</xdr:colOff>
      <xdr:row>76</xdr:row>
      <xdr:rowOff>149752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140879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7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161937</xdr:rowOff>
    </xdr:from>
    <xdr:to>
      <xdr:col>15</xdr:col>
      <xdr:colOff>101600</xdr:colOff>
      <xdr:row>77</xdr:row>
      <xdr:rowOff>92087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83214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8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69583</xdr:rowOff>
    </xdr:from>
    <xdr:to>
      <xdr:col>10</xdr:col>
      <xdr:colOff>165100</xdr:colOff>
      <xdr:row>76</xdr:row>
      <xdr:rowOff>171183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9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162310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9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91643</xdr:rowOff>
    </xdr:from>
    <xdr:to>
      <xdr:col>6</xdr:col>
      <xdr:colOff>38100</xdr:colOff>
      <xdr:row>76</xdr:row>
      <xdr:rowOff>21794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50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38320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72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81415</xdr:rowOff>
    </xdr:from>
    <xdr:to>
      <xdr:col>24</xdr:col>
      <xdr:colOff>63500</xdr:colOff>
      <xdr:row>97</xdr:row>
      <xdr:rowOff>105166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712065"/>
          <a:ext cx="8382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66746</xdr:rowOff>
    </xdr:from>
    <xdr:to>
      <xdr:col>19</xdr:col>
      <xdr:colOff>177800</xdr:colOff>
      <xdr:row>97</xdr:row>
      <xdr:rowOff>81415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697396"/>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66746</xdr:rowOff>
    </xdr:from>
    <xdr:to>
      <xdr:col>15</xdr:col>
      <xdr:colOff>50800</xdr:colOff>
      <xdr:row>97</xdr:row>
      <xdr:rowOff>83266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697396"/>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76172</xdr:rowOff>
    </xdr:from>
    <xdr:to>
      <xdr:col>10</xdr:col>
      <xdr:colOff>114300</xdr:colOff>
      <xdr:row>97</xdr:row>
      <xdr:rowOff>83266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706822"/>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54366</xdr:rowOff>
    </xdr:from>
    <xdr:to>
      <xdr:col>24</xdr:col>
      <xdr:colOff>114300</xdr:colOff>
      <xdr:row>97</xdr:row>
      <xdr:rowOff>155966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6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140743</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59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30615</xdr:rowOff>
    </xdr:from>
    <xdr:to>
      <xdr:col>20</xdr:col>
      <xdr:colOff>38100</xdr:colOff>
      <xdr:row>97</xdr:row>
      <xdr:rowOff>132215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6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123342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7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15946</xdr:rowOff>
    </xdr:from>
    <xdr:to>
      <xdr:col>15</xdr:col>
      <xdr:colOff>101600</xdr:colOff>
      <xdr:row>97</xdr:row>
      <xdr:rowOff>117546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6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108673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7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32466</xdr:rowOff>
    </xdr:from>
    <xdr:to>
      <xdr:col>10</xdr:col>
      <xdr:colOff>165100</xdr:colOff>
      <xdr:row>97</xdr:row>
      <xdr:rowOff>134066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6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125193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7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25372</xdr:rowOff>
    </xdr:from>
    <xdr:to>
      <xdr:col>6</xdr:col>
      <xdr:colOff>38100</xdr:colOff>
      <xdr:row>97</xdr:row>
      <xdr:rowOff>126972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6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118099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7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126130</xdr:rowOff>
    </xdr:from>
    <xdr:to>
      <xdr:col>55</xdr:col>
      <xdr:colOff>0</xdr:colOff>
      <xdr:row>57</xdr:row>
      <xdr:rowOff>140665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898780"/>
          <a:ext cx="8382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126130</xdr:rowOff>
    </xdr:from>
    <xdr:to>
      <xdr:col>50</xdr:col>
      <xdr:colOff>114300</xdr:colOff>
      <xdr:row>57</xdr:row>
      <xdr:rowOff>134250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898780"/>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36071</xdr:rowOff>
    </xdr:from>
    <xdr:to>
      <xdr:col>45</xdr:col>
      <xdr:colOff>177800</xdr:colOff>
      <xdr:row>57</xdr:row>
      <xdr:rowOff>134250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808721"/>
          <a:ext cx="889000" cy="9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154230</xdr:rowOff>
    </xdr:from>
    <xdr:to>
      <xdr:col>41</xdr:col>
      <xdr:colOff>50800</xdr:colOff>
      <xdr:row>57</xdr:row>
      <xdr:rowOff>36071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755430"/>
          <a:ext cx="889000" cy="5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80600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89865</xdr:rowOff>
    </xdr:from>
    <xdr:to>
      <xdr:col>55</xdr:col>
      <xdr:colOff>50800</xdr:colOff>
      <xdr:row>58</xdr:row>
      <xdr:rowOff>20015</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4792</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7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75330</xdr:rowOff>
    </xdr:from>
    <xdr:to>
      <xdr:col>50</xdr:col>
      <xdr:colOff>165100</xdr:colOff>
      <xdr:row>58</xdr:row>
      <xdr:rowOff>5480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168057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9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83450</xdr:rowOff>
    </xdr:from>
    <xdr:to>
      <xdr:col>46</xdr:col>
      <xdr:colOff>38100</xdr:colOff>
      <xdr:row>58</xdr:row>
      <xdr:rowOff>13600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9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156721</xdr:rowOff>
    </xdr:from>
    <xdr:to>
      <xdr:col>41</xdr:col>
      <xdr:colOff>101600</xdr:colOff>
      <xdr:row>57</xdr:row>
      <xdr:rowOff>86871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77998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8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103430</xdr:rowOff>
    </xdr:from>
    <xdr:to>
      <xdr:col>36</xdr:col>
      <xdr:colOff>165100</xdr:colOff>
      <xdr:row>57</xdr:row>
      <xdr:rowOff>33580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7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50107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122327</xdr:rowOff>
    </xdr:from>
    <xdr:to>
      <xdr:col>55</xdr:col>
      <xdr:colOff>0</xdr:colOff>
      <xdr:row>77</xdr:row>
      <xdr:rowOff>133367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809627"/>
          <a:ext cx="838200" cy="5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93228</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7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133367</xdr:rowOff>
    </xdr:from>
    <xdr:to>
      <xdr:col>50</xdr:col>
      <xdr:colOff>114300</xdr:colOff>
      <xdr:row>77</xdr:row>
      <xdr:rowOff>159474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335017"/>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56649</xdr:rowOff>
    </xdr:from>
    <xdr:to>
      <xdr:col>45</xdr:col>
      <xdr:colOff>177800</xdr:colOff>
      <xdr:row>77</xdr:row>
      <xdr:rowOff>159474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3258299"/>
          <a:ext cx="889000" cy="10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56649</xdr:rowOff>
    </xdr:from>
    <xdr:to>
      <xdr:col>41</xdr:col>
      <xdr:colOff>50800</xdr:colOff>
      <xdr:row>77</xdr:row>
      <xdr:rowOff>142604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3258299"/>
          <a:ext cx="8890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71527</xdr:rowOff>
    </xdr:from>
    <xdr:to>
      <xdr:col>55</xdr:col>
      <xdr:colOff>50800</xdr:colOff>
      <xdr:row>75</xdr:row>
      <xdr:rowOff>1677</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7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94404</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6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82567</xdr:rowOff>
    </xdr:from>
    <xdr:to>
      <xdr:col>50</xdr:col>
      <xdr:colOff>165100</xdr:colOff>
      <xdr:row>78</xdr:row>
      <xdr:rowOff>12717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2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3844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3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108674</xdr:rowOff>
    </xdr:from>
    <xdr:to>
      <xdr:col>46</xdr:col>
      <xdr:colOff>38100</xdr:colOff>
      <xdr:row>78</xdr:row>
      <xdr:rowOff>38824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3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29951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40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5849</xdr:rowOff>
    </xdr:from>
    <xdr:to>
      <xdr:col>41</xdr:col>
      <xdr:colOff>101600</xdr:colOff>
      <xdr:row>77</xdr:row>
      <xdr:rowOff>107449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2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98576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3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91804</xdr:rowOff>
    </xdr:from>
    <xdr:to>
      <xdr:col>36</xdr:col>
      <xdr:colOff>165100</xdr:colOff>
      <xdr:row>78</xdr:row>
      <xdr:rowOff>21954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2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13081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38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168438</xdr:rowOff>
    </xdr:from>
    <xdr:to>
      <xdr:col>55</xdr:col>
      <xdr:colOff>0</xdr:colOff>
      <xdr:row>95</xdr:row>
      <xdr:rowOff>98258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284738"/>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85419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7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168438</xdr:rowOff>
    </xdr:from>
    <xdr:to>
      <xdr:col>50</xdr:col>
      <xdr:colOff>114300</xdr:colOff>
      <xdr:row>95</xdr:row>
      <xdr:rowOff>54253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284738"/>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17051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11585</xdr:rowOff>
    </xdr:from>
    <xdr:to>
      <xdr:col>45</xdr:col>
      <xdr:colOff>177800</xdr:colOff>
      <xdr:row>95</xdr:row>
      <xdr:rowOff>54253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127885"/>
          <a:ext cx="889000" cy="2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51210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11585</xdr:rowOff>
    </xdr:from>
    <xdr:to>
      <xdr:col>41</xdr:col>
      <xdr:colOff>50800</xdr:colOff>
      <xdr:row>95</xdr:row>
      <xdr:rowOff>92249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127885"/>
          <a:ext cx="889000" cy="2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58951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47458</xdr:rowOff>
    </xdr:from>
    <xdr:to>
      <xdr:col>55</xdr:col>
      <xdr:colOff>50800</xdr:colOff>
      <xdr:row>95</xdr:row>
      <xdr:rowOff>149058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70335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117638</xdr:rowOff>
    </xdr:from>
    <xdr:to>
      <xdr:col>50</xdr:col>
      <xdr:colOff>165100</xdr:colOff>
      <xdr:row>95</xdr:row>
      <xdr:rowOff>47788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2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64315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3453</xdr:rowOff>
    </xdr:from>
    <xdr:to>
      <xdr:col>46</xdr:col>
      <xdr:colOff>38100</xdr:colOff>
      <xdr:row>95</xdr:row>
      <xdr:rowOff>105053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121580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132235</xdr:rowOff>
    </xdr:from>
    <xdr:to>
      <xdr:col>41</xdr:col>
      <xdr:colOff>101600</xdr:colOff>
      <xdr:row>94</xdr:row>
      <xdr:rowOff>62385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0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78912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58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41449</xdr:rowOff>
    </xdr:from>
    <xdr:to>
      <xdr:col>36</xdr:col>
      <xdr:colOff>165100</xdr:colOff>
      <xdr:row>95</xdr:row>
      <xdr:rowOff>143049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3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159576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107076</xdr:rowOff>
    </xdr:from>
    <xdr:to>
      <xdr:col>85</xdr:col>
      <xdr:colOff>127000</xdr:colOff>
      <xdr:row>36</xdr:row>
      <xdr:rowOff>27947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936376"/>
          <a:ext cx="838200" cy="26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31763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32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27947</xdr:rowOff>
    </xdr:from>
    <xdr:to>
      <xdr:col>81</xdr:col>
      <xdr:colOff>50800</xdr:colOff>
      <xdr:row>37</xdr:row>
      <xdr:rowOff>11749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00147"/>
          <a:ext cx="889000" cy="15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11749</xdr:rowOff>
    </xdr:from>
    <xdr:to>
      <xdr:col>76</xdr:col>
      <xdr:colOff>114300</xdr:colOff>
      <xdr:row>37</xdr:row>
      <xdr:rowOff>11978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553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11978</xdr:rowOff>
    </xdr:from>
    <xdr:to>
      <xdr:col>71</xdr:col>
      <xdr:colOff>177800</xdr:colOff>
      <xdr:row>37</xdr:row>
      <xdr:rowOff>26576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55628"/>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167153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56276</xdr:rowOff>
    </xdr:from>
    <xdr:to>
      <xdr:col>85</xdr:col>
      <xdr:colOff>177800</xdr:colOff>
      <xdr:row>34</xdr:row>
      <xdr:rowOff>157876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8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79153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7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148597</xdr:rowOff>
    </xdr:from>
    <xdr:to>
      <xdr:col>81</xdr:col>
      <xdr:colOff>101600</xdr:colOff>
      <xdr:row>36</xdr:row>
      <xdr:rowOff>78747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69874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132399</xdr:rowOff>
    </xdr:from>
    <xdr:to>
      <xdr:col>76</xdr:col>
      <xdr:colOff>165100</xdr:colOff>
      <xdr:row>37</xdr:row>
      <xdr:rowOff>62549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53676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132628</xdr:rowOff>
    </xdr:from>
    <xdr:to>
      <xdr:col>72</xdr:col>
      <xdr:colOff>38100</xdr:colOff>
      <xdr:row>37</xdr:row>
      <xdr:rowOff>62778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53905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147226</xdr:rowOff>
    </xdr:from>
    <xdr:to>
      <xdr:col>67</xdr:col>
      <xdr:colOff>101600</xdr:colOff>
      <xdr:row>37</xdr:row>
      <xdr:rowOff>77376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68503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57862</xdr:rowOff>
    </xdr:from>
    <xdr:to>
      <xdr:col>85</xdr:col>
      <xdr:colOff>127000</xdr:colOff>
      <xdr:row>57</xdr:row>
      <xdr:rowOff>71028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487612"/>
          <a:ext cx="838200" cy="35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44294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131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54478</xdr:rowOff>
    </xdr:from>
    <xdr:to>
      <xdr:col>81</xdr:col>
      <xdr:colOff>50800</xdr:colOff>
      <xdr:row>57</xdr:row>
      <xdr:rowOff>71028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827128"/>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54478</xdr:rowOff>
    </xdr:from>
    <xdr:to>
      <xdr:col>76</xdr:col>
      <xdr:colOff>114300</xdr:colOff>
      <xdr:row>58</xdr:row>
      <xdr:rowOff>9078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27128"/>
          <a:ext cx="889000" cy="1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86002</xdr:rowOff>
    </xdr:from>
    <xdr:to>
      <xdr:col>71</xdr:col>
      <xdr:colOff>177800</xdr:colOff>
      <xdr:row>58</xdr:row>
      <xdr:rowOff>9078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58652"/>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157238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7062</xdr:rowOff>
    </xdr:from>
    <xdr:to>
      <xdr:col>85</xdr:col>
      <xdr:colOff>177800</xdr:colOff>
      <xdr:row>55</xdr:row>
      <xdr:rowOff>108662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4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156939</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20228</xdr:rowOff>
    </xdr:from>
    <xdr:to>
      <xdr:col>81</xdr:col>
      <xdr:colOff>101600</xdr:colOff>
      <xdr:row>57</xdr:row>
      <xdr:rowOff>121828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9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112955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88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3678</xdr:rowOff>
    </xdr:from>
    <xdr:to>
      <xdr:col>76</xdr:col>
      <xdr:colOff>165100</xdr:colOff>
      <xdr:row>57</xdr:row>
      <xdr:rowOff>105278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96405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8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129728</xdr:rowOff>
    </xdr:from>
    <xdr:to>
      <xdr:col>72</xdr:col>
      <xdr:colOff>38100</xdr:colOff>
      <xdr:row>58</xdr:row>
      <xdr:rowOff>59878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0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51005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35202</xdr:rowOff>
    </xdr:from>
    <xdr:to>
      <xdr:col>67</xdr:col>
      <xdr:colOff>101600</xdr:colOff>
      <xdr:row>57</xdr:row>
      <xdr:rowOff>136802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127929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98461</xdr:rowOff>
    </xdr:from>
    <xdr:to>
      <xdr:col>85</xdr:col>
      <xdr:colOff>127000</xdr:colOff>
      <xdr:row>77</xdr:row>
      <xdr:rowOff>17171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2957211"/>
          <a:ext cx="838200" cy="26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8575</xdr:rowOff>
    </xdr:from>
    <xdr:to>
      <xdr:col>81</xdr:col>
      <xdr:colOff>50800</xdr:colOff>
      <xdr:row>75</xdr:row>
      <xdr:rowOff>98461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2867325"/>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8575</xdr:rowOff>
    </xdr:from>
    <xdr:to>
      <xdr:col>76</xdr:col>
      <xdr:colOff>114300</xdr:colOff>
      <xdr:row>77</xdr:row>
      <xdr:rowOff>51826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2867325"/>
          <a:ext cx="889000" cy="38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76882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29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51826</xdr:rowOff>
    </xdr:from>
    <xdr:to>
      <xdr:col>71</xdr:col>
      <xdr:colOff>177800</xdr:colOff>
      <xdr:row>78</xdr:row>
      <xdr:rowOff>51003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253476"/>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137821</xdr:rowOff>
    </xdr:from>
    <xdr:to>
      <xdr:col>85</xdr:col>
      <xdr:colOff>177800</xdr:colOff>
      <xdr:row>77</xdr:row>
      <xdr:rowOff>67971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116248</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4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47661</xdr:rowOff>
    </xdr:from>
    <xdr:to>
      <xdr:col>81</xdr:col>
      <xdr:colOff>101600</xdr:colOff>
      <xdr:row>75</xdr:row>
      <xdr:rowOff>149261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140388</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29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129225</xdr:rowOff>
    </xdr:from>
    <xdr:to>
      <xdr:col>76</xdr:col>
      <xdr:colOff>165100</xdr:colOff>
      <xdr:row>75</xdr:row>
      <xdr:rowOff>59375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28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75902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25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1026</xdr:rowOff>
    </xdr:from>
    <xdr:to>
      <xdr:col>72</xdr:col>
      <xdr:colOff>38100</xdr:colOff>
      <xdr:row>77</xdr:row>
      <xdr:rowOff>102626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93753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29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203</xdr:rowOff>
    </xdr:from>
    <xdr:to>
      <xdr:col>67</xdr:col>
      <xdr:colOff>101600</xdr:colOff>
      <xdr:row>78</xdr:row>
      <xdr:rowOff>101803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92930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150378</xdr:rowOff>
    </xdr:from>
    <xdr:to>
      <xdr:col>85</xdr:col>
      <xdr:colOff>127000</xdr:colOff>
      <xdr:row>94</xdr:row>
      <xdr:rowOff>156877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5752328"/>
          <a:ext cx="838200" cy="5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150378</xdr:rowOff>
    </xdr:from>
    <xdr:to>
      <xdr:col>81</xdr:col>
      <xdr:colOff>50800</xdr:colOff>
      <xdr:row>94</xdr:row>
      <xdr:rowOff>149758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752328"/>
          <a:ext cx="889000" cy="5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62531</xdr:rowOff>
    </xdr:from>
    <xdr:to>
      <xdr:col>76</xdr:col>
      <xdr:colOff>114300</xdr:colOff>
      <xdr:row>94</xdr:row>
      <xdr:rowOff>149758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178831"/>
          <a:ext cx="8890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118811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62531</xdr:rowOff>
    </xdr:from>
    <xdr:to>
      <xdr:col>71</xdr:col>
      <xdr:colOff>177800</xdr:colOff>
      <xdr:row>94</xdr:row>
      <xdr:rowOff>127062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178831"/>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72274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106077</xdr:rowOff>
    </xdr:from>
    <xdr:to>
      <xdr:col>85</xdr:col>
      <xdr:colOff>177800</xdr:colOff>
      <xdr:row>95</xdr:row>
      <xdr:rowOff>36227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128954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7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99578</xdr:rowOff>
    </xdr:from>
    <xdr:to>
      <xdr:col>81</xdr:col>
      <xdr:colOff>101600</xdr:colOff>
      <xdr:row>92</xdr:row>
      <xdr:rowOff>29728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7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46255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47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98958</xdr:rowOff>
    </xdr:from>
    <xdr:to>
      <xdr:col>76</xdr:col>
      <xdr:colOff>165100</xdr:colOff>
      <xdr:row>95</xdr:row>
      <xdr:rowOff>29108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45635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9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11731</xdr:rowOff>
    </xdr:from>
    <xdr:to>
      <xdr:col>72</xdr:col>
      <xdr:colOff>38100</xdr:colOff>
      <xdr:row>94</xdr:row>
      <xdr:rowOff>113331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1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129858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9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76262</xdr:rowOff>
    </xdr:from>
    <xdr:to>
      <xdr:col>67</xdr:col>
      <xdr:colOff>101600</xdr:colOff>
      <xdr:row>95</xdr:row>
      <xdr:rowOff>6412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1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22939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9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議会費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新型コロナウイルス感染症の流行に伴う社会情勢を鑑み、議員報酬を７月から３月までの間</a:t>
          </a:r>
          <a:r>
            <a:rPr kumimoji="1" lang="ja-JP" altLang="en-US" sz="800">
              <a:solidFill>
                <a:schemeClr val="tx1"/>
              </a:solidFill>
              <a:effectLst/>
              <a:latin typeface="+mn-lt"/>
              <a:ea typeface="+mn-ea"/>
              <a:cs typeface="+mn-cs"/>
            </a:rPr>
            <a:t>１０％カットを行ったため減少している。</a:t>
          </a:r>
          <a:r>
            <a:rPr kumimoji="1" lang="ja-JP" altLang="ja-JP" sz="800">
              <a:solidFill>
                <a:schemeClr val="tx1"/>
              </a:solidFill>
              <a:effectLst/>
              <a:latin typeface="+mn-lt"/>
              <a:ea typeface="+mn-ea"/>
              <a:cs typeface="+mn-cs"/>
            </a:rPr>
            <a:t>　　　　　　　　　　  　</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土木費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妙寺団地第</a:t>
          </a:r>
          <a:r>
            <a:rPr kumimoji="1" lang="en-US" altLang="ja-JP" sz="800">
              <a:solidFill>
                <a:schemeClr val="tx1"/>
              </a:solidFill>
              <a:effectLst/>
              <a:latin typeface="+mn-lt"/>
              <a:ea typeface="+mn-ea"/>
              <a:cs typeface="+mn-cs"/>
            </a:rPr>
            <a:t>3</a:t>
          </a:r>
          <a:r>
            <a:rPr kumimoji="1" lang="ja-JP" altLang="en-US" sz="800">
              <a:solidFill>
                <a:schemeClr val="tx1"/>
              </a:solidFill>
              <a:effectLst/>
              <a:latin typeface="+mn-lt"/>
              <a:ea typeface="+mn-ea"/>
              <a:cs typeface="+mn-cs"/>
            </a:rPr>
            <a:t>期建替工事に係る事業費は増加したが、下水道事業への繰出金やかつらぎ西部公園クラブハウス建築工事の減少に伴い全体として減少して</a:t>
          </a:r>
          <a:endParaRPr kumimoji="1" lang="en-US" altLang="ja-JP" sz="800">
            <a:solidFill>
              <a:schemeClr val="tx1"/>
            </a:solidFill>
            <a:effectLst/>
            <a:latin typeface="+mn-lt"/>
            <a:ea typeface="+mn-ea"/>
            <a:cs typeface="+mn-cs"/>
          </a:endParaRPr>
        </a:p>
        <a:p>
          <a:pPr eaLnBrk="1" fontAlgn="auto" latinLnBrk="0" hangingPunct="1"/>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総務</a:t>
          </a:r>
          <a:r>
            <a:rPr kumimoji="1" lang="ja-JP" altLang="en-US" sz="800">
              <a:solidFill>
                <a:schemeClr val="tx1"/>
              </a:solidFill>
              <a:effectLst/>
              <a:latin typeface="+mn-lt"/>
              <a:ea typeface="+mn-ea"/>
              <a:cs typeface="+mn-cs"/>
            </a:rPr>
            <a:t>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特別定額給付金の実施及び、ふるさとかつらぎ寄附金が好調であるため寄附金の基金積立金や返礼品の送付に係る委託料が増加したことにより全体</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　　　　　</a:t>
          </a:r>
          <a:r>
            <a:rPr kumimoji="1" lang="ja-JP" altLang="en-US" sz="800" baseline="0">
              <a:solidFill>
                <a:schemeClr val="tx1"/>
              </a:solidFill>
              <a:effectLst/>
              <a:latin typeface="+mn-lt"/>
              <a:ea typeface="+mn-ea"/>
              <a:cs typeface="+mn-cs"/>
            </a:rPr>
            <a:t>  いる。</a:t>
          </a:r>
          <a:endParaRPr kumimoji="1" lang="en-US" altLang="ja-JP" sz="800">
            <a:solidFill>
              <a:schemeClr val="tx1"/>
            </a:solidFill>
            <a:effectLst/>
            <a:latin typeface="+mn-lt"/>
            <a:ea typeface="+mn-ea"/>
            <a:cs typeface="+mn-cs"/>
          </a:endParaRPr>
        </a:p>
        <a:p>
          <a:pPr eaLnBrk="1" fontAlgn="auto" latinLnBrk="0" hangingPunct="1"/>
          <a:r>
            <a:rPr kumimoji="1" lang="ja-JP" altLang="en-US" sz="800">
              <a:solidFill>
                <a:schemeClr val="tx1"/>
              </a:solidFill>
              <a:effectLst/>
              <a:latin typeface="+mn-lt"/>
              <a:ea typeface="+mn-ea"/>
              <a:cs typeface="+mn-cs"/>
            </a:rPr>
            <a:t>　　　　　　として大きく増加している。　　　　　　　　</a:t>
          </a:r>
          <a:r>
            <a:rPr kumimoji="1" lang="ja-JP" altLang="en-US" sz="800" baseline="0">
              <a:solidFill>
                <a:schemeClr val="tx1"/>
              </a:solidFill>
              <a:effectLst/>
              <a:latin typeface="+mn-lt"/>
              <a:ea typeface="+mn-ea"/>
              <a:cs typeface="+mn-cs"/>
            </a:rPr>
            <a:t>              　　　　　</a:t>
          </a:r>
          <a:r>
            <a:rPr kumimoji="1" lang="ja-JP" altLang="en-US" sz="800">
              <a:solidFill>
                <a:schemeClr val="tx1"/>
              </a:solidFill>
              <a:effectLst/>
              <a:latin typeface="+mn-lt"/>
              <a:ea typeface="+mn-ea"/>
              <a:cs typeface="+mn-cs"/>
            </a:rPr>
            <a:t>　　　　　　　　　　 　　　　　　　　　　　　　　　　　　　　　　　　　　　　　　　　</a:t>
          </a:r>
          <a:r>
            <a:rPr kumimoji="1" lang="ja-JP" altLang="en-US" sz="800" baseline="0">
              <a:solidFill>
                <a:schemeClr val="tx1"/>
              </a:solidFill>
              <a:effectLst/>
              <a:latin typeface="+mn-lt"/>
              <a:ea typeface="+mn-ea"/>
              <a:cs typeface="+mn-cs"/>
            </a:rPr>
            <a:t> </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消防費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防火水槽設置工事費が減少したが、四郷消防納庫新築工事費や防災情報伝達システムに係る防災ラジオの購入費の増加に伴い全体として増加している</a:t>
          </a:r>
          <a:r>
            <a:rPr kumimoji="1" lang="ja-JP" altLang="ja-JP"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                             </a:t>
          </a:r>
        </a:p>
        <a:p>
          <a:pPr eaLnBrk="1" fontAlgn="auto" latinLnBrk="0" hangingPunct="1"/>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民生費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地域医療介護総合確保事業施設等整備費補助金や老人福祉施設措置費の増加により全体として増加している</a:t>
          </a:r>
          <a:r>
            <a:rPr kumimoji="1" lang="ja-JP" altLang="ja-JP" sz="800">
              <a:solidFill>
                <a:schemeClr val="tx1"/>
              </a:solidFill>
              <a:effectLst/>
              <a:latin typeface="+mn-lt"/>
              <a:ea typeface="+mn-ea"/>
              <a:cs typeface="+mn-cs"/>
            </a:rPr>
            <a:t>。</a:t>
          </a:r>
          <a:r>
            <a:rPr kumimoji="1" lang="ja-JP" altLang="en-US" sz="800">
              <a:solidFill>
                <a:schemeClr val="tx1"/>
              </a:solidFill>
              <a:effectLst/>
              <a:latin typeface="+mn-lt"/>
              <a:ea typeface="+mn-ea"/>
              <a:cs typeface="+mn-cs"/>
            </a:rPr>
            <a:t>　　　　　　　　　　　　　　　　　</a:t>
          </a:r>
          <a:r>
            <a:rPr kumimoji="1" lang="ja-JP" altLang="ja-JP" sz="800">
              <a:solidFill>
                <a:schemeClr val="tx1"/>
              </a:solidFill>
              <a:effectLst/>
              <a:latin typeface="+mn-lt"/>
              <a:ea typeface="+mn-ea"/>
              <a:cs typeface="+mn-cs"/>
            </a:rPr>
            <a:t>　　　　　</a:t>
          </a:r>
          <a:r>
            <a:rPr kumimoji="1" lang="ja-JP" altLang="ja-JP" sz="800" baseline="0">
              <a:solidFill>
                <a:schemeClr val="tx1"/>
              </a:solidFill>
              <a:effectLst/>
              <a:latin typeface="+mn-lt"/>
              <a:ea typeface="+mn-ea"/>
              <a:cs typeface="+mn-cs"/>
            </a:rPr>
            <a:t>  </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教育費</a:t>
          </a: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　</a:t>
          </a:r>
          <a:r>
            <a:rPr kumimoji="1" lang="ja-JP" altLang="en-US" sz="800">
              <a:solidFill>
                <a:schemeClr val="tx1"/>
              </a:solidFill>
              <a:effectLst/>
              <a:latin typeface="+mn-lt"/>
              <a:ea typeface="+mn-ea"/>
              <a:cs typeface="+mn-cs"/>
            </a:rPr>
            <a:t>かつらぎ体育センター改修工事は完了したが、大谷小学校の大規模改修の実施や新型コロナウイルス</a:t>
          </a:r>
          <a:r>
            <a:rPr kumimoji="1" lang="ja-JP" altLang="en-US" sz="800">
              <a:solidFill>
                <a:schemeClr val="dk1"/>
              </a:solidFill>
              <a:effectLst/>
              <a:latin typeface="+mn-lt"/>
              <a:ea typeface="+mn-ea"/>
              <a:cs typeface="+mn-cs"/>
            </a:rPr>
            <a:t>感染症対策に係る教材備品費の増加に伴い全体として</a:t>
          </a:r>
          <a:r>
            <a:rPr kumimoji="1" lang="ja-JP" altLang="ja-JP" sz="800">
              <a:solidFill>
                <a:schemeClr val="dk1"/>
              </a:solidFill>
              <a:effectLst/>
              <a:latin typeface="+mn-lt"/>
              <a:ea typeface="+mn-ea"/>
              <a:cs typeface="+mn-cs"/>
            </a:rPr>
            <a:t>　　　　　　　　　　　　　                　</a:t>
          </a:r>
          <a:endParaRPr lang="ja-JP" altLang="ja-JP" sz="800">
            <a:effectLst/>
          </a:endParaRPr>
        </a:p>
        <a:p>
          <a:pPr eaLnBrk="1" fontAlgn="auto" latinLnBrk="0" hangingPunct="1"/>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衛生費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新型コロナウイルス感染症対策に係る消耗品費が増加したが、ごみ収集車の購入費や一般廃棄物収集委託料の減少が大きく全体として減少している。</a:t>
          </a:r>
          <a:r>
            <a:rPr kumimoji="1" lang="en-US"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増加している。</a:t>
          </a:r>
          <a:endParaRPr lang="ja-JP" altLang="ja-JP" sz="800">
            <a:effectLst/>
          </a:endParaRPr>
        </a:p>
        <a:p>
          <a:pPr eaLnBrk="1" fontAlgn="auto" latinLnBrk="0" hangingPunct="1"/>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農林費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国補助金の内示額に伴う地籍調査事業費の減少及び広域左岸農道整備事業の終了に伴い全体として減少している</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災害費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金剛緑地広場が被災し復旧工事を行ったが、過年災害復旧事業や天野地域交流センター災害復旧工事の完了に伴い全体として減少した</a:t>
          </a:r>
          <a:r>
            <a:rPr kumimoji="1" lang="ja-JP" altLang="ja-JP" sz="800">
              <a:solidFill>
                <a:schemeClr val="dk1"/>
              </a:solidFill>
              <a:effectLst/>
              <a:latin typeface="+mn-lt"/>
              <a:ea typeface="+mn-ea"/>
              <a:cs typeface="+mn-cs"/>
            </a:rPr>
            <a:t>。</a:t>
          </a:r>
          <a:endParaRPr lang="ja-JP" altLang="ja-JP" sz="800">
            <a:effectLst/>
          </a:endParaRPr>
        </a:p>
        <a:p>
          <a:pPr eaLnBrk="1" fontAlgn="auto" latinLnBrk="0" hangingPunct="1"/>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商工費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地域経済活性化クーポン券発行事業等、新型コロナウイルス感染症対策事業の実施により全体として増加している。　　　　　　　　　　　</a:t>
          </a:r>
          <a:r>
            <a:rPr kumimoji="1" lang="ja-JP" altLang="ja-JP" sz="800">
              <a:solidFill>
                <a:schemeClr val="dk1"/>
              </a:solidFill>
              <a:effectLst/>
              <a:latin typeface="+mn-lt"/>
              <a:ea typeface="+mn-ea"/>
              <a:cs typeface="+mn-cs"/>
            </a:rPr>
            <a:t>　　　　</a:t>
          </a:r>
          <a:r>
            <a:rPr lang="ja-JP" altLang="ja-JP"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公債費</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令和元年度に実施した第三セクター等改革推進債の繰上償還分の元利償還金が大きく減少した。</a:t>
          </a:r>
          <a:r>
            <a:rPr kumimoji="1" lang="ja-JP" altLang="ja-JP" sz="800">
              <a:solidFill>
                <a:schemeClr val="dk1"/>
              </a:solidFill>
              <a:effectLst/>
              <a:latin typeface="+mn-lt"/>
              <a:ea typeface="+mn-ea"/>
              <a:cs typeface="+mn-cs"/>
            </a:rPr>
            <a:t>　　　　　　　　　　　　　　　　　　　　　　　　　　　　　　　　　　　　　　　　　　</a:t>
          </a:r>
          <a:r>
            <a:rPr kumimoji="1" lang="ja-JP" altLang="ja-JP" sz="800" baseline="0">
              <a:solidFill>
                <a:schemeClr val="dk1"/>
              </a:solidFill>
              <a:effectLst/>
              <a:latin typeface="+mn-lt"/>
              <a:ea typeface="+mn-ea"/>
              <a:cs typeface="+mn-cs"/>
            </a:rPr>
            <a:t>   </a:t>
          </a:r>
          <a:endParaRPr lang="ja-JP" altLang="ja-JP" sz="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財政調整基金について、現在高は</a:t>
          </a:r>
          <a:r>
            <a:rPr kumimoji="1" lang="en-US" altLang="ja-JP" sz="1100">
              <a:solidFill>
                <a:schemeClr val="dk1"/>
              </a:solidFill>
              <a:effectLst/>
              <a:latin typeface="+mn-lt"/>
              <a:ea typeface="+mn-ea"/>
              <a:cs typeface="+mn-cs"/>
            </a:rPr>
            <a:t>834,374</a:t>
          </a:r>
          <a:r>
            <a:rPr kumimoji="1" lang="ja-JP" altLang="ja-JP" sz="1100">
              <a:solidFill>
                <a:schemeClr val="dk1"/>
              </a:solidFill>
              <a:effectLst/>
              <a:latin typeface="+mn-lt"/>
              <a:ea typeface="+mn-ea"/>
              <a:cs typeface="+mn-cs"/>
            </a:rPr>
            <a:t>千円となっており、前年度末と比較して</a:t>
          </a:r>
          <a:r>
            <a:rPr kumimoji="1" lang="en-US" altLang="ja-JP" sz="1100">
              <a:solidFill>
                <a:schemeClr val="tx1"/>
              </a:solidFill>
              <a:effectLst/>
              <a:latin typeface="+mn-lt"/>
              <a:ea typeface="+mn-ea"/>
              <a:cs typeface="+mn-cs"/>
            </a:rPr>
            <a:t>191,710</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　</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R02</a:t>
          </a:r>
          <a:r>
            <a:rPr kumimoji="1" lang="ja-JP" altLang="ja-JP" sz="1100">
              <a:solidFill>
                <a:schemeClr val="tx1"/>
              </a:solidFill>
              <a:effectLst/>
              <a:latin typeface="+mn-lt"/>
              <a:ea typeface="+mn-ea"/>
              <a:cs typeface="+mn-cs"/>
            </a:rPr>
            <a:t>実質収支については、</a:t>
          </a:r>
          <a:r>
            <a:rPr lang="ja-JP" altLang="ja-JP" sz="1100">
              <a:solidFill>
                <a:schemeClr val="tx1"/>
              </a:solidFill>
              <a:effectLst/>
              <a:latin typeface="+mn-lt"/>
              <a:ea typeface="+mn-ea"/>
              <a:cs typeface="+mn-cs"/>
            </a:rPr>
            <a:t>地方交付税</a:t>
          </a:r>
          <a:r>
            <a:rPr lang="ja-JP" altLang="en-US" sz="1100">
              <a:solidFill>
                <a:schemeClr val="tx1"/>
              </a:solidFill>
              <a:effectLst/>
              <a:latin typeface="+mn-lt"/>
              <a:ea typeface="+mn-ea"/>
              <a:cs typeface="+mn-cs"/>
            </a:rPr>
            <a:t>が大きく</a:t>
          </a:r>
          <a:r>
            <a:rPr lang="ja-JP" altLang="ja-JP" sz="1100">
              <a:solidFill>
                <a:schemeClr val="tx1"/>
              </a:solidFill>
              <a:effectLst/>
              <a:latin typeface="+mn-lt"/>
              <a:ea typeface="+mn-ea"/>
              <a:cs typeface="+mn-cs"/>
            </a:rPr>
            <a:t>増加し、</a:t>
          </a:r>
          <a:r>
            <a:rPr lang="ja-JP" altLang="en-US" sz="1100">
              <a:solidFill>
                <a:schemeClr val="tx1"/>
              </a:solidFill>
              <a:effectLst/>
              <a:latin typeface="+mn-lt"/>
              <a:ea typeface="+mn-ea"/>
              <a:cs typeface="+mn-cs"/>
            </a:rPr>
            <a:t>翌年度に繰り越すべき財源が減少</a:t>
          </a:r>
          <a:r>
            <a:rPr lang="ja-JP" altLang="ja-JP" sz="1100">
              <a:solidFill>
                <a:schemeClr val="tx1"/>
              </a:solidFill>
              <a:effectLst/>
              <a:latin typeface="+mn-lt"/>
              <a:ea typeface="+mn-ea"/>
              <a:cs typeface="+mn-cs"/>
            </a:rPr>
            <a:t>したことにより</a:t>
          </a:r>
          <a:r>
            <a:rPr kumimoji="1" lang="en-US" altLang="ja-JP" sz="1100">
              <a:solidFill>
                <a:schemeClr val="tx1"/>
              </a:solidFill>
              <a:effectLst/>
              <a:latin typeface="+mn-lt"/>
              <a:ea typeface="+mn-ea"/>
              <a:cs typeface="+mn-cs"/>
            </a:rPr>
            <a:t>284,137</a:t>
          </a:r>
          <a:r>
            <a:rPr kumimoji="1" lang="ja-JP" altLang="ja-JP" sz="1100">
              <a:solidFill>
                <a:schemeClr val="tx1"/>
              </a:solidFill>
              <a:effectLst/>
              <a:latin typeface="+mn-lt"/>
              <a:ea typeface="+mn-ea"/>
              <a:cs typeface="+mn-cs"/>
            </a:rPr>
            <a:t>千円の黒字と</a:t>
          </a:r>
          <a:r>
            <a:rPr kumimoji="1" lang="ja-JP" altLang="en-US" sz="1100">
              <a:solidFill>
                <a:schemeClr val="tx1"/>
              </a:solidFill>
              <a:effectLst/>
              <a:latin typeface="+mn-lt"/>
              <a:ea typeface="+mn-ea"/>
              <a:cs typeface="+mn-cs"/>
            </a:rPr>
            <a:t>なった。</a:t>
          </a:r>
          <a:r>
            <a:rPr kumimoji="1" lang="en-US" altLang="ja-JP" sz="1100">
              <a:solidFill>
                <a:schemeClr val="tx1"/>
              </a:solidFill>
              <a:effectLst/>
              <a:latin typeface="+mn-lt"/>
              <a:ea typeface="+mn-ea"/>
              <a:cs typeface="+mn-cs"/>
            </a:rPr>
            <a:t>R02</a:t>
          </a:r>
          <a:r>
            <a:rPr kumimoji="1" lang="ja-JP" altLang="ja-JP" sz="1100">
              <a:solidFill>
                <a:schemeClr val="tx1"/>
              </a:solidFill>
              <a:effectLst/>
              <a:latin typeface="+mn-lt"/>
              <a:ea typeface="+mn-ea"/>
              <a:cs typeface="+mn-cs"/>
            </a:rPr>
            <a:t>実質単年度収支</a:t>
          </a:r>
          <a:r>
            <a:rPr kumimoji="1" lang="ja-JP" altLang="en-US" sz="1100">
              <a:solidFill>
                <a:schemeClr val="tx1"/>
              </a:solidFill>
              <a:effectLst/>
              <a:latin typeface="+mn-lt"/>
              <a:ea typeface="+mn-ea"/>
              <a:cs typeface="+mn-cs"/>
            </a:rPr>
            <a:t>は、</a:t>
          </a:r>
          <a:r>
            <a:rPr kumimoji="1" lang="en-US" altLang="ja-JP" sz="1100">
              <a:solidFill>
                <a:schemeClr val="tx1"/>
              </a:solidFill>
              <a:effectLst/>
              <a:latin typeface="+mn-lt"/>
              <a:ea typeface="+mn-ea"/>
              <a:cs typeface="+mn-cs"/>
            </a:rPr>
            <a:t>R01</a:t>
          </a:r>
          <a:r>
            <a:rPr kumimoji="1" lang="ja-JP" altLang="en-US" sz="1100">
              <a:solidFill>
                <a:schemeClr val="tx1"/>
              </a:solidFill>
              <a:effectLst/>
              <a:latin typeface="+mn-lt"/>
              <a:ea typeface="+mn-ea"/>
              <a:cs typeface="+mn-cs"/>
            </a:rPr>
            <a:t>と比べ繰上償還分が減少しているが、財政調整基金への積立を行ったことで</a:t>
          </a:r>
          <a:r>
            <a:rPr kumimoji="1" lang="en-US" altLang="ja-JP" sz="1100">
              <a:solidFill>
                <a:schemeClr val="tx1"/>
              </a:solidFill>
              <a:effectLst/>
              <a:latin typeface="+mn-lt"/>
              <a:ea typeface="+mn-ea"/>
              <a:cs typeface="+mn-cs"/>
            </a:rPr>
            <a:t>94,178</a:t>
          </a:r>
          <a:r>
            <a:rPr kumimoji="1" lang="ja-JP" altLang="ja-JP" sz="1100">
              <a:solidFill>
                <a:schemeClr val="tx1"/>
              </a:solidFill>
              <a:effectLst/>
              <a:latin typeface="+mn-lt"/>
              <a:ea typeface="+mn-ea"/>
              <a:cs typeface="+mn-cs"/>
            </a:rPr>
            <a:t>千円の黒字決算となっている。</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R2</a:t>
          </a:r>
          <a:r>
            <a:rPr kumimoji="1" lang="ja-JP" altLang="en-US" sz="1100">
              <a:solidFill>
                <a:schemeClr val="tx1"/>
              </a:solidFill>
              <a:effectLst/>
              <a:latin typeface="+mn-lt"/>
              <a:ea typeface="+mn-ea"/>
              <a:cs typeface="+mn-cs"/>
            </a:rPr>
            <a:t>実質収支は「</a:t>
          </a:r>
          <a:r>
            <a:rPr kumimoji="1" lang="en-US" altLang="ja-JP" sz="1100">
              <a:solidFill>
                <a:schemeClr val="tx1"/>
              </a:solidFill>
              <a:effectLst/>
              <a:latin typeface="+mn-lt"/>
              <a:ea typeface="+mn-ea"/>
              <a:cs typeface="+mn-cs"/>
            </a:rPr>
            <a:t>284,137</a:t>
          </a:r>
          <a:r>
            <a:rPr kumimoji="1" lang="ja-JP" altLang="en-US" sz="1100">
              <a:solidFill>
                <a:schemeClr val="tx1"/>
              </a:solidFill>
              <a:effectLst/>
              <a:latin typeface="+mn-lt"/>
              <a:ea typeface="+mn-ea"/>
              <a:cs typeface="+mn-cs"/>
            </a:rPr>
            <a:t>」千円ではないでしょうか。ご確認をお願いします。</a:t>
          </a:r>
          <a:endParaRPr lang="ja-JP" altLang="ja-JP" sz="1400">
            <a:solidFill>
              <a:schemeClr val="tx1"/>
            </a:solidFill>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水道事業会計については、公債費の償還額が減少してきていることから黒字決算を維持している。施設等の更新や未給水地域解消などの事業を着手しており、今後黒字額が減少する</a:t>
          </a:r>
          <a:r>
            <a:rPr lang="ja-JP" altLang="ja-JP" sz="1100">
              <a:solidFill>
                <a:schemeClr val="tx1"/>
              </a:solidFill>
              <a:effectLst/>
              <a:latin typeface="+mn-lt"/>
              <a:ea typeface="+mn-ea"/>
              <a:cs typeface="+mn-cs"/>
            </a:rPr>
            <a:t>可能性があるが、引き続き黒字で推移する見込みとなっている。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　一般会計については、</a:t>
          </a:r>
          <a:r>
            <a:rPr lang="ja-JP" altLang="en-US" sz="1100">
              <a:solidFill>
                <a:schemeClr val="tx1"/>
              </a:solidFill>
              <a:effectLst/>
              <a:latin typeface="+mn-lt"/>
              <a:ea typeface="+mn-ea"/>
              <a:cs typeface="+mn-cs"/>
            </a:rPr>
            <a:t>基金積立金が増加し、歳入歳出差引額が減少したことで</a:t>
          </a:r>
          <a:r>
            <a:rPr lang="ja-JP" altLang="ja-JP" sz="1100">
              <a:solidFill>
                <a:schemeClr val="tx1"/>
              </a:solidFill>
              <a:effectLst/>
              <a:latin typeface="+mn-lt"/>
              <a:ea typeface="+mn-ea"/>
              <a:cs typeface="+mn-cs"/>
            </a:rPr>
            <a:t>実質収支が</a:t>
          </a:r>
          <a:r>
            <a:rPr kumimoji="1" lang="en-US" altLang="ja-JP" sz="1100">
              <a:solidFill>
                <a:schemeClr val="tx1"/>
              </a:solidFill>
              <a:effectLst/>
              <a:latin typeface="+mn-lt"/>
              <a:ea typeface="+mn-ea"/>
              <a:cs typeface="+mn-cs"/>
            </a:rPr>
            <a:t>97,532</a:t>
          </a:r>
          <a:r>
            <a:rPr lang="ja-JP" altLang="ja-JP" sz="1100">
              <a:solidFill>
                <a:schemeClr val="tx1"/>
              </a:solidFill>
              <a:effectLst/>
              <a:latin typeface="+mn-lt"/>
              <a:ea typeface="+mn-ea"/>
              <a:cs typeface="+mn-cs"/>
            </a:rPr>
            <a:t>千円</a:t>
          </a:r>
          <a:r>
            <a:rPr lang="ja-JP" altLang="en-US" sz="1100">
              <a:solidFill>
                <a:schemeClr val="tx1"/>
              </a:solidFill>
              <a:effectLst/>
              <a:latin typeface="+mn-lt"/>
              <a:ea typeface="+mn-ea"/>
              <a:cs typeface="+mn-cs"/>
            </a:rPr>
            <a:t>減少し</a:t>
          </a:r>
          <a:r>
            <a:rPr lang="ja-JP" altLang="ja-JP" sz="1100">
              <a:solidFill>
                <a:schemeClr val="tx1"/>
              </a:solidFill>
              <a:effectLst/>
              <a:latin typeface="+mn-lt"/>
              <a:ea typeface="+mn-ea"/>
              <a:cs typeface="+mn-cs"/>
            </a:rPr>
            <a:t>ている。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国民健康保険事業、介護保険事業ともに</a:t>
          </a:r>
          <a:r>
            <a:rPr kumimoji="1" lang="en-US" altLang="ja-JP" sz="1100" b="0" i="0" baseline="0">
              <a:solidFill>
                <a:schemeClr val="tx1"/>
              </a:solidFill>
              <a:effectLst/>
              <a:latin typeface="+mn-lt"/>
              <a:ea typeface="+mn-ea"/>
              <a:cs typeface="+mn-cs"/>
            </a:rPr>
            <a:t>R02</a:t>
          </a:r>
          <a:r>
            <a:rPr kumimoji="1" lang="ja-JP" altLang="ja-JP" sz="1100" b="0" i="0" baseline="0">
              <a:solidFill>
                <a:schemeClr val="tx1"/>
              </a:solidFill>
              <a:effectLst/>
              <a:latin typeface="+mn-lt"/>
              <a:ea typeface="+mn-ea"/>
              <a:cs typeface="+mn-cs"/>
            </a:rPr>
            <a:t>において一般会計の負担が増加していることから、健康増進対策を推進し、医療費抑制に努める必要がある。</a:t>
          </a:r>
          <a:endParaRPr kumimoji="1" lang="en-US" altLang="ja-JP" sz="1100" b="0" i="0" baseline="0">
            <a:solidFill>
              <a:schemeClr val="tx1"/>
            </a:solidFill>
            <a:effectLst/>
            <a:latin typeface="+mn-lt"/>
            <a:ea typeface="+mn-ea"/>
            <a:cs typeface="+mn-cs"/>
          </a:endParaRPr>
        </a:p>
        <a:p>
          <a:pPr eaLnBrk="1" fontAlgn="auto" latinLnBrk="0" hangingPunct="1"/>
          <a:endParaRPr kumimoji="1" lang="en-US" altLang="ja-JP" sz="1100" b="0" i="0" baseline="0">
            <a:solidFill>
              <a:schemeClr val="tx1"/>
            </a:solidFill>
            <a:effectLst/>
            <a:latin typeface="+mn-lt"/>
            <a:ea typeface="+mn-ea"/>
            <a:cs typeface="+mn-cs"/>
          </a:endParaRPr>
        </a:p>
        <a:p>
          <a:pPr eaLnBrk="1" fontAlgn="auto" latinLnBrk="0" hangingPunct="1"/>
          <a:endParaRPr lang="ja-JP" altLang="ja-JP" sz="1400">
            <a:solidFill>
              <a:srgbClr val="FF0000"/>
            </a:solidFill>
            <a:effectLst/>
          </a:endParaRPr>
        </a:p>
        <a:p>
          <a:r>
            <a:rPr kumimoji="1" lang="ja-JP" altLang="ja-JP" sz="1100" b="0" i="0" baseline="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12566206</v>
      </c>
      <c r="BO4" s="426"/>
      <c r="BP4" s="426"/>
      <c r="BQ4" s="426"/>
      <c r="BR4" s="426"/>
      <c r="BS4" s="426"/>
      <c r="BT4" s="426"/>
      <c r="BU4" s="427"/>
      <c r="BV4" s="425">
        <v>10807876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4.5999999999999996</v>
      </c>
      <c r="CU4" s="610"/>
      <c r="CV4" s="610"/>
      <c r="CW4" s="610"/>
      <c r="CX4" s="610"/>
      <c r="CY4" s="610"/>
      <c r="CZ4" s="610"/>
      <c r="DA4" s="611"/>
      <c r="DB4" s="609">
        <v>6.5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12263439</v>
      </c>
      <c r="BO5" s="431"/>
      <c r="BP5" s="431"/>
      <c r="BQ5" s="431"/>
      <c r="BR5" s="431"/>
      <c r="BS5" s="431"/>
      <c r="BT5" s="431"/>
      <c r="BU5" s="432"/>
      <c r="BV5" s="430">
        <v>10405270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96.9</v>
      </c>
      <c r="CU5" s="401"/>
      <c r="CV5" s="401"/>
      <c r="CW5" s="401"/>
      <c r="CX5" s="401"/>
      <c r="CY5" s="401"/>
      <c r="CZ5" s="401"/>
      <c r="DA5" s="402"/>
      <c r="DB5" s="400">
        <v>98.7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302767</v>
      </c>
      <c r="BO6" s="431"/>
      <c r="BP6" s="431"/>
      <c r="BQ6" s="431"/>
      <c r="BR6" s="431"/>
      <c r="BS6" s="431"/>
      <c r="BT6" s="431"/>
      <c r="BU6" s="432"/>
      <c r="BV6" s="430">
        <v>402606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100.5</v>
      </c>
      <c r="CU6" s="584"/>
      <c r="CV6" s="584"/>
      <c r="CW6" s="584"/>
      <c r="CX6" s="584"/>
      <c r="CY6" s="584"/>
      <c r="CZ6" s="584"/>
      <c r="DA6" s="585"/>
      <c r="DB6" s="583">
        <v>102.6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18630</v>
      </c>
      <c r="BO7" s="431"/>
      <c r="BP7" s="431"/>
      <c r="BQ7" s="431"/>
      <c r="BR7" s="431"/>
      <c r="BS7" s="431"/>
      <c r="BT7" s="431"/>
      <c r="BU7" s="432"/>
      <c r="BV7" s="430">
        <v>20937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6137823</v>
      </c>
      <c r="CU7" s="431"/>
      <c r="CV7" s="431"/>
      <c r="CW7" s="431"/>
      <c r="CX7" s="431"/>
      <c r="CY7" s="431"/>
      <c r="CZ7" s="431"/>
      <c r="DA7" s="432"/>
      <c r="DB7" s="430">
        <v>5869566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284137</v>
      </c>
      <c r="BO8" s="431"/>
      <c r="BP8" s="431"/>
      <c r="BQ8" s="431"/>
      <c r="BR8" s="431"/>
      <c r="BS8" s="431"/>
      <c r="BT8" s="431"/>
      <c r="BU8" s="432"/>
      <c r="BV8" s="430">
        <v>381669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0.37</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15967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-97532</v>
      </c>
      <c r="BO9" s="431"/>
      <c r="BP9" s="431"/>
      <c r="BQ9" s="431"/>
      <c r="BR9" s="431"/>
      <c r="BS9" s="431"/>
      <c r="BT9" s="431"/>
      <c r="BU9" s="432"/>
      <c r="BV9" s="430">
        <v>146335</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17.3</v>
      </c>
      <c r="CU9" s="401"/>
      <c r="CV9" s="401"/>
      <c r="CW9" s="401"/>
      <c r="CX9" s="401"/>
      <c r="CY9" s="401"/>
      <c r="CZ9" s="401"/>
      <c r="DA9" s="402"/>
      <c r="DB9" s="400">
        <v>24.2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16992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191710</v>
      </c>
      <c r="BO10" s="431"/>
      <c r="BP10" s="431"/>
      <c r="BQ10" s="431"/>
      <c r="BR10" s="431"/>
      <c r="BS10" s="431"/>
      <c r="BT10" s="431"/>
      <c r="BU10" s="432"/>
      <c r="BV10" s="430">
        <v>118245</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603152</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16399</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276200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16310</v>
      </c>
      <c r="S13" s="534"/>
      <c r="T13" s="534"/>
      <c r="U13" s="534"/>
      <c r="V13" s="535"/>
      <c r="W13" s="521" t="s">
        <v>139</v>
      </c>
      <c r="X13" s="443"/>
      <c r="Y13" s="443"/>
      <c r="Z13" s="443"/>
      <c r="AA13" s="443"/>
      <c r="AB13" s="444"/>
      <c r="AC13" s="406">
        <v>2028</v>
      </c>
      <c r="AD13" s="407"/>
      <c r="AE13" s="407"/>
      <c r="AF13" s="407"/>
      <c r="AG13" s="408"/>
      <c r="AH13" s="406">
        <v>2208</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94178</v>
      </c>
      <c r="BO13" s="431"/>
      <c r="BP13" s="431"/>
      <c r="BQ13" s="431"/>
      <c r="BR13" s="431"/>
      <c r="BS13" s="431"/>
      <c r="BT13" s="431"/>
      <c r="BU13" s="432"/>
      <c r="BV13" s="430">
        <v>591532</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10.4</v>
      </c>
      <c r="CU13" s="401"/>
      <c r="CV13" s="401"/>
      <c r="CW13" s="401"/>
      <c r="CX13" s="401"/>
      <c r="CY13" s="401"/>
      <c r="CZ13" s="401"/>
      <c r="DA13" s="402"/>
      <c r="DB13" s="400">
        <v>11.7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16650</v>
      </c>
      <c r="S14" s="534"/>
      <c r="T14" s="534"/>
      <c r="U14" s="534"/>
      <c r="V14" s="535"/>
      <c r="W14" s="536"/>
      <c r="X14" s="446"/>
      <c r="Y14" s="446"/>
      <c r="Z14" s="446"/>
      <c r="AA14" s="446"/>
      <c r="AB14" s="447"/>
      <c r="AC14" s="526">
        <v>24</v>
      </c>
      <c r="AD14" s="527"/>
      <c r="AE14" s="527"/>
      <c r="AF14" s="527"/>
      <c r="AG14" s="528"/>
      <c r="AH14" s="526">
        <v>24.9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62.5</v>
      </c>
      <c r="CU14" s="538"/>
      <c r="CV14" s="538"/>
      <c r="CW14" s="538"/>
      <c r="CX14" s="538"/>
      <c r="CY14" s="538"/>
      <c r="CZ14" s="538"/>
      <c r="DA14" s="539"/>
      <c r="DB14" s="537">
        <v>92.7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16559</v>
      </c>
      <c r="S15" s="534"/>
      <c r="T15" s="534"/>
      <c r="U15" s="534"/>
      <c r="V15" s="535"/>
      <c r="W15" s="521" t="s">
        <v>147</v>
      </c>
      <c r="X15" s="443"/>
      <c r="Y15" s="443"/>
      <c r="Z15" s="443"/>
      <c r="AA15" s="443"/>
      <c r="AB15" s="444"/>
      <c r="AC15" s="406">
        <v>1800</v>
      </c>
      <c r="AD15" s="407"/>
      <c r="AE15" s="407"/>
      <c r="AF15" s="407"/>
      <c r="AG15" s="408"/>
      <c r="AH15" s="406">
        <v>1888</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1959220</v>
      </c>
      <c r="BO15" s="426"/>
      <c r="BP15" s="426"/>
      <c r="BQ15" s="426"/>
      <c r="BR15" s="426"/>
      <c r="BS15" s="426"/>
      <c r="BT15" s="426"/>
      <c r="BU15" s="427"/>
      <c r="BV15" s="425">
        <v>1853741</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21.3</v>
      </c>
      <c r="AD16" s="527"/>
      <c r="AE16" s="527"/>
      <c r="AF16" s="527"/>
      <c r="AG16" s="528"/>
      <c r="AH16" s="526">
        <v>21.3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5412851</v>
      </c>
      <c r="BO16" s="431"/>
      <c r="BP16" s="431"/>
      <c r="BQ16" s="431"/>
      <c r="BR16" s="431"/>
      <c r="BS16" s="431"/>
      <c r="BT16" s="431"/>
      <c r="BU16" s="432"/>
      <c r="BV16" s="430">
        <v>5146553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4613</v>
      </c>
      <c r="AD17" s="407"/>
      <c r="AE17" s="407"/>
      <c r="AF17" s="407"/>
      <c r="AG17" s="408"/>
      <c r="AH17" s="406">
        <v>4762</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2460874</v>
      </c>
      <c r="BO17" s="431"/>
      <c r="BP17" s="431"/>
      <c r="BQ17" s="431"/>
      <c r="BR17" s="431"/>
      <c r="BS17" s="431"/>
      <c r="BT17" s="431"/>
      <c r="BU17" s="432"/>
      <c r="BV17" s="430">
        <v>2348108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151.69</v>
      </c>
      <c r="M18" s="495"/>
      <c r="N18" s="495"/>
      <c r="O18" s="495"/>
      <c r="P18" s="495"/>
      <c r="Q18" s="495"/>
      <c r="R18" s="496"/>
      <c r="S18" s="496"/>
      <c r="T18" s="496"/>
      <c r="U18" s="496"/>
      <c r="V18" s="497"/>
      <c r="W18" s="511"/>
      <c r="X18" s="512"/>
      <c r="Y18" s="512"/>
      <c r="Z18" s="512"/>
      <c r="AA18" s="512"/>
      <c r="AB18" s="522"/>
      <c r="AC18" s="394">
        <v>54.6</v>
      </c>
      <c r="AD18" s="395"/>
      <c r="AE18" s="395"/>
      <c r="AF18" s="395"/>
      <c r="AG18" s="498"/>
      <c r="AH18" s="394">
        <v>53.8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5946666</v>
      </c>
      <c r="BO18" s="431"/>
      <c r="BP18" s="431"/>
      <c r="BQ18" s="431"/>
      <c r="BR18" s="431"/>
      <c r="BS18" s="431"/>
      <c r="BT18" s="431"/>
      <c r="BU18" s="432"/>
      <c r="BV18" s="430">
        <v>5898998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105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8233059</v>
      </c>
      <c r="BO19" s="431"/>
      <c r="BP19" s="431"/>
      <c r="BQ19" s="431"/>
      <c r="BR19" s="431"/>
      <c r="BS19" s="431"/>
      <c r="BT19" s="431"/>
      <c r="BU19" s="432"/>
      <c r="BV19" s="430">
        <v>8183927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6223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13961638</v>
      </c>
      <c r="BO23" s="431"/>
      <c r="BP23" s="431"/>
      <c r="BQ23" s="431"/>
      <c r="BR23" s="431"/>
      <c r="BS23" s="431"/>
      <c r="BT23" s="431"/>
      <c r="BU23" s="432"/>
      <c r="BV23" s="430">
        <v>14446445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7000</v>
      </c>
      <c r="R24" s="407"/>
      <c r="S24" s="407"/>
      <c r="T24" s="407"/>
      <c r="U24" s="407"/>
      <c r="V24" s="408"/>
      <c r="W24" s="472"/>
      <c r="X24" s="463"/>
      <c r="Y24" s="464"/>
      <c r="Z24" s="403" t="s">
        <v>170</v>
      </c>
      <c r="AA24" s="404"/>
      <c r="AB24" s="404"/>
      <c r="AC24" s="404"/>
      <c r="AD24" s="404"/>
      <c r="AE24" s="404"/>
      <c r="AF24" s="404"/>
      <c r="AG24" s="405"/>
      <c r="AH24" s="406">
        <v>169</v>
      </c>
      <c r="AI24" s="407"/>
      <c r="AJ24" s="407"/>
      <c r="AK24" s="407"/>
      <c r="AL24" s="408"/>
      <c r="AM24" s="406">
        <v>549926</v>
      </c>
      <c r="AN24" s="407"/>
      <c r="AO24" s="407"/>
      <c r="AP24" s="407"/>
      <c r="AQ24" s="407"/>
      <c r="AR24" s="408"/>
      <c r="AS24" s="406">
        <v>3254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13208316</v>
      </c>
      <c r="BO24" s="431"/>
      <c r="BP24" s="431"/>
      <c r="BQ24" s="431"/>
      <c r="BR24" s="431"/>
      <c r="BS24" s="431"/>
      <c r="BT24" s="431"/>
      <c r="BU24" s="432"/>
      <c r="BV24" s="430">
        <v>13651981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6000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3063100</v>
      </c>
      <c r="BO25" s="426"/>
      <c r="BP25" s="426"/>
      <c r="BQ25" s="426"/>
      <c r="BR25" s="426"/>
      <c r="BS25" s="426"/>
      <c r="BT25" s="426"/>
      <c r="BU25" s="427"/>
      <c r="BV25" s="425">
        <v>1293516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5500</v>
      </c>
      <c r="R26" s="407"/>
      <c r="S26" s="407"/>
      <c r="T26" s="407"/>
      <c r="U26" s="407"/>
      <c r="V26" s="408"/>
      <c r="W26" s="472"/>
      <c r="X26" s="463"/>
      <c r="Y26" s="464"/>
      <c r="Z26" s="403" t="s">
        <v>176</v>
      </c>
      <c r="AA26" s="485"/>
      <c r="AB26" s="485"/>
      <c r="AC26" s="485"/>
      <c r="AD26" s="485"/>
      <c r="AE26" s="485"/>
      <c r="AF26" s="485"/>
      <c r="AG26" s="486"/>
      <c r="AH26" s="406">
        <v>2</v>
      </c>
      <c r="AI26" s="407"/>
      <c r="AJ26" s="407"/>
      <c r="AK26" s="407"/>
      <c r="AL26" s="408"/>
      <c r="AM26" s="406" t="s">
        <v>177</v>
      </c>
      <c r="AN26" s="407"/>
      <c r="AO26" s="407"/>
      <c r="AP26" s="407"/>
      <c r="AQ26" s="407"/>
      <c r="AR26" s="408"/>
      <c r="AS26" s="406" t="s">
        <v>177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3000</v>
      </c>
      <c r="R27" s="407"/>
      <c r="S27" s="407"/>
      <c r="T27" s="407"/>
      <c r="U27" s="407"/>
      <c r="V27" s="408"/>
      <c r="W27" s="472"/>
      <c r="X27" s="463"/>
      <c r="Y27" s="464"/>
      <c r="Z27" s="403" t="s">
        <v>180</v>
      </c>
      <c r="AA27" s="404"/>
      <c r="AB27" s="404"/>
      <c r="AC27" s="404"/>
      <c r="AD27" s="404"/>
      <c r="AE27" s="404"/>
      <c r="AF27" s="404"/>
      <c r="AG27" s="405"/>
      <c r="AH27" s="406">
        <v>3</v>
      </c>
      <c r="AI27" s="407"/>
      <c r="AJ27" s="407"/>
      <c r="AK27" s="407"/>
      <c r="AL27" s="408"/>
      <c r="AM27" s="406">
        <v>11743</v>
      </c>
      <c r="AN27" s="407"/>
      <c r="AO27" s="407"/>
      <c r="AP27" s="407"/>
      <c r="AQ27" s="407"/>
      <c r="AR27" s="408"/>
      <c r="AS27" s="406">
        <v>3914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137</v>
      </c>
      <c r="BO27" s="434"/>
      <c r="BP27" s="434"/>
      <c r="BQ27" s="434"/>
      <c r="BR27" s="434"/>
      <c r="BS27" s="434"/>
      <c r="BT27" s="434"/>
      <c r="BU27" s="435"/>
      <c r="BV27" s="433" t="s">
        <v>137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2500</v>
      </c>
      <c r="R28" s="407"/>
      <c r="S28" s="407"/>
      <c r="T28" s="407"/>
      <c r="U28" s="407"/>
      <c r="V28" s="408"/>
      <c r="W28" s="472"/>
      <c r="X28" s="463"/>
      <c r="Y28" s="464"/>
      <c r="Z28" s="403" t="s">
        <v>183</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834374</v>
      </c>
      <c r="BO28" s="426"/>
      <c r="BP28" s="426"/>
      <c r="BQ28" s="426"/>
      <c r="BR28" s="426"/>
      <c r="BS28" s="426"/>
      <c r="BT28" s="426"/>
      <c r="BU28" s="427"/>
      <c r="BV28" s="425">
        <v>642664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12</v>
      </c>
      <c r="M29" s="407"/>
      <c r="N29" s="407"/>
      <c r="O29" s="407"/>
      <c r="P29" s="408"/>
      <c r="Q29" s="406">
        <v>2300</v>
      </c>
      <c r="R29" s="407"/>
      <c r="S29" s="407"/>
      <c r="T29" s="407"/>
      <c r="U29" s="407"/>
      <c r="V29" s="408"/>
      <c r="W29" s="473"/>
      <c r="X29" s="474"/>
      <c r="Y29" s="475"/>
      <c r="Z29" s="403" t="s">
        <v>186</v>
      </c>
      <c r="AA29" s="404"/>
      <c r="AB29" s="404"/>
      <c r="AC29" s="404"/>
      <c r="AD29" s="404"/>
      <c r="AE29" s="404"/>
      <c r="AF29" s="404"/>
      <c r="AG29" s="405"/>
      <c r="AH29" s="406">
        <v>172</v>
      </c>
      <c r="AI29" s="407"/>
      <c r="AJ29" s="407"/>
      <c r="AK29" s="407"/>
      <c r="AL29" s="408"/>
      <c r="AM29" s="406">
        <v>561669</v>
      </c>
      <c r="AN29" s="407"/>
      <c r="AO29" s="407"/>
      <c r="AP29" s="407"/>
      <c r="AQ29" s="407"/>
      <c r="AR29" s="408"/>
      <c r="AS29" s="406">
        <v>3266</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44903</v>
      </c>
      <c r="BO29" s="431"/>
      <c r="BP29" s="431"/>
      <c r="BQ29" s="431"/>
      <c r="BR29" s="431"/>
      <c r="BS29" s="431"/>
      <c r="BT29" s="431"/>
      <c r="BU29" s="432"/>
      <c r="BV29" s="430">
        <v>22838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96.8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1141835</v>
      </c>
      <c r="BO30" s="434"/>
      <c r="BP30" s="434"/>
      <c r="BQ30" s="434"/>
      <c r="BR30" s="434"/>
      <c r="BS30" s="434"/>
      <c r="BT30" s="434"/>
      <c r="BU30" s="435"/>
      <c r="BV30" s="433">
        <v>1049810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和歌山県市町村総合事務組合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シビックセンター特別会計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橋本伊都衛生施設組合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花園地域交流推進施設運営事業特別会計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伊都郡町村及び橋本市老人福祉施設事務組合（普通会計）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国民健康保険天野診療所事業特別会計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伊都郡町村及び橋本市老人福祉施設事務組合（公営企業会計）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伊都郡町村及び橋本市児童福祉施設事務組合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伊都消防組合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橋本周辺広域市町村圏組合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和歌山地方税回収機構</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和歌山県後期高齢者医療広域連合（普通会計）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和歌山県後期高齢者医療広域連合（特別会計）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gsHUBB427hZCBbiOcIN54MN1CtdCBMBHNzY0uAnltleYXst6ODMDwrTzs3PtWt0el3VPgVVpihNxm/w3Na9mEg==" saltValue="L1frbrY1pLF9FFOIkIsg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567</v>
      </c>
      <c r="D34" s="1212"/>
      <c r="E34" s="1213"/>
      <c r="F34" s="32">
        <v>13.32</v>
      </c>
      <c r="G34" s="33">
        <v>14.66</v>
      </c>
      <c r="H34" s="33">
        <v>14.86</v>
      </c>
      <c r="I34" s="33">
        <v>14.63</v>
      </c>
      <c r="J34" s="34">
        <v>14.38</v>
      </c>
      <c r="K34" s="22"/>
      <c r="L34" s="22"/>
      <c r="M34" s="22"/>
      <c r="N34" s="22"/>
      <c r="O34" s="22"/>
      <c r="P34" s="22"/>
    </row>
    <row r="35" spans="1:16" ht="39" customHeight="1" x14ac:dyDescent="0.15">
      <c r="A35" s="22"/>
      <c r="B35" s="35"/>
      <c r="C35" s="1206" t="s">
        <v>568</v>
      </c>
      <c r="D35" s="1207"/>
      <c r="E35" s="1208"/>
      <c r="F35" s="36">
        <v>3.83</v>
      </c>
      <c r="G35" s="37">
        <v>4.32</v>
      </c>
      <c r="H35" s="37">
        <v>4.01</v>
      </c>
      <c r="I35" s="37">
        <v>6.5</v>
      </c>
      <c r="J35" s="38">
        <v>4.62</v>
      </c>
      <c r="K35" s="22"/>
      <c r="L35" s="22"/>
      <c r="M35" s="22"/>
      <c r="N35" s="22"/>
      <c r="O35" s="22"/>
      <c r="P35" s="22"/>
    </row>
    <row r="36" spans="1:16" ht="39" customHeight="1" x14ac:dyDescent="0.15">
      <c r="A36" s="22"/>
      <c r="B36" s="35"/>
      <c r="C36" s="1206" t="s">
        <v>569</v>
      </c>
      <c r="D36" s="1207"/>
      <c r="E36" s="1208"/>
      <c r="F36" s="36">
        <v>1.2</v>
      </c>
      <c r="G36" s="37">
        <v>1.08</v>
      </c>
      <c r="H36" s="37">
        <v>1.52</v>
      </c>
      <c r="I36" s="37">
        <v>2.0699999999999998</v>
      </c>
      <c r="J36" s="38">
        <v>2.72</v>
      </c>
      <c r="K36" s="22"/>
      <c r="L36" s="22"/>
      <c r="M36" s="22"/>
      <c r="N36" s="22"/>
      <c r="O36" s="22"/>
      <c r="P36" s="22"/>
    </row>
    <row r="37" spans="1:16" ht="39" customHeight="1" x14ac:dyDescent="0.15">
      <c r="A37" s="22"/>
      <c r="B37" s="35"/>
      <c r="C37" s="1206" t="s">
        <v>570</v>
      </c>
      <c r="D37" s="1207"/>
      <c r="E37" s="1208"/>
      <c r="F37" s="36" t="s">
        <v>518</v>
      </c>
      <c r="G37" s="37" t="s">
        <v>518</v>
      </c>
      <c r="H37" s="37" t="s">
        <v>518</v>
      </c>
      <c r="I37" s="37">
        <v>0.59</v>
      </c>
      <c r="J37" s="38">
        <v>1.2</v>
      </c>
      <c r="K37" s="22"/>
      <c r="L37" s="22"/>
      <c r="M37" s="22"/>
      <c r="N37" s="22"/>
      <c r="O37" s="22"/>
      <c r="P37" s="22"/>
    </row>
    <row r="38" spans="1:16" ht="39" customHeight="1" x14ac:dyDescent="0.15">
      <c r="A38" s="22"/>
      <c r="B38" s="35"/>
      <c r="C38" s="1206" t="s">
        <v>571</v>
      </c>
      <c r="D38" s="1207"/>
      <c r="E38" s="1208"/>
      <c r="F38" s="36">
        <v>1.24</v>
      </c>
      <c r="G38" s="37">
        <v>2.0499999999999998</v>
      </c>
      <c r="H38" s="37">
        <v>0.59</v>
      </c>
      <c r="I38" s="37">
        <v>0.97</v>
      </c>
      <c r="J38" s="38">
        <v>0.93</v>
      </c>
      <c r="K38" s="22"/>
      <c r="L38" s="22"/>
      <c r="M38" s="22"/>
      <c r="N38" s="22"/>
      <c r="O38" s="22"/>
      <c r="P38" s="22"/>
    </row>
    <row r="39" spans="1:16" ht="39" customHeight="1" x14ac:dyDescent="0.15">
      <c r="A39" s="22"/>
      <c r="B39" s="35"/>
      <c r="C39" s="1206" t="s">
        <v>572</v>
      </c>
      <c r="D39" s="1207"/>
      <c r="E39" s="1208"/>
      <c r="F39" s="36">
        <v>0.03</v>
      </c>
      <c r="G39" s="37">
        <v>0.06</v>
      </c>
      <c r="H39" s="37">
        <v>0.06</v>
      </c>
      <c r="I39" s="37">
        <v>7.0000000000000007E-2</v>
      </c>
      <c r="J39" s="38">
        <v>0.08</v>
      </c>
      <c r="K39" s="22"/>
      <c r="L39" s="22"/>
      <c r="M39" s="22"/>
      <c r="N39" s="22"/>
      <c r="O39" s="22"/>
      <c r="P39" s="22"/>
    </row>
    <row r="40" spans="1:16" ht="39" customHeight="1" x14ac:dyDescent="0.15">
      <c r="A40" s="22"/>
      <c r="B40" s="35"/>
      <c r="C40" s="1206" t="s">
        <v>573</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574</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575</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576</v>
      </c>
      <c r="D43" s="1210"/>
      <c r="E43" s="1211"/>
      <c r="F43" s="41">
        <v>0.53</v>
      </c>
      <c r="G43" s="42">
        <v>0.08</v>
      </c>
      <c r="H43" s="42">
        <v>0.31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2r7FjV4MjhWOVMnoimd2skoMdmwCaIy1MZLKmkOiDnKDamzaqbwetbw7lHbAqL2PUEUaIkMWD8nmobx5qsvOg==" saltValue="u79yZj09A4etLhkGec9F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1520</v>
      </c>
      <c r="L45" s="60">
        <v>1511</v>
      </c>
      <c r="M45" s="60">
        <v>1517</v>
      </c>
      <c r="N45" s="60">
        <v>1409</v>
      </c>
      <c r="O45" s="61">
        <v>1459</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15</v>
      </c>
      <c r="F48" s="1216"/>
      <c r="G48" s="1216"/>
      <c r="H48" s="1216"/>
      <c r="I48" s="1216"/>
      <c r="J48" s="1217"/>
      <c r="K48" s="63">
        <v>189</v>
      </c>
      <c r="L48" s="64">
        <v>258</v>
      </c>
      <c r="M48" s="64">
        <v>263</v>
      </c>
      <c r="N48" s="64">
        <v>230</v>
      </c>
      <c r="O48" s="65">
        <v>216</v>
      </c>
      <c r="P48" s="48"/>
      <c r="Q48" s="48"/>
      <c r="R48" s="48"/>
      <c r="S48" s="48"/>
      <c r="T48" s="48"/>
      <c r="U48" s="48"/>
    </row>
    <row r="49" spans="1:21" ht="30.75" customHeight="1" x14ac:dyDescent="0.15">
      <c r="A49" s="48"/>
      <c r="B49" s="1234"/>
      <c r="C49" s="1235"/>
      <c r="D49" s="62"/>
      <c r="E49" s="1216" t="s">
        <v>16</v>
      </c>
      <c r="F49" s="1216"/>
      <c r="G49" s="1216"/>
      <c r="H49" s="1216"/>
      <c r="I49" s="1216"/>
      <c r="J49" s="1217"/>
      <c r="K49" s="63">
        <v>62</v>
      </c>
      <c r="L49" s="64">
        <v>71</v>
      </c>
      <c r="M49" s="64">
        <v>76</v>
      </c>
      <c r="N49" s="64">
        <v>76</v>
      </c>
      <c r="O49" s="65">
        <v>67</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t="s">
        <v>518</v>
      </c>
      <c r="M50" s="64" t="s">
        <v>518</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1189</v>
      </c>
      <c r="L52" s="64">
        <v>1227</v>
      </c>
      <c r="M52" s="64">
        <v>1254</v>
      </c>
      <c r="N52" s="64">
        <v>1263</v>
      </c>
      <c r="O52" s="65">
        <v>1285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582</v>
      </c>
      <c r="L53" s="69">
        <v>613</v>
      </c>
      <c r="M53" s="69">
        <v>602</v>
      </c>
      <c r="N53" s="69">
        <v>452</v>
      </c>
      <c r="O53" s="70">
        <v>457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UScXHo++NzIeZzT8srYe/UK3sih3k43FmtU9hPIEcdXvgv/90EdSOjSGe87z6wqQ267LFzHXTYgbgbg7p7rZw==" saltValue="AwOkPH+3i+9s4NIXJnC3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2" t="s">
        <v>30</v>
      </c>
      <c r="C41" s="1253"/>
      <c r="D41" s="102"/>
      <c r="E41" s="1254" t="s">
        <v>31</v>
      </c>
      <c r="F41" s="1254"/>
      <c r="G41" s="1254"/>
      <c r="H41" s="1255"/>
      <c r="I41" s="103">
        <v>16367</v>
      </c>
      <c r="J41" s="104">
        <v>16177</v>
      </c>
      <c r="K41" s="104">
        <v>15776</v>
      </c>
      <c r="L41" s="104">
        <v>14735</v>
      </c>
      <c r="M41" s="105">
        <v>14249</v>
      </c>
    </row>
    <row r="42" spans="2:13" ht="27.75" customHeight="1" x14ac:dyDescent="0.15">
      <c r="B42" s="1242"/>
      <c r="C42" s="1243"/>
      <c r="D42" s="106"/>
      <c r="E42" s="1246" t="s">
        <v>32</v>
      </c>
      <c r="F42" s="1246"/>
      <c r="G42" s="1246"/>
      <c r="H42" s="1247"/>
      <c r="I42" s="107" t="s">
        <v>518</v>
      </c>
      <c r="J42" s="108" t="s">
        <v>518</v>
      </c>
      <c r="K42" s="108" t="s">
        <v>518</v>
      </c>
      <c r="L42" s="108" t="s">
        <v>518</v>
      </c>
      <c r="M42" s="109" t="s">
        <v>518</v>
      </c>
    </row>
    <row r="43" spans="2:13" ht="27.75" customHeight="1" x14ac:dyDescent="0.15">
      <c r="B43" s="1242"/>
      <c r="C43" s="1243"/>
      <c r="D43" s="106"/>
      <c r="E43" s="1246" t="s">
        <v>33</v>
      </c>
      <c r="F43" s="1246"/>
      <c r="G43" s="1246"/>
      <c r="H43" s="1247"/>
      <c r="I43" s="107">
        <v>2907</v>
      </c>
      <c r="J43" s="108">
        <v>3285</v>
      </c>
      <c r="K43" s="108">
        <v>3604</v>
      </c>
      <c r="L43" s="108">
        <v>3444</v>
      </c>
      <c r="M43" s="109">
        <v>2911</v>
      </c>
    </row>
    <row r="44" spans="2:13" ht="27.75" customHeight="1" x14ac:dyDescent="0.15">
      <c r="B44" s="1242"/>
      <c r="C44" s="1243"/>
      <c r="D44" s="106"/>
      <c r="E44" s="1246" t="s">
        <v>34</v>
      </c>
      <c r="F44" s="1246"/>
      <c r="G44" s="1246"/>
      <c r="H44" s="1247"/>
      <c r="I44" s="107">
        <v>504</v>
      </c>
      <c r="J44" s="108">
        <v>443</v>
      </c>
      <c r="K44" s="108">
        <v>374</v>
      </c>
      <c r="L44" s="108">
        <v>304</v>
      </c>
      <c r="M44" s="109">
        <v>237</v>
      </c>
    </row>
    <row r="45" spans="2:13" ht="27.75" customHeight="1" x14ac:dyDescent="0.15">
      <c r="B45" s="1242"/>
      <c r="C45" s="1243"/>
      <c r="D45" s="106"/>
      <c r="E45" s="1246" t="s">
        <v>35</v>
      </c>
      <c r="F45" s="1246"/>
      <c r="G45" s="1246"/>
      <c r="H45" s="1247"/>
      <c r="I45" s="107">
        <v>1821</v>
      </c>
      <c r="J45" s="108">
        <v>1677</v>
      </c>
      <c r="K45" s="108">
        <v>1683</v>
      </c>
      <c r="L45" s="108">
        <v>1649</v>
      </c>
      <c r="M45" s="109">
        <v>1618</v>
      </c>
    </row>
    <row r="46" spans="2:13" ht="27.75" customHeight="1" x14ac:dyDescent="0.15">
      <c r="B46" s="1242"/>
      <c r="C46" s="1243"/>
      <c r="D46" s="110"/>
      <c r="E46" s="1246" t="s">
        <v>36</v>
      </c>
      <c r="F46" s="1246"/>
      <c r="G46" s="1246"/>
      <c r="H46" s="1247"/>
      <c r="I46" s="107" t="s">
        <v>518</v>
      </c>
      <c r="J46" s="108" t="s">
        <v>518</v>
      </c>
      <c r="K46" s="108" t="s">
        <v>518</v>
      </c>
      <c r="L46" s="108" t="s">
        <v>518</v>
      </c>
      <c r="M46" s="109" t="s">
        <v>518</v>
      </c>
    </row>
    <row r="47" spans="2:13" ht="27.75" customHeight="1" x14ac:dyDescent="0.15">
      <c r="B47" s="1242"/>
      <c r="C47" s="1243"/>
      <c r="D47" s="111"/>
      <c r="E47" s="1256" t="s">
        <v>37</v>
      </c>
      <c r="F47" s="1257"/>
      <c r="G47" s="1257"/>
      <c r="H47" s="1258"/>
      <c r="I47" s="107" t="s">
        <v>518</v>
      </c>
      <c r="J47" s="108" t="s">
        <v>518</v>
      </c>
      <c r="K47" s="108" t="s">
        <v>518</v>
      </c>
      <c r="L47" s="108" t="s">
        <v>518</v>
      </c>
      <c r="M47" s="109" t="s">
        <v>518</v>
      </c>
    </row>
    <row r="48" spans="2:13" ht="27.75" customHeight="1" x14ac:dyDescent="0.15">
      <c r="B48" s="1242"/>
      <c r="C48" s="1243"/>
      <c r="D48" s="106"/>
      <c r="E48" s="1246" t="s">
        <v>38</v>
      </c>
      <c r="F48" s="1246"/>
      <c r="G48" s="1246"/>
      <c r="H48" s="1247"/>
      <c r="I48" s="107" t="s">
        <v>518</v>
      </c>
      <c r="J48" s="108" t="s">
        <v>518</v>
      </c>
      <c r="K48" s="108" t="s">
        <v>518</v>
      </c>
      <c r="L48" s="108" t="s">
        <v>518</v>
      </c>
      <c r="M48" s="109" t="s">
        <v>518</v>
      </c>
    </row>
    <row r="49" spans="2:13" ht="27.75" customHeight="1" x14ac:dyDescent="0.15">
      <c r="B49" s="1244"/>
      <c r="C49" s="1245"/>
      <c r="D49" s="106"/>
      <c r="E49" s="1246" t="s">
        <v>39</v>
      </c>
      <c r="F49" s="1246"/>
      <c r="G49" s="1246"/>
      <c r="H49" s="1247"/>
      <c r="I49" s="107" t="s">
        <v>518</v>
      </c>
      <c r="J49" s="108" t="s">
        <v>518</v>
      </c>
      <c r="K49" s="108" t="s">
        <v>518</v>
      </c>
      <c r="L49" s="108" t="s">
        <v>518</v>
      </c>
      <c r="M49" s="109" t="s">
        <v>518</v>
      </c>
    </row>
    <row r="50" spans="2:13" ht="27.75" customHeight="1" x14ac:dyDescent="0.15">
      <c r="B50" s="1240" t="s">
        <v>40</v>
      </c>
      <c r="C50" s="1241"/>
      <c r="D50" s="112"/>
      <c r="E50" s="1246" t="s">
        <v>41</v>
      </c>
      <c r="F50" s="1246"/>
      <c r="G50" s="1246"/>
      <c r="H50" s="1247"/>
      <c r="I50" s="107">
        <v>2168</v>
      </c>
      <c r="J50" s="108">
        <v>1950</v>
      </c>
      <c r="K50" s="108">
        <v>2042</v>
      </c>
      <c r="L50" s="108">
        <v>1940</v>
      </c>
      <c r="M50" s="109">
        <v>2255</v>
      </c>
    </row>
    <row r="51" spans="2:13" ht="27.75" customHeight="1" x14ac:dyDescent="0.15">
      <c r="B51" s="1242"/>
      <c r="C51" s="1243"/>
      <c r="D51" s="106"/>
      <c r="E51" s="1246" t="s">
        <v>42</v>
      </c>
      <c r="F51" s="1246"/>
      <c r="G51" s="1246"/>
      <c r="H51" s="1247"/>
      <c r="I51" s="107">
        <v>1145</v>
      </c>
      <c r="J51" s="108">
        <v>1279</v>
      </c>
      <c r="K51" s="108">
        <v>1225</v>
      </c>
      <c r="L51" s="108">
        <v>1222</v>
      </c>
      <c r="M51" s="109">
        <v>1219</v>
      </c>
    </row>
    <row r="52" spans="2:13" ht="27.75" customHeight="1" x14ac:dyDescent="0.15">
      <c r="B52" s="1244"/>
      <c r="C52" s="1245"/>
      <c r="D52" s="106"/>
      <c r="E52" s="1246" t="s">
        <v>43</v>
      </c>
      <c r="F52" s="1246"/>
      <c r="G52" s="1246"/>
      <c r="H52" s="1247"/>
      <c r="I52" s="107">
        <v>13146</v>
      </c>
      <c r="J52" s="108">
        <v>13060</v>
      </c>
      <c r="K52" s="108">
        <v>12880</v>
      </c>
      <c r="L52" s="108">
        <v>12599</v>
      </c>
      <c r="M52" s="109">
        <v>12441</v>
      </c>
    </row>
    <row r="53" spans="2:13" ht="27.75" customHeight="1" thickBot="1" x14ac:dyDescent="0.2">
      <c r="B53" s="1248" t="s">
        <v>44</v>
      </c>
      <c r="C53" s="1249"/>
      <c r="D53" s="113"/>
      <c r="E53" s="1250" t="s">
        <v>45</v>
      </c>
      <c r="F53" s="1250"/>
      <c r="G53" s="1250"/>
      <c r="H53" s="1251"/>
      <c r="I53" s="114">
        <v>5139</v>
      </c>
      <c r="J53" s="115">
        <v>5293</v>
      </c>
      <c r="K53" s="115">
        <v>5289</v>
      </c>
      <c r="L53" s="115">
        <v>4373</v>
      </c>
      <c r="M53" s="116">
        <v>3099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jh9WtzO4eXKt2DIpsPuFEVWXIWohnJYOWRqEzoTJha1rCWv7RVDG21+VqL/wb9ZSIDYE0BKMlFm/9p6iKEYUA==" saltValue="ndakOoD/o25X8iowIM27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801</v>
      </c>
      <c r="G55" s="128">
        <v>643</v>
      </c>
      <c r="H55" s="129">
        <v>834</v>
      </c>
    </row>
    <row r="56" spans="2:8" ht="52.5" customHeight="1" x14ac:dyDescent="0.15">
      <c r="B56" s="130"/>
      <c r="C56" s="1269" t="s">
        <v>49</v>
      </c>
      <c r="D56" s="1269"/>
      <c r="E56" s="1270"/>
      <c r="F56" s="131">
        <v>33</v>
      </c>
      <c r="G56" s="131">
        <v>23</v>
      </c>
      <c r="H56" s="132">
        <v>45</v>
      </c>
    </row>
    <row r="57" spans="2:8" ht="53.25" customHeight="1" x14ac:dyDescent="0.15">
      <c r="B57" s="130"/>
      <c r="C57" s="1271" t="s">
        <v>50</v>
      </c>
      <c r="D57" s="1271"/>
      <c r="E57" s="1272"/>
      <c r="F57" s="133">
        <v>1549</v>
      </c>
      <c r="G57" s="133">
        <v>1050</v>
      </c>
      <c r="H57" s="134">
        <v>1142</v>
      </c>
    </row>
    <row r="58" spans="2:8" ht="45.75" customHeight="1" x14ac:dyDescent="0.15">
      <c r="B58" s="135"/>
      <c r="C58" s="1259" t="s">
        <v>594</v>
      </c>
      <c r="D58" s="1260"/>
      <c r="E58" s="1261"/>
      <c r="F58" s="136">
        <v>208</v>
      </c>
      <c r="G58" s="136">
        <v>260</v>
      </c>
      <c r="H58" s="137">
        <v>397</v>
      </c>
    </row>
    <row r="59" spans="2:8" ht="45.75" customHeight="1" x14ac:dyDescent="0.15">
      <c r="B59" s="135"/>
      <c r="C59" s="1259" t="s">
        <v>595</v>
      </c>
      <c r="D59" s="1260"/>
      <c r="E59" s="1261"/>
      <c r="F59" s="136">
        <v>231</v>
      </c>
      <c r="G59" s="136">
        <v>231</v>
      </c>
      <c r="H59" s="137">
        <v>231</v>
      </c>
    </row>
    <row r="60" spans="2:8" ht="45.75" customHeight="1" x14ac:dyDescent="0.15">
      <c r="B60" s="135"/>
      <c r="C60" s="1259" t="s">
        <v>596</v>
      </c>
      <c r="D60" s="1260"/>
      <c r="E60" s="1261"/>
      <c r="F60" s="136">
        <v>171</v>
      </c>
      <c r="G60" s="136">
        <v>167</v>
      </c>
      <c r="H60" s="137">
        <v>148</v>
      </c>
    </row>
    <row r="61" spans="2:8" ht="45.75" customHeight="1" x14ac:dyDescent="0.15">
      <c r="B61" s="135"/>
      <c r="C61" s="1259" t="s">
        <v>597</v>
      </c>
      <c r="D61" s="1260"/>
      <c r="E61" s="1261"/>
      <c r="F61" s="136">
        <v>147</v>
      </c>
      <c r="G61" s="136">
        <v>147</v>
      </c>
      <c r="H61" s="137">
        <v>147</v>
      </c>
    </row>
    <row r="62" spans="2:8" ht="45.75" customHeight="1" thickBot="1" x14ac:dyDescent="0.2">
      <c r="B62" s="138"/>
      <c r="C62" s="1262" t="s">
        <v>598</v>
      </c>
      <c r="D62" s="1263"/>
      <c r="E62" s="1264"/>
      <c r="F62" s="139">
        <v>129</v>
      </c>
      <c r="G62" s="139">
        <v>129</v>
      </c>
      <c r="H62" s="140">
        <v>79</v>
      </c>
    </row>
    <row r="63" spans="2:8" ht="52.5" customHeight="1" thickBot="1" x14ac:dyDescent="0.2">
      <c r="B63" s="141"/>
      <c r="C63" s="1265" t="s">
        <v>51</v>
      </c>
      <c r="D63" s="1265"/>
      <c r="E63" s="1266"/>
      <c r="F63" s="142">
        <v>2382</v>
      </c>
      <c r="G63" s="142">
        <v>1715</v>
      </c>
      <c r="H63" s="143">
        <v>2021</v>
      </c>
    </row>
    <row r="64" spans="2:8" ht="15" customHeight="1" x14ac:dyDescent="0.15"/>
  </sheetData>
  <sheetProtection algorithmName="SHA-512" hashValue="BPNXxQw22yG7cknxu1YoBxJr+HyREFtc4DfA46fG+thjnKcN/7mnKN01z7GYlMCFKaCetXONJkMhhjtCXCGlMQ==" saltValue="aZl/vudduK5qBe3YS7vM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116268</v>
      </c>
      <c r="E3" s="162"/>
      <c r="F3" s="163">
        <v>97062</v>
      </c>
      <c r="G3" s="164"/>
      <c r="H3" s="165"/>
    </row>
    <row r="4" spans="1:8" x14ac:dyDescent="0.15">
      <c r="A4" s="166"/>
      <c r="B4" s="167"/>
      <c r="C4" s="168"/>
      <c r="D4" s="169">
        <v>58901</v>
      </c>
      <c r="E4" s="170"/>
      <c r="F4" s="171">
        <v>50112</v>
      </c>
      <c r="G4" s="172"/>
      <c r="H4" s="173"/>
    </row>
    <row r="5" spans="1:8" x14ac:dyDescent="0.15">
      <c r="A5" s="154" t="s">
        <v>551</v>
      </c>
      <c r="B5" s="159"/>
      <c r="C5" s="160"/>
      <c r="D5" s="161">
        <v>104098</v>
      </c>
      <c r="E5" s="162"/>
      <c r="F5" s="163">
        <v>106005</v>
      </c>
      <c r="G5" s="164"/>
      <c r="H5" s="165"/>
    </row>
    <row r="6" spans="1:8" x14ac:dyDescent="0.15">
      <c r="A6" s="166"/>
      <c r="B6" s="167"/>
      <c r="C6" s="168"/>
      <c r="D6" s="169">
        <v>28263</v>
      </c>
      <c r="E6" s="170"/>
      <c r="F6" s="171">
        <v>58359</v>
      </c>
      <c r="G6" s="172"/>
      <c r="H6" s="173"/>
    </row>
    <row r="7" spans="1:8" x14ac:dyDescent="0.15">
      <c r="A7" s="154" t="s">
        <v>552</v>
      </c>
      <c r="B7" s="159"/>
      <c r="C7" s="160"/>
      <c r="D7" s="161">
        <v>58596</v>
      </c>
      <c r="E7" s="162"/>
      <c r="F7" s="163">
        <v>98507</v>
      </c>
      <c r="G7" s="164"/>
      <c r="H7" s="165"/>
    </row>
    <row r="8" spans="1:8" x14ac:dyDescent="0.15">
      <c r="A8" s="166"/>
      <c r="B8" s="167"/>
      <c r="C8" s="168"/>
      <c r="D8" s="169">
        <v>28481</v>
      </c>
      <c r="E8" s="170"/>
      <c r="F8" s="171">
        <v>47567</v>
      </c>
      <c r="G8" s="172"/>
      <c r="H8" s="173"/>
    </row>
    <row r="9" spans="1:8" x14ac:dyDescent="0.15">
      <c r="A9" s="154" t="s">
        <v>553</v>
      </c>
      <c r="B9" s="159"/>
      <c r="C9" s="160"/>
      <c r="D9" s="161">
        <v>58967</v>
      </c>
      <c r="E9" s="162"/>
      <c r="F9" s="163">
        <v>113347</v>
      </c>
      <c r="G9" s="164"/>
      <c r="H9" s="165"/>
    </row>
    <row r="10" spans="1:8" x14ac:dyDescent="0.15">
      <c r="A10" s="166"/>
      <c r="B10" s="167"/>
      <c r="C10" s="168"/>
      <c r="D10" s="169">
        <v>30672</v>
      </c>
      <c r="E10" s="170"/>
      <c r="F10" s="171">
        <v>58728</v>
      </c>
      <c r="G10" s="172"/>
      <c r="H10" s="173"/>
    </row>
    <row r="11" spans="1:8" x14ac:dyDescent="0.15">
      <c r="A11" s="154" t="s">
        <v>554</v>
      </c>
      <c r="B11" s="159"/>
      <c r="C11" s="160"/>
      <c r="D11" s="161">
        <v>63961</v>
      </c>
      <c r="E11" s="162"/>
      <c r="F11" s="163">
        <v>125418</v>
      </c>
      <c r="G11" s="164"/>
      <c r="H11" s="165"/>
    </row>
    <row r="12" spans="1:8" x14ac:dyDescent="0.15">
      <c r="A12" s="166"/>
      <c r="B12" s="167"/>
      <c r="C12" s="174"/>
      <c r="D12" s="169">
        <v>28664</v>
      </c>
      <c r="E12" s="170"/>
      <c r="F12" s="171">
        <v>60445</v>
      </c>
      <c r="G12" s="172"/>
      <c r="H12" s="173"/>
    </row>
    <row r="13" spans="1:8" x14ac:dyDescent="0.15">
      <c r="A13" s="154"/>
      <c r="B13" s="159"/>
      <c r="C13" s="175"/>
      <c r="D13" s="176">
        <v>80378</v>
      </c>
      <c r="E13" s="177"/>
      <c r="F13" s="178">
        <v>108068</v>
      </c>
      <c r="G13" s="179"/>
      <c r="H13" s="165"/>
    </row>
    <row r="14" spans="1:8" x14ac:dyDescent="0.15">
      <c r="A14" s="166"/>
      <c r="B14" s="167"/>
      <c r="C14" s="168"/>
      <c r="D14" s="169">
        <v>34996</v>
      </c>
      <c r="E14" s="170"/>
      <c r="F14" s="171">
        <v>55042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4.3499999999999996</v>
      </c>
      <c r="C19" s="180">
        <f>ROUND(VALUE(SUBSTITUTE(実質収支比率等に係る経年分析!G$48,"▲","-")),2)</f>
        <v>4.33</v>
      </c>
      <c r="D19" s="180">
        <f>ROUND(VALUE(SUBSTITUTE(実質収支比率等に係る経年分析!H$48,"▲","-")),2)</f>
        <v>4.01</v>
      </c>
      <c r="E19" s="180">
        <f>ROUND(VALUE(SUBSTITUTE(実質収支比率等に係る経年分析!I$48,"▲","-")),2)</f>
        <v>6.5</v>
      </c>
      <c r="F19" s="180">
        <f>ROUND(VALUE(SUBSTITUTE(実質収支比率等に係る経年分析!J$48,"▲","-")),2)</f>
        <v>4.63</v>
      </c>
    </row>
    <row r="20" spans="1:11" x14ac:dyDescent="0.15">
      <c r="A20" s="180" t="s">
        <v>55</v>
      </c>
      <c r="B20" s="180">
        <f>ROUND(VALUE(SUBSTITUTE(実質収支比率等に係る経年分析!F$47,"▲","-")),2)</f>
        <v>18.63</v>
      </c>
      <c r="C20" s="180">
        <f>ROUND(VALUE(SUBSTITUTE(実質収支比率等に係る経年分析!G$47,"▲","-")),2)</f>
        <v>14.7</v>
      </c>
      <c r="D20" s="180">
        <f>ROUND(VALUE(SUBSTITUTE(実質収支比率等に係る経年分析!H$47,"▲","-")),2)</f>
        <v>13.65</v>
      </c>
      <c r="E20" s="180">
        <f>ROUND(VALUE(SUBSTITUTE(実質収支比率等に係る経年分析!I$47,"▲","-")),2)</f>
        <v>10.95</v>
      </c>
      <c r="F20" s="180">
        <f>ROUND(VALUE(SUBSTITUTE(実質収支比率等に係る経年分析!J$47,"▲","-")),2)</f>
        <v>13.59</v>
      </c>
    </row>
    <row r="21" spans="1:11" x14ac:dyDescent="0.15">
      <c r="A21" s="180" t="s">
        <v>56</v>
      </c>
      <c r="B21" s="180">
        <f>IF(ISNUMBER(VALUE(SUBSTITUTE(実質収支比率等に係る経年分析!F$49,"▲","-"))),ROUND(VALUE(SUBSTITUTE(実質収支比率等に係る経年分析!F$49,"▲","-")),2),NA())</f>
        <v>-4.87</v>
      </c>
      <c r="C21" s="180">
        <f>IF(ISNUMBER(VALUE(SUBSTITUTE(実質収支比率等に係る経年分析!G$49,"▲","-"))),ROUND(VALUE(SUBSTITUTE(実質収支比率等に係る経年分析!G$49,"▲","-")),2),NA())</f>
        <v>-2.36</v>
      </c>
      <c r="D21" s="180">
        <f>IF(ISNUMBER(VALUE(SUBSTITUTE(実質収支比率等に係る経年分析!H$49,"▲","-"))),ROUND(VALUE(SUBSTITUTE(実質収支比率等に係る経年分析!H$49,"▲","-")),2),NA())</f>
        <v>-1.0900000000000001</v>
      </c>
      <c r="E21" s="180">
        <f>IF(ISNUMBER(VALUE(SUBSTITUTE(実質収支比率等に係る経年分析!I$49,"▲","-"))),ROUND(VALUE(SUBSTITUTE(実質収支比率等に係る経年分析!I$49,"▲","-")),2),NA())</f>
        <v>10.08</v>
      </c>
      <c r="F21" s="180">
        <f>IF(ISNUMBER(VALUE(SUBSTITUTE(実質収支比率等に係る経年分析!J$49,"▲","-"))),ROUND(VALUE(SUBSTITUTE(実質収支比率等に係る経年分析!J$49,"▲","-")),2),NA())</f>
        <v>1.53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シビックセンター特別会計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国民健康保険天野診療所事業特別会計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2.0499999999999998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2.0699999999999998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1189</v>
      </c>
      <c r="E42" s="182"/>
      <c r="F42" s="182"/>
      <c r="G42" s="182">
        <f>'実質公債費比率（分子）の構造'!L$52</f>
        <v>1227</v>
      </c>
      <c r="H42" s="182"/>
      <c r="I42" s="182"/>
      <c r="J42" s="182">
        <f>'実質公債費比率（分子）の構造'!M$52</f>
        <v>1254</v>
      </c>
      <c r="K42" s="182"/>
      <c r="L42" s="182"/>
      <c r="M42" s="182">
        <f>'実質公債費比率（分子）の構造'!N$52</f>
        <v>1263</v>
      </c>
      <c r="N42" s="182"/>
      <c r="O42" s="182"/>
      <c r="P42" s="182">
        <f>'実質公債費比率（分子）の構造'!O$52</f>
        <v>1285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62</v>
      </c>
      <c r="C45" s="182"/>
      <c r="D45" s="182"/>
      <c r="E45" s="182">
        <f>'実質公債費比率（分子）の構造'!L$49</f>
        <v>71</v>
      </c>
      <c r="F45" s="182"/>
      <c r="G45" s="182"/>
      <c r="H45" s="182">
        <f>'実質公債費比率（分子）の構造'!M$49</f>
        <v>76</v>
      </c>
      <c r="I45" s="182"/>
      <c r="J45" s="182"/>
      <c r="K45" s="182">
        <f>'実質公債費比率（分子）の構造'!N$49</f>
        <v>76</v>
      </c>
      <c r="L45" s="182"/>
      <c r="M45" s="182"/>
      <c r="N45" s="182">
        <f>'実質公債費比率（分子）の構造'!O$49</f>
        <v>67</v>
      </c>
      <c r="O45" s="182"/>
      <c r="P45" s="182"/>
    </row>
    <row r="46" spans="1:16" x14ac:dyDescent="0.15">
      <c r="A46" s="182" t="s">
        <v>67</v>
      </c>
      <c r="B46" s="182">
        <f>'実質公債費比率（分子）の構造'!K$48</f>
        <v>189</v>
      </c>
      <c r="C46" s="182"/>
      <c r="D46" s="182"/>
      <c r="E46" s="182">
        <f>'実質公債費比率（分子）の構造'!L$48</f>
        <v>258</v>
      </c>
      <c r="F46" s="182"/>
      <c r="G46" s="182"/>
      <c r="H46" s="182">
        <f>'実質公債費比率（分子）の構造'!M$48</f>
        <v>263</v>
      </c>
      <c r="I46" s="182"/>
      <c r="J46" s="182"/>
      <c r="K46" s="182">
        <f>'実質公債費比率（分子）の構造'!N$48</f>
        <v>230</v>
      </c>
      <c r="L46" s="182"/>
      <c r="M46" s="182"/>
      <c r="N46" s="182">
        <f>'実質公債費比率（分子）の構造'!O$48</f>
        <v>216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1520</v>
      </c>
      <c r="C49" s="182"/>
      <c r="D49" s="182"/>
      <c r="E49" s="182">
        <f>'実質公債費比率（分子）の構造'!L$45</f>
        <v>1511</v>
      </c>
      <c r="F49" s="182"/>
      <c r="G49" s="182"/>
      <c r="H49" s="182">
        <f>'実質公債費比率（分子）の構造'!M$45</f>
        <v>1517</v>
      </c>
      <c r="I49" s="182"/>
      <c r="J49" s="182"/>
      <c r="K49" s="182">
        <f>'実質公債費比率（分子）の構造'!N$45</f>
        <v>1409</v>
      </c>
      <c r="L49" s="182"/>
      <c r="M49" s="182"/>
      <c r="N49" s="182">
        <f>'実質公債費比率（分子）の構造'!O$45</f>
        <v>1459</v>
      </c>
      <c r="O49" s="182"/>
      <c r="P49" s="182"/>
    </row>
    <row r="50" spans="1:16" x14ac:dyDescent="0.15">
      <c r="A50" s="182" t="s">
        <v>71</v>
      </c>
      <c r="B50" s="182" t="e">
        <f>NA()</f>
        <v>#N/A</v>
      </c>
      <c r="C50" s="182">
        <f>IF(ISNUMBER('実質公債費比率（分子）の構造'!K$53),'実質公債費比率（分子）の構造'!K$53,NA())</f>
        <v>582</v>
      </c>
      <c r="D50" s="182" t="e">
        <f>NA()</f>
        <v>#N/A</v>
      </c>
      <c r="E50" s="182" t="e">
        <f>NA()</f>
        <v>#N/A</v>
      </c>
      <c r="F50" s="182">
        <f>IF(ISNUMBER('実質公債費比率（分子）の構造'!L$53),'実質公債費比率（分子）の構造'!L$53,NA())</f>
        <v>613</v>
      </c>
      <c r="G50" s="182" t="e">
        <f>NA()</f>
        <v>#N/A</v>
      </c>
      <c r="H50" s="182" t="e">
        <f>NA()</f>
        <v>#N/A</v>
      </c>
      <c r="I50" s="182">
        <f>IF(ISNUMBER('実質公債費比率（分子）の構造'!M$53),'実質公債費比率（分子）の構造'!M$53,NA())</f>
        <v>602</v>
      </c>
      <c r="J50" s="182" t="e">
        <f>NA()</f>
        <v>#N/A</v>
      </c>
      <c r="K50" s="182" t="e">
        <f>NA()</f>
        <v>#N/A</v>
      </c>
      <c r="L50" s="182">
        <f>IF(ISNUMBER('実質公債費比率（分子）の構造'!N$53),'実質公債費比率（分子）の構造'!N$53,NA())</f>
        <v>452</v>
      </c>
      <c r="M50" s="182" t="e">
        <f>NA()</f>
        <v>#N/A</v>
      </c>
      <c r="N50" s="182" t="e">
        <f>NA()</f>
        <v>#N/A</v>
      </c>
      <c r="O50" s="182">
        <f>IF(ISNUMBER('実質公債費比率（分子）の構造'!O$53),'実質公債費比率（分子）の構造'!O$53,NA())</f>
        <v>457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13146</v>
      </c>
      <c r="E56" s="181"/>
      <c r="F56" s="181"/>
      <c r="G56" s="181">
        <f>'将来負担比率（分子）の構造'!J$52</f>
        <v>13060</v>
      </c>
      <c r="H56" s="181"/>
      <c r="I56" s="181"/>
      <c r="J56" s="181">
        <f>'将来負担比率（分子）の構造'!K$52</f>
        <v>12880</v>
      </c>
      <c r="K56" s="181"/>
      <c r="L56" s="181"/>
      <c r="M56" s="181">
        <f>'将来負担比率（分子）の構造'!L$52</f>
        <v>12599</v>
      </c>
      <c r="N56" s="181"/>
      <c r="O56" s="181"/>
      <c r="P56" s="181">
        <f>'将来負担比率（分子）の構造'!M$52</f>
        <v>12441</v>
      </c>
    </row>
    <row r="57" spans="1:16" x14ac:dyDescent="0.15">
      <c r="A57" s="181" t="s">
        <v>42</v>
      </c>
      <c r="B57" s="181"/>
      <c r="C57" s="181"/>
      <c r="D57" s="181">
        <f>'将来負担比率（分子）の構造'!I$51</f>
        <v>1145</v>
      </c>
      <c r="E57" s="181"/>
      <c r="F57" s="181"/>
      <c r="G57" s="181">
        <f>'将来負担比率（分子）の構造'!J$51</f>
        <v>1279</v>
      </c>
      <c r="H57" s="181"/>
      <c r="I57" s="181"/>
      <c r="J57" s="181">
        <f>'将来負担比率（分子）の構造'!K$51</f>
        <v>1225</v>
      </c>
      <c r="K57" s="181"/>
      <c r="L57" s="181"/>
      <c r="M57" s="181">
        <f>'将来負担比率（分子）の構造'!L$51</f>
        <v>1222</v>
      </c>
      <c r="N57" s="181"/>
      <c r="O57" s="181"/>
      <c r="P57" s="181">
        <f>'将来負担比率（分子）の構造'!M$51</f>
        <v>1219</v>
      </c>
    </row>
    <row r="58" spans="1:16" x14ac:dyDescent="0.15">
      <c r="A58" s="181" t="s">
        <v>41</v>
      </c>
      <c r="B58" s="181"/>
      <c r="C58" s="181"/>
      <c r="D58" s="181">
        <f>'将来負担比率（分子）の構造'!I$50</f>
        <v>2168</v>
      </c>
      <c r="E58" s="181"/>
      <c r="F58" s="181"/>
      <c r="G58" s="181">
        <f>'将来負担比率（分子）の構造'!J$50</f>
        <v>1950</v>
      </c>
      <c r="H58" s="181"/>
      <c r="I58" s="181"/>
      <c r="J58" s="181">
        <f>'将来負担比率（分子）の構造'!K$50</f>
        <v>2042</v>
      </c>
      <c r="K58" s="181"/>
      <c r="L58" s="181"/>
      <c r="M58" s="181">
        <f>'将来負担比率（分子）の構造'!L$50</f>
        <v>1940</v>
      </c>
      <c r="N58" s="181"/>
      <c r="O58" s="181"/>
      <c r="P58" s="181">
        <f>'将来負担比率（分子）の構造'!M$50</f>
        <v>2255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1821</v>
      </c>
      <c r="C62" s="181"/>
      <c r="D62" s="181"/>
      <c r="E62" s="181">
        <f>'将来負担比率（分子）の構造'!J$45</f>
        <v>1677</v>
      </c>
      <c r="F62" s="181"/>
      <c r="G62" s="181"/>
      <c r="H62" s="181">
        <f>'将来負担比率（分子）の構造'!K$45</f>
        <v>1683</v>
      </c>
      <c r="I62" s="181"/>
      <c r="J62" s="181"/>
      <c r="K62" s="181">
        <f>'将来負担比率（分子）の構造'!L$45</f>
        <v>1649</v>
      </c>
      <c r="L62" s="181"/>
      <c r="M62" s="181"/>
      <c r="N62" s="181">
        <f>'将来負担比率（分子）の構造'!M$45</f>
        <v>1618</v>
      </c>
      <c r="O62" s="181"/>
      <c r="P62" s="181"/>
    </row>
    <row r="63" spans="1:16" x14ac:dyDescent="0.15">
      <c r="A63" s="181" t="s">
        <v>34</v>
      </c>
      <c r="B63" s="181">
        <f>'将来負担比率（分子）の構造'!I$44</f>
        <v>504</v>
      </c>
      <c r="C63" s="181"/>
      <c r="D63" s="181"/>
      <c r="E63" s="181">
        <f>'将来負担比率（分子）の構造'!J$44</f>
        <v>443</v>
      </c>
      <c r="F63" s="181"/>
      <c r="G63" s="181"/>
      <c r="H63" s="181">
        <f>'将来負担比率（分子）の構造'!K$44</f>
        <v>374</v>
      </c>
      <c r="I63" s="181"/>
      <c r="J63" s="181"/>
      <c r="K63" s="181">
        <f>'将来負担比率（分子）の構造'!L$44</f>
        <v>304</v>
      </c>
      <c r="L63" s="181"/>
      <c r="M63" s="181"/>
      <c r="N63" s="181">
        <f>'将来負担比率（分子）の構造'!M$44</f>
        <v>237</v>
      </c>
      <c r="O63" s="181"/>
      <c r="P63" s="181"/>
    </row>
    <row r="64" spans="1:16" x14ac:dyDescent="0.15">
      <c r="A64" s="181" t="s">
        <v>33</v>
      </c>
      <c r="B64" s="181">
        <f>'将来負担比率（分子）の構造'!I$43</f>
        <v>2907</v>
      </c>
      <c r="C64" s="181"/>
      <c r="D64" s="181"/>
      <c r="E64" s="181">
        <f>'将来負担比率（分子）の構造'!J$43</f>
        <v>3285</v>
      </c>
      <c r="F64" s="181"/>
      <c r="G64" s="181"/>
      <c r="H64" s="181">
        <f>'将来負担比率（分子）の構造'!K$43</f>
        <v>3604</v>
      </c>
      <c r="I64" s="181"/>
      <c r="J64" s="181"/>
      <c r="K64" s="181">
        <f>'将来負担比率（分子）の構造'!L$43</f>
        <v>3444</v>
      </c>
      <c r="L64" s="181"/>
      <c r="M64" s="181"/>
      <c r="N64" s="181">
        <f>'将来負担比率（分子）の構造'!M$43</f>
        <v>2911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16367</v>
      </c>
      <c r="C66" s="181"/>
      <c r="D66" s="181"/>
      <c r="E66" s="181">
        <f>'将来負担比率（分子）の構造'!J$41</f>
        <v>16177</v>
      </c>
      <c r="F66" s="181"/>
      <c r="G66" s="181"/>
      <c r="H66" s="181">
        <f>'将来負担比率（分子）の構造'!K$41</f>
        <v>15776</v>
      </c>
      <c r="I66" s="181"/>
      <c r="J66" s="181"/>
      <c r="K66" s="181">
        <f>'将来負担比率（分子）の構造'!L$41</f>
        <v>14735</v>
      </c>
      <c r="L66" s="181"/>
      <c r="M66" s="181"/>
      <c r="N66" s="181">
        <f>'将来負担比率（分子）の構造'!M$41</f>
        <v>14249</v>
      </c>
      <c r="O66" s="181"/>
      <c r="P66" s="181"/>
    </row>
    <row r="67" spans="1:16" x14ac:dyDescent="0.15">
      <c r="A67" s="181" t="s">
        <v>75</v>
      </c>
      <c r="B67" s="181" t="e">
        <f>NA()</f>
        <v>#N/A</v>
      </c>
      <c r="C67" s="181">
        <f>IF(ISNUMBER('将来負担比率（分子）の構造'!I$53), IF('将来負担比率（分子）の構造'!I$53 &lt; 0, 0, '将来負担比率（分子）の構造'!I$53), NA())</f>
        <v>5139</v>
      </c>
      <c r="D67" s="181" t="e">
        <f>NA()</f>
        <v>#N/A</v>
      </c>
      <c r="E67" s="181" t="e">
        <f>NA()</f>
        <v>#N/A</v>
      </c>
      <c r="F67" s="181">
        <f>IF(ISNUMBER('将来負担比率（分子）の構造'!J$53), IF('将来負担比率（分子）の構造'!J$53 &lt; 0, 0, '将来負担比率（分子）の構造'!J$53), NA())</f>
        <v>5293</v>
      </c>
      <c r="G67" s="181" t="e">
        <f>NA()</f>
        <v>#N/A</v>
      </c>
      <c r="H67" s="181" t="e">
        <f>NA()</f>
        <v>#N/A</v>
      </c>
      <c r="I67" s="181">
        <f>IF(ISNUMBER('将来負担比率（分子）の構造'!K$53), IF('将来負担比率（分子）の構造'!K$53 &lt; 0, 0, '将来負担比率（分子）の構造'!K$53), NA())</f>
        <v>5289</v>
      </c>
      <c r="J67" s="181" t="e">
        <f>NA()</f>
        <v>#N/A</v>
      </c>
      <c r="K67" s="181" t="e">
        <f>NA()</f>
        <v>#N/A</v>
      </c>
      <c r="L67" s="181">
        <f>IF(ISNUMBER('将来負担比率（分子）の構造'!L$53), IF('将来負担比率（分子）の構造'!L$53 &lt; 0, 0, '将来負担比率（分子）の構造'!L$53), NA())</f>
        <v>4373</v>
      </c>
      <c r="M67" s="181" t="e">
        <f>NA()</f>
        <v>#N/A</v>
      </c>
      <c r="N67" s="181" t="e">
        <f>NA()</f>
        <v>#N/A</v>
      </c>
      <c r="O67" s="181">
        <f>IF(ISNUMBER('将来負担比率（分子）の構造'!M$53), IF('将来負担比率（分子）の構造'!M$53 &lt; 0, 0, '将来負担比率（分子）の構造'!M$53), NA())</f>
        <v>3099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801</v>
      </c>
      <c r="C72" s="185">
        <f>基金残高に係る経年分析!G55</f>
        <v>643</v>
      </c>
      <c r="D72" s="185">
        <f>基金残高に係る経年分析!H55</f>
        <v>834</v>
      </c>
    </row>
    <row r="73" spans="1:16" x14ac:dyDescent="0.15">
      <c r="A73" s="184" t="s">
        <v>78</v>
      </c>
      <c r="B73" s="185">
        <f>基金残高に係る経年分析!F56</f>
        <v>33</v>
      </c>
      <c r="C73" s="185">
        <f>基金残高に係る経年分析!G56</f>
        <v>23</v>
      </c>
      <c r="D73" s="185">
        <f>基金残高に係る経年分析!H56</f>
        <v>45</v>
      </c>
    </row>
    <row r="74" spans="1:16" x14ac:dyDescent="0.15">
      <c r="A74" s="184" t="s">
        <v>79</v>
      </c>
      <c r="B74" s="185">
        <f>基金残高に係る経年分析!F57</f>
        <v>1549</v>
      </c>
      <c r="C74" s="185">
        <f>基金残高に係る経年分析!G57</f>
        <v>1050</v>
      </c>
      <c r="D74" s="185">
        <f>基金残高に係る経年分析!H57</f>
        <v>1142</v>
      </c>
    </row>
  </sheetData>
  <sheetProtection algorithmName="SHA-512" hashValue="0BCQyPUbQ7MOx5DpyhxFVYDJbbDuXmAmc3prXAqVf6bdWamJrqnIVAimFwuWvvxGUIfARZ+oI80H5apb+Iq7rA==" saltValue="TSSBTUITFhrgml8g0uTTC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223</v>
      </c>
      <c r="C5" s="711"/>
      <c r="D5" s="711"/>
      <c r="E5" s="711"/>
      <c r="F5" s="711"/>
      <c r="G5" s="711"/>
      <c r="H5" s="711"/>
      <c r="I5" s="711"/>
      <c r="J5" s="711"/>
      <c r="K5" s="711"/>
      <c r="L5" s="711"/>
      <c r="M5" s="711"/>
      <c r="N5" s="711"/>
      <c r="O5" s="711"/>
      <c r="P5" s="711"/>
      <c r="Q5" s="712"/>
      <c r="R5" s="697">
        <v>2009255</v>
      </c>
      <c r="S5" s="698"/>
      <c r="T5" s="698"/>
      <c r="U5" s="698"/>
      <c r="V5" s="698"/>
      <c r="W5" s="698"/>
      <c r="X5" s="698"/>
      <c r="Y5" s="741"/>
      <c r="Z5" s="759">
        <v>16</v>
      </c>
      <c r="AA5" s="759"/>
      <c r="AB5" s="759"/>
      <c r="AC5" s="759"/>
      <c r="AD5" s="760">
        <v>1908693</v>
      </c>
      <c r="AE5" s="760"/>
      <c r="AF5" s="760"/>
      <c r="AG5" s="760"/>
      <c r="AH5" s="760"/>
      <c r="AI5" s="760"/>
      <c r="AJ5" s="760"/>
      <c r="AK5" s="760"/>
      <c r="AL5" s="742">
        <v>32.200000000000003</v>
      </c>
      <c r="AM5" s="715"/>
      <c r="AN5" s="715"/>
      <c r="AO5" s="743"/>
      <c r="AP5" s="710" t="s">
        <v>224</v>
      </c>
      <c r="AQ5" s="711"/>
      <c r="AR5" s="711"/>
      <c r="AS5" s="711"/>
      <c r="AT5" s="711"/>
      <c r="AU5" s="711"/>
      <c r="AV5" s="711"/>
      <c r="AW5" s="711"/>
      <c r="AX5" s="711"/>
      <c r="AY5" s="711"/>
      <c r="AZ5" s="711"/>
      <c r="BA5" s="711"/>
      <c r="BB5" s="711"/>
      <c r="BC5" s="711"/>
      <c r="BD5" s="711"/>
      <c r="BE5" s="711"/>
      <c r="BF5" s="712"/>
      <c r="BG5" s="642">
        <v>1906497</v>
      </c>
      <c r="BH5" s="643"/>
      <c r="BI5" s="643"/>
      <c r="BJ5" s="643"/>
      <c r="BK5" s="643"/>
      <c r="BL5" s="643"/>
      <c r="BM5" s="643"/>
      <c r="BN5" s="644"/>
      <c r="BO5" s="675">
        <v>94.9</v>
      </c>
      <c r="BP5" s="675"/>
      <c r="BQ5" s="675"/>
      <c r="BR5" s="675"/>
      <c r="BS5" s="676" t="s">
        <v>128</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123124</v>
      </c>
      <c r="S6" s="643"/>
      <c r="T6" s="643"/>
      <c r="U6" s="643"/>
      <c r="V6" s="643"/>
      <c r="W6" s="643"/>
      <c r="X6" s="643"/>
      <c r="Y6" s="644"/>
      <c r="Z6" s="675">
        <v>1</v>
      </c>
      <c r="AA6" s="675"/>
      <c r="AB6" s="675"/>
      <c r="AC6" s="675"/>
      <c r="AD6" s="676">
        <v>123124</v>
      </c>
      <c r="AE6" s="676"/>
      <c r="AF6" s="676"/>
      <c r="AG6" s="676"/>
      <c r="AH6" s="676"/>
      <c r="AI6" s="676"/>
      <c r="AJ6" s="676"/>
      <c r="AK6" s="676"/>
      <c r="AL6" s="645">
        <v>2.1</v>
      </c>
      <c r="AM6" s="646"/>
      <c r="AN6" s="646"/>
      <c r="AO6" s="677"/>
      <c r="AP6" s="639" t="s">
        <v>229</v>
      </c>
      <c r="AQ6" s="640"/>
      <c r="AR6" s="640"/>
      <c r="AS6" s="640"/>
      <c r="AT6" s="640"/>
      <c r="AU6" s="640"/>
      <c r="AV6" s="640"/>
      <c r="AW6" s="640"/>
      <c r="AX6" s="640"/>
      <c r="AY6" s="640"/>
      <c r="AZ6" s="640"/>
      <c r="BA6" s="640"/>
      <c r="BB6" s="640"/>
      <c r="BC6" s="640"/>
      <c r="BD6" s="640"/>
      <c r="BE6" s="640"/>
      <c r="BF6" s="641"/>
      <c r="BG6" s="642">
        <v>1906497</v>
      </c>
      <c r="BH6" s="643"/>
      <c r="BI6" s="643"/>
      <c r="BJ6" s="643"/>
      <c r="BK6" s="643"/>
      <c r="BL6" s="643"/>
      <c r="BM6" s="643"/>
      <c r="BN6" s="644"/>
      <c r="BO6" s="675">
        <v>94.9</v>
      </c>
      <c r="BP6" s="675"/>
      <c r="BQ6" s="675"/>
      <c r="BR6" s="675"/>
      <c r="BS6" s="676" t="s">
        <v>230</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90423</v>
      </c>
      <c r="CS6" s="643"/>
      <c r="CT6" s="643"/>
      <c r="CU6" s="643"/>
      <c r="CV6" s="643"/>
      <c r="CW6" s="643"/>
      <c r="CX6" s="643"/>
      <c r="CY6" s="644"/>
      <c r="CZ6" s="742">
        <v>0.7</v>
      </c>
      <c r="DA6" s="715"/>
      <c r="DB6" s="715"/>
      <c r="DC6" s="745"/>
      <c r="DD6" s="648" t="s">
        <v>128</v>
      </c>
      <c r="DE6" s="643"/>
      <c r="DF6" s="643"/>
      <c r="DG6" s="643"/>
      <c r="DH6" s="643"/>
      <c r="DI6" s="643"/>
      <c r="DJ6" s="643"/>
      <c r="DK6" s="643"/>
      <c r="DL6" s="643"/>
      <c r="DM6" s="643"/>
      <c r="DN6" s="643"/>
      <c r="DO6" s="643"/>
      <c r="DP6" s="644"/>
      <c r="DQ6" s="648">
        <v>90423</v>
      </c>
      <c r="DR6" s="643"/>
      <c r="DS6" s="643"/>
      <c r="DT6" s="643"/>
      <c r="DU6" s="643"/>
      <c r="DV6" s="643"/>
      <c r="DW6" s="643"/>
      <c r="DX6" s="643"/>
      <c r="DY6" s="643"/>
      <c r="DZ6" s="643"/>
      <c r="EA6" s="643"/>
      <c r="EB6" s="643"/>
      <c r="EC6" s="688"/>
    </row>
    <row r="7" spans="2:143" ht="11.25" customHeight="1" x14ac:dyDescent="0.15">
      <c r="B7" s="639" t="s">
        <v>232</v>
      </c>
      <c r="C7" s="640"/>
      <c r="D7" s="640"/>
      <c r="E7" s="640"/>
      <c r="F7" s="640"/>
      <c r="G7" s="640"/>
      <c r="H7" s="640"/>
      <c r="I7" s="640"/>
      <c r="J7" s="640"/>
      <c r="K7" s="640"/>
      <c r="L7" s="640"/>
      <c r="M7" s="640"/>
      <c r="N7" s="640"/>
      <c r="O7" s="640"/>
      <c r="P7" s="640"/>
      <c r="Q7" s="641"/>
      <c r="R7" s="642">
        <v>2240</v>
      </c>
      <c r="S7" s="643"/>
      <c r="T7" s="643"/>
      <c r="U7" s="643"/>
      <c r="V7" s="643"/>
      <c r="W7" s="643"/>
      <c r="X7" s="643"/>
      <c r="Y7" s="644"/>
      <c r="Z7" s="675">
        <v>0</v>
      </c>
      <c r="AA7" s="675"/>
      <c r="AB7" s="675"/>
      <c r="AC7" s="675"/>
      <c r="AD7" s="676">
        <v>2240</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693882</v>
      </c>
      <c r="BH7" s="643"/>
      <c r="BI7" s="643"/>
      <c r="BJ7" s="643"/>
      <c r="BK7" s="643"/>
      <c r="BL7" s="643"/>
      <c r="BM7" s="643"/>
      <c r="BN7" s="644"/>
      <c r="BO7" s="675">
        <v>34.5</v>
      </c>
      <c r="BP7" s="675"/>
      <c r="BQ7" s="675"/>
      <c r="BR7" s="675"/>
      <c r="BS7" s="676" t="s">
        <v>128</v>
      </c>
      <c r="BT7" s="676"/>
      <c r="BU7" s="676"/>
      <c r="BV7" s="676"/>
      <c r="BW7" s="676"/>
      <c r="BX7" s="676"/>
      <c r="BY7" s="676"/>
      <c r="BZ7" s="676"/>
      <c r="CA7" s="676"/>
      <c r="CB7" s="730"/>
      <c r="CD7" s="689" t="s">
        <v>234</v>
      </c>
      <c r="CE7" s="686"/>
      <c r="CF7" s="686"/>
      <c r="CG7" s="686"/>
      <c r="CH7" s="686"/>
      <c r="CI7" s="686"/>
      <c r="CJ7" s="686"/>
      <c r="CK7" s="686"/>
      <c r="CL7" s="686"/>
      <c r="CM7" s="686"/>
      <c r="CN7" s="686"/>
      <c r="CO7" s="686"/>
      <c r="CP7" s="686"/>
      <c r="CQ7" s="687"/>
      <c r="CR7" s="642">
        <v>3327673</v>
      </c>
      <c r="CS7" s="643"/>
      <c r="CT7" s="643"/>
      <c r="CU7" s="643"/>
      <c r="CV7" s="643"/>
      <c r="CW7" s="643"/>
      <c r="CX7" s="643"/>
      <c r="CY7" s="644"/>
      <c r="CZ7" s="675">
        <v>27.1</v>
      </c>
      <c r="DA7" s="675"/>
      <c r="DB7" s="675"/>
      <c r="DC7" s="675"/>
      <c r="DD7" s="648">
        <v>13464</v>
      </c>
      <c r="DE7" s="643"/>
      <c r="DF7" s="643"/>
      <c r="DG7" s="643"/>
      <c r="DH7" s="643"/>
      <c r="DI7" s="643"/>
      <c r="DJ7" s="643"/>
      <c r="DK7" s="643"/>
      <c r="DL7" s="643"/>
      <c r="DM7" s="643"/>
      <c r="DN7" s="643"/>
      <c r="DO7" s="643"/>
      <c r="DP7" s="644"/>
      <c r="DQ7" s="648">
        <v>1549172</v>
      </c>
      <c r="DR7" s="643"/>
      <c r="DS7" s="643"/>
      <c r="DT7" s="643"/>
      <c r="DU7" s="643"/>
      <c r="DV7" s="643"/>
      <c r="DW7" s="643"/>
      <c r="DX7" s="643"/>
      <c r="DY7" s="643"/>
      <c r="DZ7" s="643"/>
      <c r="EA7" s="643"/>
      <c r="EB7" s="643"/>
      <c r="EC7" s="688"/>
    </row>
    <row r="8" spans="2:143" ht="11.25" customHeight="1" x14ac:dyDescent="0.15">
      <c r="B8" s="639" t="s">
        <v>235</v>
      </c>
      <c r="C8" s="640"/>
      <c r="D8" s="640"/>
      <c r="E8" s="640"/>
      <c r="F8" s="640"/>
      <c r="G8" s="640"/>
      <c r="H8" s="640"/>
      <c r="I8" s="640"/>
      <c r="J8" s="640"/>
      <c r="K8" s="640"/>
      <c r="L8" s="640"/>
      <c r="M8" s="640"/>
      <c r="N8" s="640"/>
      <c r="O8" s="640"/>
      <c r="P8" s="640"/>
      <c r="Q8" s="641"/>
      <c r="R8" s="642">
        <v>8738</v>
      </c>
      <c r="S8" s="643"/>
      <c r="T8" s="643"/>
      <c r="U8" s="643"/>
      <c r="V8" s="643"/>
      <c r="W8" s="643"/>
      <c r="X8" s="643"/>
      <c r="Y8" s="644"/>
      <c r="Z8" s="675">
        <v>0.1</v>
      </c>
      <c r="AA8" s="675"/>
      <c r="AB8" s="675"/>
      <c r="AC8" s="675"/>
      <c r="AD8" s="676">
        <v>8738</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26332</v>
      </c>
      <c r="BH8" s="643"/>
      <c r="BI8" s="643"/>
      <c r="BJ8" s="643"/>
      <c r="BK8" s="643"/>
      <c r="BL8" s="643"/>
      <c r="BM8" s="643"/>
      <c r="BN8" s="644"/>
      <c r="BO8" s="675">
        <v>1.3</v>
      </c>
      <c r="BP8" s="675"/>
      <c r="BQ8" s="675"/>
      <c r="BR8" s="675"/>
      <c r="BS8" s="648" t="s">
        <v>230</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2866656</v>
      </c>
      <c r="CS8" s="643"/>
      <c r="CT8" s="643"/>
      <c r="CU8" s="643"/>
      <c r="CV8" s="643"/>
      <c r="CW8" s="643"/>
      <c r="CX8" s="643"/>
      <c r="CY8" s="644"/>
      <c r="CZ8" s="675">
        <v>23.4</v>
      </c>
      <c r="DA8" s="675"/>
      <c r="DB8" s="675"/>
      <c r="DC8" s="675"/>
      <c r="DD8" s="648">
        <v>55976</v>
      </c>
      <c r="DE8" s="643"/>
      <c r="DF8" s="643"/>
      <c r="DG8" s="643"/>
      <c r="DH8" s="643"/>
      <c r="DI8" s="643"/>
      <c r="DJ8" s="643"/>
      <c r="DK8" s="643"/>
      <c r="DL8" s="643"/>
      <c r="DM8" s="643"/>
      <c r="DN8" s="643"/>
      <c r="DO8" s="643"/>
      <c r="DP8" s="644"/>
      <c r="DQ8" s="648">
        <v>1904094</v>
      </c>
      <c r="DR8" s="643"/>
      <c r="DS8" s="643"/>
      <c r="DT8" s="643"/>
      <c r="DU8" s="643"/>
      <c r="DV8" s="643"/>
      <c r="DW8" s="643"/>
      <c r="DX8" s="643"/>
      <c r="DY8" s="643"/>
      <c r="DZ8" s="643"/>
      <c r="EA8" s="643"/>
      <c r="EB8" s="643"/>
      <c r="EC8" s="688"/>
    </row>
    <row r="9" spans="2:143" ht="11.25" customHeight="1" x14ac:dyDescent="0.15">
      <c r="B9" s="639" t="s">
        <v>238</v>
      </c>
      <c r="C9" s="640"/>
      <c r="D9" s="640"/>
      <c r="E9" s="640"/>
      <c r="F9" s="640"/>
      <c r="G9" s="640"/>
      <c r="H9" s="640"/>
      <c r="I9" s="640"/>
      <c r="J9" s="640"/>
      <c r="K9" s="640"/>
      <c r="L9" s="640"/>
      <c r="M9" s="640"/>
      <c r="N9" s="640"/>
      <c r="O9" s="640"/>
      <c r="P9" s="640"/>
      <c r="Q9" s="641"/>
      <c r="R9" s="642">
        <v>9898</v>
      </c>
      <c r="S9" s="643"/>
      <c r="T9" s="643"/>
      <c r="U9" s="643"/>
      <c r="V9" s="643"/>
      <c r="W9" s="643"/>
      <c r="X9" s="643"/>
      <c r="Y9" s="644"/>
      <c r="Z9" s="675">
        <v>0.1</v>
      </c>
      <c r="AA9" s="675"/>
      <c r="AB9" s="675"/>
      <c r="AC9" s="675"/>
      <c r="AD9" s="676">
        <v>9898</v>
      </c>
      <c r="AE9" s="676"/>
      <c r="AF9" s="676"/>
      <c r="AG9" s="676"/>
      <c r="AH9" s="676"/>
      <c r="AI9" s="676"/>
      <c r="AJ9" s="676"/>
      <c r="AK9" s="676"/>
      <c r="AL9" s="645">
        <v>0.2</v>
      </c>
      <c r="AM9" s="646"/>
      <c r="AN9" s="646"/>
      <c r="AO9" s="677"/>
      <c r="AP9" s="639" t="s">
        <v>239</v>
      </c>
      <c r="AQ9" s="640"/>
      <c r="AR9" s="640"/>
      <c r="AS9" s="640"/>
      <c r="AT9" s="640"/>
      <c r="AU9" s="640"/>
      <c r="AV9" s="640"/>
      <c r="AW9" s="640"/>
      <c r="AX9" s="640"/>
      <c r="AY9" s="640"/>
      <c r="AZ9" s="640"/>
      <c r="BA9" s="640"/>
      <c r="BB9" s="640"/>
      <c r="BC9" s="640"/>
      <c r="BD9" s="640"/>
      <c r="BE9" s="640"/>
      <c r="BF9" s="641"/>
      <c r="BG9" s="642">
        <v>581993</v>
      </c>
      <c r="BH9" s="643"/>
      <c r="BI9" s="643"/>
      <c r="BJ9" s="643"/>
      <c r="BK9" s="643"/>
      <c r="BL9" s="643"/>
      <c r="BM9" s="643"/>
      <c r="BN9" s="644"/>
      <c r="BO9" s="675">
        <v>29</v>
      </c>
      <c r="BP9" s="675"/>
      <c r="BQ9" s="675"/>
      <c r="BR9" s="675"/>
      <c r="BS9" s="648" t="s">
        <v>128</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607282</v>
      </c>
      <c r="CS9" s="643"/>
      <c r="CT9" s="643"/>
      <c r="CU9" s="643"/>
      <c r="CV9" s="643"/>
      <c r="CW9" s="643"/>
      <c r="CX9" s="643"/>
      <c r="CY9" s="644"/>
      <c r="CZ9" s="675">
        <v>5</v>
      </c>
      <c r="DA9" s="675"/>
      <c r="DB9" s="675"/>
      <c r="DC9" s="675"/>
      <c r="DD9" s="648">
        <v>20897</v>
      </c>
      <c r="DE9" s="643"/>
      <c r="DF9" s="643"/>
      <c r="DG9" s="643"/>
      <c r="DH9" s="643"/>
      <c r="DI9" s="643"/>
      <c r="DJ9" s="643"/>
      <c r="DK9" s="643"/>
      <c r="DL9" s="643"/>
      <c r="DM9" s="643"/>
      <c r="DN9" s="643"/>
      <c r="DO9" s="643"/>
      <c r="DP9" s="644"/>
      <c r="DQ9" s="648">
        <v>509424</v>
      </c>
      <c r="DR9" s="643"/>
      <c r="DS9" s="643"/>
      <c r="DT9" s="643"/>
      <c r="DU9" s="643"/>
      <c r="DV9" s="643"/>
      <c r="DW9" s="643"/>
      <c r="DX9" s="643"/>
      <c r="DY9" s="643"/>
      <c r="DZ9" s="643"/>
      <c r="EA9" s="643"/>
      <c r="EB9" s="643"/>
      <c r="EC9" s="688"/>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230</v>
      </c>
      <c r="AA10" s="675"/>
      <c r="AB10" s="675"/>
      <c r="AC10" s="675"/>
      <c r="AD10" s="676" t="s">
        <v>128</v>
      </c>
      <c r="AE10" s="676"/>
      <c r="AF10" s="676"/>
      <c r="AG10" s="676"/>
      <c r="AH10" s="676"/>
      <c r="AI10" s="676"/>
      <c r="AJ10" s="676"/>
      <c r="AK10" s="676"/>
      <c r="AL10" s="645" t="s">
        <v>128</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34493</v>
      </c>
      <c r="BH10" s="643"/>
      <c r="BI10" s="643"/>
      <c r="BJ10" s="643"/>
      <c r="BK10" s="643"/>
      <c r="BL10" s="643"/>
      <c r="BM10" s="643"/>
      <c r="BN10" s="644"/>
      <c r="BO10" s="675">
        <v>1.7</v>
      </c>
      <c r="BP10" s="675"/>
      <c r="BQ10" s="675"/>
      <c r="BR10" s="675"/>
      <c r="BS10" s="648" t="s">
        <v>128</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t="s">
        <v>128</v>
      </c>
      <c r="CS10" s="643"/>
      <c r="CT10" s="643"/>
      <c r="CU10" s="643"/>
      <c r="CV10" s="643"/>
      <c r="CW10" s="643"/>
      <c r="CX10" s="643"/>
      <c r="CY10" s="644"/>
      <c r="CZ10" s="675" t="s">
        <v>128</v>
      </c>
      <c r="DA10" s="675"/>
      <c r="DB10" s="675"/>
      <c r="DC10" s="675"/>
      <c r="DD10" s="648" t="s">
        <v>128</v>
      </c>
      <c r="DE10" s="643"/>
      <c r="DF10" s="643"/>
      <c r="DG10" s="643"/>
      <c r="DH10" s="643"/>
      <c r="DI10" s="643"/>
      <c r="DJ10" s="643"/>
      <c r="DK10" s="643"/>
      <c r="DL10" s="643"/>
      <c r="DM10" s="643"/>
      <c r="DN10" s="643"/>
      <c r="DO10" s="643"/>
      <c r="DP10" s="644"/>
      <c r="DQ10" s="648" t="s">
        <v>230</v>
      </c>
      <c r="DR10" s="643"/>
      <c r="DS10" s="643"/>
      <c r="DT10" s="643"/>
      <c r="DU10" s="643"/>
      <c r="DV10" s="643"/>
      <c r="DW10" s="643"/>
      <c r="DX10" s="643"/>
      <c r="DY10" s="643"/>
      <c r="DZ10" s="643"/>
      <c r="EA10" s="643"/>
      <c r="EB10" s="643"/>
      <c r="EC10" s="688"/>
    </row>
    <row r="11" spans="2:143" ht="11.25" customHeight="1" x14ac:dyDescent="0.15">
      <c r="B11" s="639" t="s">
        <v>244</v>
      </c>
      <c r="C11" s="640"/>
      <c r="D11" s="640"/>
      <c r="E11" s="640"/>
      <c r="F11" s="640"/>
      <c r="G11" s="640"/>
      <c r="H11" s="640"/>
      <c r="I11" s="640"/>
      <c r="J11" s="640"/>
      <c r="K11" s="640"/>
      <c r="L11" s="640"/>
      <c r="M11" s="640"/>
      <c r="N11" s="640"/>
      <c r="O11" s="640"/>
      <c r="P11" s="640"/>
      <c r="Q11" s="641"/>
      <c r="R11" s="642">
        <v>352104</v>
      </c>
      <c r="S11" s="643"/>
      <c r="T11" s="643"/>
      <c r="U11" s="643"/>
      <c r="V11" s="643"/>
      <c r="W11" s="643"/>
      <c r="X11" s="643"/>
      <c r="Y11" s="644"/>
      <c r="Z11" s="645">
        <v>2.8</v>
      </c>
      <c r="AA11" s="646"/>
      <c r="AB11" s="646"/>
      <c r="AC11" s="647"/>
      <c r="AD11" s="648">
        <v>352104</v>
      </c>
      <c r="AE11" s="643"/>
      <c r="AF11" s="643"/>
      <c r="AG11" s="643"/>
      <c r="AH11" s="643"/>
      <c r="AI11" s="643"/>
      <c r="AJ11" s="643"/>
      <c r="AK11" s="644"/>
      <c r="AL11" s="645">
        <v>5.9</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51064</v>
      </c>
      <c r="BH11" s="643"/>
      <c r="BI11" s="643"/>
      <c r="BJ11" s="643"/>
      <c r="BK11" s="643"/>
      <c r="BL11" s="643"/>
      <c r="BM11" s="643"/>
      <c r="BN11" s="644"/>
      <c r="BO11" s="675">
        <v>2.5</v>
      </c>
      <c r="BP11" s="675"/>
      <c r="BQ11" s="675"/>
      <c r="BR11" s="675"/>
      <c r="BS11" s="648" t="s">
        <v>230</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v>611498</v>
      </c>
      <c r="CS11" s="643"/>
      <c r="CT11" s="643"/>
      <c r="CU11" s="643"/>
      <c r="CV11" s="643"/>
      <c r="CW11" s="643"/>
      <c r="CX11" s="643"/>
      <c r="CY11" s="644"/>
      <c r="CZ11" s="675">
        <v>5</v>
      </c>
      <c r="DA11" s="675"/>
      <c r="DB11" s="675"/>
      <c r="DC11" s="675"/>
      <c r="DD11" s="648">
        <v>73669</v>
      </c>
      <c r="DE11" s="643"/>
      <c r="DF11" s="643"/>
      <c r="DG11" s="643"/>
      <c r="DH11" s="643"/>
      <c r="DI11" s="643"/>
      <c r="DJ11" s="643"/>
      <c r="DK11" s="643"/>
      <c r="DL11" s="643"/>
      <c r="DM11" s="643"/>
      <c r="DN11" s="643"/>
      <c r="DO11" s="643"/>
      <c r="DP11" s="644"/>
      <c r="DQ11" s="648">
        <v>359614</v>
      </c>
      <c r="DR11" s="643"/>
      <c r="DS11" s="643"/>
      <c r="DT11" s="643"/>
      <c r="DU11" s="643"/>
      <c r="DV11" s="643"/>
      <c r="DW11" s="643"/>
      <c r="DX11" s="643"/>
      <c r="DY11" s="643"/>
      <c r="DZ11" s="643"/>
      <c r="EA11" s="643"/>
      <c r="EB11" s="643"/>
      <c r="EC11" s="688"/>
    </row>
    <row r="12" spans="2:143" ht="11.25" customHeight="1" x14ac:dyDescent="0.15">
      <c r="B12" s="639" t="s">
        <v>247</v>
      </c>
      <c r="C12" s="640"/>
      <c r="D12" s="640"/>
      <c r="E12" s="640"/>
      <c r="F12" s="640"/>
      <c r="G12" s="640"/>
      <c r="H12" s="640"/>
      <c r="I12" s="640"/>
      <c r="J12" s="640"/>
      <c r="K12" s="640"/>
      <c r="L12" s="640"/>
      <c r="M12" s="640"/>
      <c r="N12" s="640"/>
      <c r="O12" s="640"/>
      <c r="P12" s="640"/>
      <c r="Q12" s="641"/>
      <c r="R12" s="642">
        <v>7919</v>
      </c>
      <c r="S12" s="643"/>
      <c r="T12" s="643"/>
      <c r="U12" s="643"/>
      <c r="V12" s="643"/>
      <c r="W12" s="643"/>
      <c r="X12" s="643"/>
      <c r="Y12" s="644"/>
      <c r="Z12" s="675">
        <v>0.1</v>
      </c>
      <c r="AA12" s="675"/>
      <c r="AB12" s="675"/>
      <c r="AC12" s="675"/>
      <c r="AD12" s="676">
        <v>7919</v>
      </c>
      <c r="AE12" s="676"/>
      <c r="AF12" s="676"/>
      <c r="AG12" s="676"/>
      <c r="AH12" s="676"/>
      <c r="AI12" s="676"/>
      <c r="AJ12" s="676"/>
      <c r="AK12" s="676"/>
      <c r="AL12" s="645">
        <v>0.1</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1026889</v>
      </c>
      <c r="BH12" s="643"/>
      <c r="BI12" s="643"/>
      <c r="BJ12" s="643"/>
      <c r="BK12" s="643"/>
      <c r="BL12" s="643"/>
      <c r="BM12" s="643"/>
      <c r="BN12" s="644"/>
      <c r="BO12" s="675">
        <v>51.1</v>
      </c>
      <c r="BP12" s="675"/>
      <c r="BQ12" s="675"/>
      <c r="BR12" s="675"/>
      <c r="BS12" s="648" t="s">
        <v>230</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504430</v>
      </c>
      <c r="CS12" s="643"/>
      <c r="CT12" s="643"/>
      <c r="CU12" s="643"/>
      <c r="CV12" s="643"/>
      <c r="CW12" s="643"/>
      <c r="CX12" s="643"/>
      <c r="CY12" s="644"/>
      <c r="CZ12" s="675">
        <v>4.0999999999999996</v>
      </c>
      <c r="DA12" s="675"/>
      <c r="DB12" s="675"/>
      <c r="DC12" s="675"/>
      <c r="DD12" s="648" t="s">
        <v>230</v>
      </c>
      <c r="DE12" s="643"/>
      <c r="DF12" s="643"/>
      <c r="DG12" s="643"/>
      <c r="DH12" s="643"/>
      <c r="DI12" s="643"/>
      <c r="DJ12" s="643"/>
      <c r="DK12" s="643"/>
      <c r="DL12" s="643"/>
      <c r="DM12" s="643"/>
      <c r="DN12" s="643"/>
      <c r="DO12" s="643"/>
      <c r="DP12" s="644"/>
      <c r="DQ12" s="648">
        <v>492584</v>
      </c>
      <c r="DR12" s="643"/>
      <c r="DS12" s="643"/>
      <c r="DT12" s="643"/>
      <c r="DU12" s="643"/>
      <c r="DV12" s="643"/>
      <c r="DW12" s="643"/>
      <c r="DX12" s="643"/>
      <c r="DY12" s="643"/>
      <c r="DZ12" s="643"/>
      <c r="EA12" s="643"/>
      <c r="EB12" s="643"/>
      <c r="EC12" s="688"/>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230</v>
      </c>
      <c r="AA13" s="675"/>
      <c r="AB13" s="675"/>
      <c r="AC13" s="675"/>
      <c r="AD13" s="676" t="s">
        <v>230</v>
      </c>
      <c r="AE13" s="676"/>
      <c r="AF13" s="676"/>
      <c r="AG13" s="676"/>
      <c r="AH13" s="676"/>
      <c r="AI13" s="676"/>
      <c r="AJ13" s="676"/>
      <c r="AK13" s="676"/>
      <c r="AL13" s="645" t="s">
        <v>230</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1026118</v>
      </c>
      <c r="BH13" s="643"/>
      <c r="BI13" s="643"/>
      <c r="BJ13" s="643"/>
      <c r="BK13" s="643"/>
      <c r="BL13" s="643"/>
      <c r="BM13" s="643"/>
      <c r="BN13" s="644"/>
      <c r="BO13" s="675">
        <v>51.1</v>
      </c>
      <c r="BP13" s="675"/>
      <c r="BQ13" s="675"/>
      <c r="BR13" s="675"/>
      <c r="BS13" s="648" t="s">
        <v>128</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1017368</v>
      </c>
      <c r="CS13" s="643"/>
      <c r="CT13" s="643"/>
      <c r="CU13" s="643"/>
      <c r="CV13" s="643"/>
      <c r="CW13" s="643"/>
      <c r="CX13" s="643"/>
      <c r="CY13" s="644"/>
      <c r="CZ13" s="675">
        <v>8.3000000000000007</v>
      </c>
      <c r="DA13" s="675"/>
      <c r="DB13" s="675"/>
      <c r="DC13" s="675"/>
      <c r="DD13" s="648">
        <v>492522</v>
      </c>
      <c r="DE13" s="643"/>
      <c r="DF13" s="643"/>
      <c r="DG13" s="643"/>
      <c r="DH13" s="643"/>
      <c r="DI13" s="643"/>
      <c r="DJ13" s="643"/>
      <c r="DK13" s="643"/>
      <c r="DL13" s="643"/>
      <c r="DM13" s="643"/>
      <c r="DN13" s="643"/>
      <c r="DO13" s="643"/>
      <c r="DP13" s="644"/>
      <c r="DQ13" s="648">
        <v>508805</v>
      </c>
      <c r="DR13" s="643"/>
      <c r="DS13" s="643"/>
      <c r="DT13" s="643"/>
      <c r="DU13" s="643"/>
      <c r="DV13" s="643"/>
      <c r="DW13" s="643"/>
      <c r="DX13" s="643"/>
      <c r="DY13" s="643"/>
      <c r="DZ13" s="643"/>
      <c r="EA13" s="643"/>
      <c r="EB13" s="643"/>
      <c r="EC13" s="688"/>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230</v>
      </c>
      <c r="AA14" s="675"/>
      <c r="AB14" s="675"/>
      <c r="AC14" s="675"/>
      <c r="AD14" s="676" t="s">
        <v>230</v>
      </c>
      <c r="AE14" s="676"/>
      <c r="AF14" s="676"/>
      <c r="AG14" s="676"/>
      <c r="AH14" s="676"/>
      <c r="AI14" s="676"/>
      <c r="AJ14" s="676"/>
      <c r="AK14" s="676"/>
      <c r="AL14" s="645" t="s">
        <v>128</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77918</v>
      </c>
      <c r="BH14" s="643"/>
      <c r="BI14" s="643"/>
      <c r="BJ14" s="643"/>
      <c r="BK14" s="643"/>
      <c r="BL14" s="643"/>
      <c r="BM14" s="643"/>
      <c r="BN14" s="644"/>
      <c r="BO14" s="675">
        <v>3.9</v>
      </c>
      <c r="BP14" s="675"/>
      <c r="BQ14" s="675"/>
      <c r="BR14" s="675"/>
      <c r="BS14" s="648" t="s">
        <v>128</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590354</v>
      </c>
      <c r="CS14" s="643"/>
      <c r="CT14" s="643"/>
      <c r="CU14" s="643"/>
      <c r="CV14" s="643"/>
      <c r="CW14" s="643"/>
      <c r="CX14" s="643"/>
      <c r="CY14" s="644"/>
      <c r="CZ14" s="675">
        <v>4.8</v>
      </c>
      <c r="DA14" s="675"/>
      <c r="DB14" s="675"/>
      <c r="DC14" s="675"/>
      <c r="DD14" s="648">
        <v>183218</v>
      </c>
      <c r="DE14" s="643"/>
      <c r="DF14" s="643"/>
      <c r="DG14" s="643"/>
      <c r="DH14" s="643"/>
      <c r="DI14" s="643"/>
      <c r="DJ14" s="643"/>
      <c r="DK14" s="643"/>
      <c r="DL14" s="643"/>
      <c r="DM14" s="643"/>
      <c r="DN14" s="643"/>
      <c r="DO14" s="643"/>
      <c r="DP14" s="644"/>
      <c r="DQ14" s="648">
        <v>393324</v>
      </c>
      <c r="DR14" s="643"/>
      <c r="DS14" s="643"/>
      <c r="DT14" s="643"/>
      <c r="DU14" s="643"/>
      <c r="DV14" s="643"/>
      <c r="DW14" s="643"/>
      <c r="DX14" s="643"/>
      <c r="DY14" s="643"/>
      <c r="DZ14" s="643"/>
      <c r="EA14" s="643"/>
      <c r="EB14" s="643"/>
      <c r="EC14" s="688"/>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230</v>
      </c>
      <c r="S15" s="643"/>
      <c r="T15" s="643"/>
      <c r="U15" s="643"/>
      <c r="V15" s="643"/>
      <c r="W15" s="643"/>
      <c r="X15" s="643"/>
      <c r="Y15" s="644"/>
      <c r="Z15" s="675" t="s">
        <v>128</v>
      </c>
      <c r="AA15" s="675"/>
      <c r="AB15" s="675"/>
      <c r="AC15" s="675"/>
      <c r="AD15" s="676" t="s">
        <v>230</v>
      </c>
      <c r="AE15" s="676"/>
      <c r="AF15" s="676"/>
      <c r="AG15" s="676"/>
      <c r="AH15" s="676"/>
      <c r="AI15" s="676"/>
      <c r="AJ15" s="676"/>
      <c r="AK15" s="676"/>
      <c r="AL15" s="645" t="s">
        <v>230</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107808</v>
      </c>
      <c r="BH15" s="643"/>
      <c r="BI15" s="643"/>
      <c r="BJ15" s="643"/>
      <c r="BK15" s="643"/>
      <c r="BL15" s="643"/>
      <c r="BM15" s="643"/>
      <c r="BN15" s="644"/>
      <c r="BO15" s="675">
        <v>5.4</v>
      </c>
      <c r="BP15" s="675"/>
      <c r="BQ15" s="675"/>
      <c r="BR15" s="675"/>
      <c r="BS15" s="648" t="s">
        <v>128</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1083651</v>
      </c>
      <c r="CS15" s="643"/>
      <c r="CT15" s="643"/>
      <c r="CU15" s="643"/>
      <c r="CV15" s="643"/>
      <c r="CW15" s="643"/>
      <c r="CX15" s="643"/>
      <c r="CY15" s="644"/>
      <c r="CZ15" s="675">
        <v>8.8000000000000007</v>
      </c>
      <c r="DA15" s="675"/>
      <c r="DB15" s="675"/>
      <c r="DC15" s="675"/>
      <c r="DD15" s="648">
        <v>209147</v>
      </c>
      <c r="DE15" s="643"/>
      <c r="DF15" s="643"/>
      <c r="DG15" s="643"/>
      <c r="DH15" s="643"/>
      <c r="DI15" s="643"/>
      <c r="DJ15" s="643"/>
      <c r="DK15" s="643"/>
      <c r="DL15" s="643"/>
      <c r="DM15" s="643"/>
      <c r="DN15" s="643"/>
      <c r="DO15" s="643"/>
      <c r="DP15" s="644"/>
      <c r="DQ15" s="648">
        <v>692060</v>
      </c>
      <c r="DR15" s="643"/>
      <c r="DS15" s="643"/>
      <c r="DT15" s="643"/>
      <c r="DU15" s="643"/>
      <c r="DV15" s="643"/>
      <c r="DW15" s="643"/>
      <c r="DX15" s="643"/>
      <c r="DY15" s="643"/>
      <c r="DZ15" s="643"/>
      <c r="EA15" s="643"/>
      <c r="EB15" s="643"/>
      <c r="EC15" s="688"/>
    </row>
    <row r="16" spans="2:143" ht="11.25" customHeight="1" x14ac:dyDescent="0.15">
      <c r="B16" s="639" t="s">
        <v>259</v>
      </c>
      <c r="C16" s="640"/>
      <c r="D16" s="640"/>
      <c r="E16" s="640"/>
      <c r="F16" s="640"/>
      <c r="G16" s="640"/>
      <c r="H16" s="640"/>
      <c r="I16" s="640"/>
      <c r="J16" s="640"/>
      <c r="K16" s="640"/>
      <c r="L16" s="640"/>
      <c r="M16" s="640"/>
      <c r="N16" s="640"/>
      <c r="O16" s="640"/>
      <c r="P16" s="640"/>
      <c r="Q16" s="641"/>
      <c r="R16" s="642">
        <v>9342</v>
      </c>
      <c r="S16" s="643"/>
      <c r="T16" s="643"/>
      <c r="U16" s="643"/>
      <c r="V16" s="643"/>
      <c r="W16" s="643"/>
      <c r="X16" s="643"/>
      <c r="Y16" s="644"/>
      <c r="Z16" s="675">
        <v>0.1</v>
      </c>
      <c r="AA16" s="675"/>
      <c r="AB16" s="675"/>
      <c r="AC16" s="675"/>
      <c r="AD16" s="676">
        <v>9342</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230</v>
      </c>
      <c r="BP16" s="675"/>
      <c r="BQ16" s="675"/>
      <c r="BR16" s="675"/>
      <c r="BS16" s="648" t="s">
        <v>230</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v>105445</v>
      </c>
      <c r="CS16" s="643"/>
      <c r="CT16" s="643"/>
      <c r="CU16" s="643"/>
      <c r="CV16" s="643"/>
      <c r="CW16" s="643"/>
      <c r="CX16" s="643"/>
      <c r="CY16" s="644"/>
      <c r="CZ16" s="675">
        <v>0.9</v>
      </c>
      <c r="DA16" s="675"/>
      <c r="DB16" s="675"/>
      <c r="DC16" s="675"/>
      <c r="DD16" s="648" t="s">
        <v>128</v>
      </c>
      <c r="DE16" s="643"/>
      <c r="DF16" s="643"/>
      <c r="DG16" s="643"/>
      <c r="DH16" s="643"/>
      <c r="DI16" s="643"/>
      <c r="DJ16" s="643"/>
      <c r="DK16" s="643"/>
      <c r="DL16" s="643"/>
      <c r="DM16" s="643"/>
      <c r="DN16" s="643"/>
      <c r="DO16" s="643"/>
      <c r="DP16" s="644"/>
      <c r="DQ16" s="648">
        <v>3568</v>
      </c>
      <c r="DR16" s="643"/>
      <c r="DS16" s="643"/>
      <c r="DT16" s="643"/>
      <c r="DU16" s="643"/>
      <c r="DV16" s="643"/>
      <c r="DW16" s="643"/>
      <c r="DX16" s="643"/>
      <c r="DY16" s="643"/>
      <c r="DZ16" s="643"/>
      <c r="EA16" s="643"/>
      <c r="EB16" s="643"/>
      <c r="EC16" s="688"/>
    </row>
    <row r="17" spans="2:133" ht="11.25" customHeight="1" x14ac:dyDescent="0.15">
      <c r="B17" s="639" t="s">
        <v>262</v>
      </c>
      <c r="C17" s="640"/>
      <c r="D17" s="640"/>
      <c r="E17" s="640"/>
      <c r="F17" s="640"/>
      <c r="G17" s="640"/>
      <c r="H17" s="640"/>
      <c r="I17" s="640"/>
      <c r="J17" s="640"/>
      <c r="K17" s="640"/>
      <c r="L17" s="640"/>
      <c r="M17" s="640"/>
      <c r="N17" s="640"/>
      <c r="O17" s="640"/>
      <c r="P17" s="640"/>
      <c r="Q17" s="641"/>
      <c r="R17" s="642">
        <v>8312</v>
      </c>
      <c r="S17" s="643"/>
      <c r="T17" s="643"/>
      <c r="U17" s="643"/>
      <c r="V17" s="643"/>
      <c r="W17" s="643"/>
      <c r="X17" s="643"/>
      <c r="Y17" s="644"/>
      <c r="Z17" s="675">
        <v>0.1</v>
      </c>
      <c r="AA17" s="675"/>
      <c r="AB17" s="675"/>
      <c r="AC17" s="675"/>
      <c r="AD17" s="676">
        <v>8312</v>
      </c>
      <c r="AE17" s="676"/>
      <c r="AF17" s="676"/>
      <c r="AG17" s="676"/>
      <c r="AH17" s="676"/>
      <c r="AI17" s="676"/>
      <c r="AJ17" s="676"/>
      <c r="AK17" s="676"/>
      <c r="AL17" s="645">
        <v>0.1</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230</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1458659</v>
      </c>
      <c r="CS17" s="643"/>
      <c r="CT17" s="643"/>
      <c r="CU17" s="643"/>
      <c r="CV17" s="643"/>
      <c r="CW17" s="643"/>
      <c r="CX17" s="643"/>
      <c r="CY17" s="644"/>
      <c r="CZ17" s="675">
        <v>11.9</v>
      </c>
      <c r="DA17" s="675"/>
      <c r="DB17" s="675"/>
      <c r="DC17" s="675"/>
      <c r="DD17" s="648" t="s">
        <v>128</v>
      </c>
      <c r="DE17" s="643"/>
      <c r="DF17" s="643"/>
      <c r="DG17" s="643"/>
      <c r="DH17" s="643"/>
      <c r="DI17" s="643"/>
      <c r="DJ17" s="643"/>
      <c r="DK17" s="643"/>
      <c r="DL17" s="643"/>
      <c r="DM17" s="643"/>
      <c r="DN17" s="643"/>
      <c r="DO17" s="643"/>
      <c r="DP17" s="644"/>
      <c r="DQ17" s="648">
        <v>1427224</v>
      </c>
      <c r="DR17" s="643"/>
      <c r="DS17" s="643"/>
      <c r="DT17" s="643"/>
      <c r="DU17" s="643"/>
      <c r="DV17" s="643"/>
      <c r="DW17" s="643"/>
      <c r="DX17" s="643"/>
      <c r="DY17" s="643"/>
      <c r="DZ17" s="643"/>
      <c r="EA17" s="643"/>
      <c r="EB17" s="643"/>
      <c r="EC17" s="688"/>
    </row>
    <row r="18" spans="2:133" ht="11.25" customHeight="1" x14ac:dyDescent="0.15">
      <c r="B18" s="639" t="s">
        <v>265</v>
      </c>
      <c r="C18" s="640"/>
      <c r="D18" s="640"/>
      <c r="E18" s="640"/>
      <c r="F18" s="640"/>
      <c r="G18" s="640"/>
      <c r="H18" s="640"/>
      <c r="I18" s="640"/>
      <c r="J18" s="640"/>
      <c r="K18" s="640"/>
      <c r="L18" s="640"/>
      <c r="M18" s="640"/>
      <c r="N18" s="640"/>
      <c r="O18" s="640"/>
      <c r="P18" s="640"/>
      <c r="Q18" s="641"/>
      <c r="R18" s="642">
        <v>14855</v>
      </c>
      <c r="S18" s="643"/>
      <c r="T18" s="643"/>
      <c r="U18" s="643"/>
      <c r="V18" s="643"/>
      <c r="W18" s="643"/>
      <c r="X18" s="643"/>
      <c r="Y18" s="644"/>
      <c r="Z18" s="675">
        <v>0.1</v>
      </c>
      <c r="AA18" s="675"/>
      <c r="AB18" s="675"/>
      <c r="AC18" s="675"/>
      <c r="AD18" s="676">
        <v>14855</v>
      </c>
      <c r="AE18" s="676"/>
      <c r="AF18" s="676"/>
      <c r="AG18" s="676"/>
      <c r="AH18" s="676"/>
      <c r="AI18" s="676"/>
      <c r="AJ18" s="676"/>
      <c r="AK18" s="676"/>
      <c r="AL18" s="645">
        <v>0.3</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128</v>
      </c>
      <c r="BP18" s="675"/>
      <c r="BQ18" s="675"/>
      <c r="BR18" s="675"/>
      <c r="BS18" s="648" t="s">
        <v>230</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230</v>
      </c>
      <c r="CS18" s="643"/>
      <c r="CT18" s="643"/>
      <c r="CU18" s="643"/>
      <c r="CV18" s="643"/>
      <c r="CW18" s="643"/>
      <c r="CX18" s="643"/>
      <c r="CY18" s="644"/>
      <c r="CZ18" s="675" t="s">
        <v>230</v>
      </c>
      <c r="DA18" s="675"/>
      <c r="DB18" s="675"/>
      <c r="DC18" s="675"/>
      <c r="DD18" s="648" t="s">
        <v>230</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15">
      <c r="B19" s="639" t="s">
        <v>268</v>
      </c>
      <c r="C19" s="640"/>
      <c r="D19" s="640"/>
      <c r="E19" s="640"/>
      <c r="F19" s="640"/>
      <c r="G19" s="640"/>
      <c r="H19" s="640"/>
      <c r="I19" s="640"/>
      <c r="J19" s="640"/>
      <c r="K19" s="640"/>
      <c r="L19" s="640"/>
      <c r="M19" s="640"/>
      <c r="N19" s="640"/>
      <c r="O19" s="640"/>
      <c r="P19" s="640"/>
      <c r="Q19" s="641"/>
      <c r="R19" s="642">
        <v>9160</v>
      </c>
      <c r="S19" s="643"/>
      <c r="T19" s="643"/>
      <c r="U19" s="643"/>
      <c r="V19" s="643"/>
      <c r="W19" s="643"/>
      <c r="X19" s="643"/>
      <c r="Y19" s="644"/>
      <c r="Z19" s="675">
        <v>0.1</v>
      </c>
      <c r="AA19" s="675"/>
      <c r="AB19" s="675"/>
      <c r="AC19" s="675"/>
      <c r="AD19" s="676">
        <v>9160</v>
      </c>
      <c r="AE19" s="676"/>
      <c r="AF19" s="676"/>
      <c r="AG19" s="676"/>
      <c r="AH19" s="676"/>
      <c r="AI19" s="676"/>
      <c r="AJ19" s="676"/>
      <c r="AK19" s="676"/>
      <c r="AL19" s="645">
        <v>0.2</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102758</v>
      </c>
      <c r="BH19" s="643"/>
      <c r="BI19" s="643"/>
      <c r="BJ19" s="643"/>
      <c r="BK19" s="643"/>
      <c r="BL19" s="643"/>
      <c r="BM19" s="643"/>
      <c r="BN19" s="644"/>
      <c r="BO19" s="675">
        <v>5.0999999999999996</v>
      </c>
      <c r="BP19" s="675"/>
      <c r="BQ19" s="675"/>
      <c r="BR19" s="675"/>
      <c r="BS19" s="648" t="s">
        <v>128</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8"/>
    </row>
    <row r="20" spans="2:133" ht="11.25" customHeight="1" x14ac:dyDescent="0.15">
      <c r="B20" s="639" t="s">
        <v>271</v>
      </c>
      <c r="C20" s="640"/>
      <c r="D20" s="640"/>
      <c r="E20" s="640"/>
      <c r="F20" s="640"/>
      <c r="G20" s="640"/>
      <c r="H20" s="640"/>
      <c r="I20" s="640"/>
      <c r="J20" s="640"/>
      <c r="K20" s="640"/>
      <c r="L20" s="640"/>
      <c r="M20" s="640"/>
      <c r="N20" s="640"/>
      <c r="O20" s="640"/>
      <c r="P20" s="640"/>
      <c r="Q20" s="641"/>
      <c r="R20" s="642">
        <v>4136</v>
      </c>
      <c r="S20" s="643"/>
      <c r="T20" s="643"/>
      <c r="U20" s="643"/>
      <c r="V20" s="643"/>
      <c r="W20" s="643"/>
      <c r="X20" s="643"/>
      <c r="Y20" s="644"/>
      <c r="Z20" s="675">
        <v>0</v>
      </c>
      <c r="AA20" s="675"/>
      <c r="AB20" s="675"/>
      <c r="AC20" s="675"/>
      <c r="AD20" s="676">
        <v>4136</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102758</v>
      </c>
      <c r="BH20" s="643"/>
      <c r="BI20" s="643"/>
      <c r="BJ20" s="643"/>
      <c r="BK20" s="643"/>
      <c r="BL20" s="643"/>
      <c r="BM20" s="643"/>
      <c r="BN20" s="644"/>
      <c r="BO20" s="675">
        <v>5.0999999999999996</v>
      </c>
      <c r="BP20" s="675"/>
      <c r="BQ20" s="675"/>
      <c r="BR20" s="675"/>
      <c r="BS20" s="648" t="s">
        <v>128</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12263439</v>
      </c>
      <c r="CS20" s="643"/>
      <c r="CT20" s="643"/>
      <c r="CU20" s="643"/>
      <c r="CV20" s="643"/>
      <c r="CW20" s="643"/>
      <c r="CX20" s="643"/>
      <c r="CY20" s="644"/>
      <c r="CZ20" s="675">
        <v>100</v>
      </c>
      <c r="DA20" s="675"/>
      <c r="DB20" s="675"/>
      <c r="DC20" s="675"/>
      <c r="DD20" s="648">
        <v>1048893</v>
      </c>
      <c r="DE20" s="643"/>
      <c r="DF20" s="643"/>
      <c r="DG20" s="643"/>
      <c r="DH20" s="643"/>
      <c r="DI20" s="643"/>
      <c r="DJ20" s="643"/>
      <c r="DK20" s="643"/>
      <c r="DL20" s="643"/>
      <c r="DM20" s="643"/>
      <c r="DN20" s="643"/>
      <c r="DO20" s="643"/>
      <c r="DP20" s="644"/>
      <c r="DQ20" s="648">
        <v>7930292</v>
      </c>
      <c r="DR20" s="643"/>
      <c r="DS20" s="643"/>
      <c r="DT20" s="643"/>
      <c r="DU20" s="643"/>
      <c r="DV20" s="643"/>
      <c r="DW20" s="643"/>
      <c r="DX20" s="643"/>
      <c r="DY20" s="643"/>
      <c r="DZ20" s="643"/>
      <c r="EA20" s="643"/>
      <c r="EB20" s="643"/>
      <c r="EC20" s="688"/>
    </row>
    <row r="21" spans="2:133" ht="11.25" customHeight="1" x14ac:dyDescent="0.15">
      <c r="B21" s="639" t="s">
        <v>274</v>
      </c>
      <c r="C21" s="640"/>
      <c r="D21" s="640"/>
      <c r="E21" s="640"/>
      <c r="F21" s="640"/>
      <c r="G21" s="640"/>
      <c r="H21" s="640"/>
      <c r="I21" s="640"/>
      <c r="J21" s="640"/>
      <c r="K21" s="640"/>
      <c r="L21" s="640"/>
      <c r="M21" s="640"/>
      <c r="N21" s="640"/>
      <c r="O21" s="640"/>
      <c r="P21" s="640"/>
      <c r="Q21" s="641"/>
      <c r="R21" s="642">
        <v>1559</v>
      </c>
      <c r="S21" s="643"/>
      <c r="T21" s="643"/>
      <c r="U21" s="643"/>
      <c r="V21" s="643"/>
      <c r="W21" s="643"/>
      <c r="X21" s="643"/>
      <c r="Y21" s="644"/>
      <c r="Z21" s="675">
        <v>0</v>
      </c>
      <c r="AA21" s="675"/>
      <c r="AB21" s="675"/>
      <c r="AC21" s="675"/>
      <c r="AD21" s="676">
        <v>1559</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v>2196</v>
      </c>
      <c r="BH21" s="643"/>
      <c r="BI21" s="643"/>
      <c r="BJ21" s="643"/>
      <c r="BK21" s="643"/>
      <c r="BL21" s="643"/>
      <c r="BM21" s="643"/>
      <c r="BN21" s="644"/>
      <c r="BO21" s="675">
        <v>0.1</v>
      </c>
      <c r="BP21" s="675"/>
      <c r="BQ21" s="675"/>
      <c r="BR21" s="675"/>
      <c r="BS21" s="648" t="s">
        <v>128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3909148</v>
      </c>
      <c r="S22" s="643"/>
      <c r="T22" s="643"/>
      <c r="U22" s="643"/>
      <c r="V22" s="643"/>
      <c r="W22" s="643"/>
      <c r="X22" s="643"/>
      <c r="Y22" s="644"/>
      <c r="Z22" s="675">
        <v>31.1</v>
      </c>
      <c r="AA22" s="675"/>
      <c r="AB22" s="675"/>
      <c r="AC22" s="675"/>
      <c r="AD22" s="676">
        <v>3456457</v>
      </c>
      <c r="AE22" s="676"/>
      <c r="AF22" s="676"/>
      <c r="AG22" s="676"/>
      <c r="AH22" s="676"/>
      <c r="AI22" s="676"/>
      <c r="AJ22" s="676"/>
      <c r="AK22" s="676"/>
      <c r="AL22" s="645">
        <v>58.4</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128</v>
      </c>
      <c r="BH22" s="643"/>
      <c r="BI22" s="643"/>
      <c r="BJ22" s="643"/>
      <c r="BK22" s="643"/>
      <c r="BL22" s="643"/>
      <c r="BM22" s="643"/>
      <c r="BN22" s="644"/>
      <c r="BO22" s="675" t="s">
        <v>230</v>
      </c>
      <c r="BP22" s="675"/>
      <c r="BQ22" s="675"/>
      <c r="BR22" s="675"/>
      <c r="BS22" s="648" t="s">
        <v>230</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3456457</v>
      </c>
      <c r="S23" s="643"/>
      <c r="T23" s="643"/>
      <c r="U23" s="643"/>
      <c r="V23" s="643"/>
      <c r="W23" s="643"/>
      <c r="X23" s="643"/>
      <c r="Y23" s="644"/>
      <c r="Z23" s="675">
        <v>27.5</v>
      </c>
      <c r="AA23" s="675"/>
      <c r="AB23" s="675"/>
      <c r="AC23" s="675"/>
      <c r="AD23" s="676">
        <v>3456457</v>
      </c>
      <c r="AE23" s="676"/>
      <c r="AF23" s="676"/>
      <c r="AG23" s="676"/>
      <c r="AH23" s="676"/>
      <c r="AI23" s="676"/>
      <c r="AJ23" s="676"/>
      <c r="AK23" s="676"/>
      <c r="AL23" s="645">
        <v>58.4</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v>100562</v>
      </c>
      <c r="BH23" s="643"/>
      <c r="BI23" s="643"/>
      <c r="BJ23" s="643"/>
      <c r="BK23" s="643"/>
      <c r="BL23" s="643"/>
      <c r="BM23" s="643"/>
      <c r="BN23" s="644"/>
      <c r="BO23" s="675">
        <v>5</v>
      </c>
      <c r="BP23" s="675"/>
      <c r="BQ23" s="675"/>
      <c r="BR23" s="675"/>
      <c r="BS23" s="648" t="s">
        <v>230</v>
      </c>
      <c r="BT23" s="643"/>
      <c r="BU23" s="643"/>
      <c r="BV23" s="643"/>
      <c r="BW23" s="643"/>
      <c r="BX23" s="643"/>
      <c r="BY23" s="643"/>
      <c r="BZ23" s="643"/>
      <c r="CA23" s="643"/>
      <c r="CB23" s="688"/>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452691</v>
      </c>
      <c r="S24" s="643"/>
      <c r="T24" s="643"/>
      <c r="U24" s="643"/>
      <c r="V24" s="643"/>
      <c r="W24" s="643"/>
      <c r="X24" s="643"/>
      <c r="Y24" s="644"/>
      <c r="Z24" s="675">
        <v>3.6</v>
      </c>
      <c r="AA24" s="675"/>
      <c r="AB24" s="675"/>
      <c r="AC24" s="675"/>
      <c r="AD24" s="676" t="s">
        <v>230</v>
      </c>
      <c r="AE24" s="676"/>
      <c r="AF24" s="676"/>
      <c r="AG24" s="676"/>
      <c r="AH24" s="676"/>
      <c r="AI24" s="676"/>
      <c r="AJ24" s="676"/>
      <c r="AK24" s="676"/>
      <c r="AL24" s="645" t="s">
        <v>128</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230</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3947488</v>
      </c>
      <c r="CS24" s="698"/>
      <c r="CT24" s="698"/>
      <c r="CU24" s="698"/>
      <c r="CV24" s="698"/>
      <c r="CW24" s="698"/>
      <c r="CX24" s="698"/>
      <c r="CY24" s="741"/>
      <c r="CZ24" s="742">
        <v>32.200000000000003</v>
      </c>
      <c r="DA24" s="715"/>
      <c r="DB24" s="715"/>
      <c r="DC24" s="745"/>
      <c r="DD24" s="740">
        <v>3179962</v>
      </c>
      <c r="DE24" s="698"/>
      <c r="DF24" s="698"/>
      <c r="DG24" s="698"/>
      <c r="DH24" s="698"/>
      <c r="DI24" s="698"/>
      <c r="DJ24" s="698"/>
      <c r="DK24" s="741"/>
      <c r="DL24" s="740">
        <v>3095311</v>
      </c>
      <c r="DM24" s="698"/>
      <c r="DN24" s="698"/>
      <c r="DO24" s="698"/>
      <c r="DP24" s="698"/>
      <c r="DQ24" s="698"/>
      <c r="DR24" s="698"/>
      <c r="DS24" s="698"/>
      <c r="DT24" s="698"/>
      <c r="DU24" s="698"/>
      <c r="DV24" s="741"/>
      <c r="DW24" s="742">
        <v>50.4</v>
      </c>
      <c r="DX24" s="715"/>
      <c r="DY24" s="715"/>
      <c r="DZ24" s="715"/>
      <c r="EA24" s="715"/>
      <c r="EB24" s="715"/>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230</v>
      </c>
      <c r="AA25" s="675"/>
      <c r="AB25" s="675"/>
      <c r="AC25" s="675"/>
      <c r="AD25" s="676" t="s">
        <v>230</v>
      </c>
      <c r="AE25" s="676"/>
      <c r="AF25" s="676"/>
      <c r="AG25" s="676"/>
      <c r="AH25" s="676"/>
      <c r="AI25" s="676"/>
      <c r="AJ25" s="676"/>
      <c r="AK25" s="676"/>
      <c r="AL25" s="645" t="s">
        <v>128</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128</v>
      </c>
      <c r="BP25" s="675"/>
      <c r="BQ25" s="675"/>
      <c r="BR25" s="675"/>
      <c r="BS25" s="648" t="s">
        <v>230</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1574058</v>
      </c>
      <c r="CS25" s="661"/>
      <c r="CT25" s="661"/>
      <c r="CU25" s="661"/>
      <c r="CV25" s="661"/>
      <c r="CW25" s="661"/>
      <c r="CX25" s="661"/>
      <c r="CY25" s="662"/>
      <c r="CZ25" s="645">
        <v>12.8</v>
      </c>
      <c r="DA25" s="663"/>
      <c r="DB25" s="663"/>
      <c r="DC25" s="664"/>
      <c r="DD25" s="648">
        <v>1482206</v>
      </c>
      <c r="DE25" s="661"/>
      <c r="DF25" s="661"/>
      <c r="DG25" s="661"/>
      <c r="DH25" s="661"/>
      <c r="DI25" s="661"/>
      <c r="DJ25" s="661"/>
      <c r="DK25" s="662"/>
      <c r="DL25" s="648">
        <v>1440923</v>
      </c>
      <c r="DM25" s="661"/>
      <c r="DN25" s="661"/>
      <c r="DO25" s="661"/>
      <c r="DP25" s="661"/>
      <c r="DQ25" s="661"/>
      <c r="DR25" s="661"/>
      <c r="DS25" s="661"/>
      <c r="DT25" s="661"/>
      <c r="DU25" s="661"/>
      <c r="DV25" s="662"/>
      <c r="DW25" s="645">
        <v>23.5</v>
      </c>
      <c r="DX25" s="663"/>
      <c r="DY25" s="663"/>
      <c r="DZ25" s="663"/>
      <c r="EA25" s="663"/>
      <c r="EB25" s="663"/>
      <c r="EC25" s="681"/>
    </row>
    <row r="26" spans="2:133" ht="11.25" customHeight="1" x14ac:dyDescent="0.15">
      <c r="B26" s="639" t="s">
        <v>292</v>
      </c>
      <c r="C26" s="640"/>
      <c r="D26" s="640"/>
      <c r="E26" s="640"/>
      <c r="F26" s="640"/>
      <c r="G26" s="640"/>
      <c r="H26" s="640"/>
      <c r="I26" s="640"/>
      <c r="J26" s="640"/>
      <c r="K26" s="640"/>
      <c r="L26" s="640"/>
      <c r="M26" s="640"/>
      <c r="N26" s="640"/>
      <c r="O26" s="640"/>
      <c r="P26" s="640"/>
      <c r="Q26" s="641"/>
      <c r="R26" s="642">
        <v>6454935</v>
      </c>
      <c r="S26" s="643"/>
      <c r="T26" s="643"/>
      <c r="U26" s="643"/>
      <c r="V26" s="643"/>
      <c r="W26" s="643"/>
      <c r="X26" s="643"/>
      <c r="Y26" s="644"/>
      <c r="Z26" s="675">
        <v>51.4</v>
      </c>
      <c r="AA26" s="675"/>
      <c r="AB26" s="675"/>
      <c r="AC26" s="675"/>
      <c r="AD26" s="676">
        <v>5901682</v>
      </c>
      <c r="AE26" s="676"/>
      <c r="AF26" s="676"/>
      <c r="AG26" s="676"/>
      <c r="AH26" s="676"/>
      <c r="AI26" s="676"/>
      <c r="AJ26" s="676"/>
      <c r="AK26" s="676"/>
      <c r="AL26" s="645">
        <v>99.7</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230</v>
      </c>
      <c r="BH26" s="643"/>
      <c r="BI26" s="643"/>
      <c r="BJ26" s="643"/>
      <c r="BK26" s="643"/>
      <c r="BL26" s="643"/>
      <c r="BM26" s="643"/>
      <c r="BN26" s="644"/>
      <c r="BO26" s="675" t="s">
        <v>128</v>
      </c>
      <c r="BP26" s="675"/>
      <c r="BQ26" s="675"/>
      <c r="BR26" s="675"/>
      <c r="BS26" s="648" t="s">
        <v>230</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967689</v>
      </c>
      <c r="CS26" s="643"/>
      <c r="CT26" s="643"/>
      <c r="CU26" s="643"/>
      <c r="CV26" s="643"/>
      <c r="CW26" s="643"/>
      <c r="CX26" s="643"/>
      <c r="CY26" s="644"/>
      <c r="CZ26" s="645">
        <v>7.9</v>
      </c>
      <c r="DA26" s="663"/>
      <c r="DB26" s="663"/>
      <c r="DC26" s="664"/>
      <c r="DD26" s="648">
        <v>894157</v>
      </c>
      <c r="DE26" s="643"/>
      <c r="DF26" s="643"/>
      <c r="DG26" s="643"/>
      <c r="DH26" s="643"/>
      <c r="DI26" s="643"/>
      <c r="DJ26" s="643"/>
      <c r="DK26" s="644"/>
      <c r="DL26" s="648" t="s">
        <v>230</v>
      </c>
      <c r="DM26" s="643"/>
      <c r="DN26" s="643"/>
      <c r="DO26" s="643"/>
      <c r="DP26" s="643"/>
      <c r="DQ26" s="643"/>
      <c r="DR26" s="643"/>
      <c r="DS26" s="643"/>
      <c r="DT26" s="643"/>
      <c r="DU26" s="643"/>
      <c r="DV26" s="644"/>
      <c r="DW26" s="645" t="s">
        <v>128</v>
      </c>
      <c r="DX26" s="663"/>
      <c r="DY26" s="663"/>
      <c r="DZ26" s="663"/>
      <c r="EA26" s="663"/>
      <c r="EB26" s="663"/>
      <c r="EC26" s="681"/>
    </row>
    <row r="27" spans="2:133" ht="11.25" customHeight="1" x14ac:dyDescent="0.15">
      <c r="B27" s="639" t="s">
        <v>295</v>
      </c>
      <c r="C27" s="640"/>
      <c r="D27" s="640"/>
      <c r="E27" s="640"/>
      <c r="F27" s="640"/>
      <c r="G27" s="640"/>
      <c r="H27" s="640"/>
      <c r="I27" s="640"/>
      <c r="J27" s="640"/>
      <c r="K27" s="640"/>
      <c r="L27" s="640"/>
      <c r="M27" s="640"/>
      <c r="N27" s="640"/>
      <c r="O27" s="640"/>
      <c r="P27" s="640"/>
      <c r="Q27" s="641"/>
      <c r="R27" s="642">
        <v>2604</v>
      </c>
      <c r="S27" s="643"/>
      <c r="T27" s="643"/>
      <c r="U27" s="643"/>
      <c r="V27" s="643"/>
      <c r="W27" s="643"/>
      <c r="X27" s="643"/>
      <c r="Y27" s="644"/>
      <c r="Z27" s="675">
        <v>0</v>
      </c>
      <c r="AA27" s="675"/>
      <c r="AB27" s="675"/>
      <c r="AC27" s="675"/>
      <c r="AD27" s="676">
        <v>2604</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2009255</v>
      </c>
      <c r="BH27" s="643"/>
      <c r="BI27" s="643"/>
      <c r="BJ27" s="643"/>
      <c r="BK27" s="643"/>
      <c r="BL27" s="643"/>
      <c r="BM27" s="643"/>
      <c r="BN27" s="644"/>
      <c r="BO27" s="675">
        <v>100</v>
      </c>
      <c r="BP27" s="675"/>
      <c r="BQ27" s="675"/>
      <c r="BR27" s="675"/>
      <c r="BS27" s="648" t="s">
        <v>230</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914771</v>
      </c>
      <c r="CS27" s="661"/>
      <c r="CT27" s="661"/>
      <c r="CU27" s="661"/>
      <c r="CV27" s="661"/>
      <c r="CW27" s="661"/>
      <c r="CX27" s="661"/>
      <c r="CY27" s="662"/>
      <c r="CZ27" s="645">
        <v>7.5</v>
      </c>
      <c r="DA27" s="663"/>
      <c r="DB27" s="663"/>
      <c r="DC27" s="664"/>
      <c r="DD27" s="648">
        <v>270532</v>
      </c>
      <c r="DE27" s="661"/>
      <c r="DF27" s="661"/>
      <c r="DG27" s="661"/>
      <c r="DH27" s="661"/>
      <c r="DI27" s="661"/>
      <c r="DJ27" s="661"/>
      <c r="DK27" s="662"/>
      <c r="DL27" s="648">
        <v>227164</v>
      </c>
      <c r="DM27" s="661"/>
      <c r="DN27" s="661"/>
      <c r="DO27" s="661"/>
      <c r="DP27" s="661"/>
      <c r="DQ27" s="661"/>
      <c r="DR27" s="661"/>
      <c r="DS27" s="661"/>
      <c r="DT27" s="661"/>
      <c r="DU27" s="661"/>
      <c r="DV27" s="662"/>
      <c r="DW27" s="645">
        <v>3.7</v>
      </c>
      <c r="DX27" s="663"/>
      <c r="DY27" s="663"/>
      <c r="DZ27" s="663"/>
      <c r="EA27" s="663"/>
      <c r="EB27" s="663"/>
      <c r="EC27" s="681"/>
    </row>
    <row r="28" spans="2:133" ht="11.25" customHeight="1" x14ac:dyDescent="0.15">
      <c r="B28" s="639" t="s">
        <v>298</v>
      </c>
      <c r="C28" s="640"/>
      <c r="D28" s="640"/>
      <c r="E28" s="640"/>
      <c r="F28" s="640"/>
      <c r="G28" s="640"/>
      <c r="H28" s="640"/>
      <c r="I28" s="640"/>
      <c r="J28" s="640"/>
      <c r="K28" s="640"/>
      <c r="L28" s="640"/>
      <c r="M28" s="640"/>
      <c r="N28" s="640"/>
      <c r="O28" s="640"/>
      <c r="P28" s="640"/>
      <c r="Q28" s="641"/>
      <c r="R28" s="642">
        <v>29208</v>
      </c>
      <c r="S28" s="643"/>
      <c r="T28" s="643"/>
      <c r="U28" s="643"/>
      <c r="V28" s="643"/>
      <c r="W28" s="643"/>
      <c r="X28" s="643"/>
      <c r="Y28" s="644"/>
      <c r="Z28" s="675">
        <v>0.2</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1458659</v>
      </c>
      <c r="CS28" s="643"/>
      <c r="CT28" s="643"/>
      <c r="CU28" s="643"/>
      <c r="CV28" s="643"/>
      <c r="CW28" s="643"/>
      <c r="CX28" s="643"/>
      <c r="CY28" s="644"/>
      <c r="CZ28" s="645">
        <v>11.9</v>
      </c>
      <c r="DA28" s="663"/>
      <c r="DB28" s="663"/>
      <c r="DC28" s="664"/>
      <c r="DD28" s="648">
        <v>1427224</v>
      </c>
      <c r="DE28" s="643"/>
      <c r="DF28" s="643"/>
      <c r="DG28" s="643"/>
      <c r="DH28" s="643"/>
      <c r="DI28" s="643"/>
      <c r="DJ28" s="643"/>
      <c r="DK28" s="644"/>
      <c r="DL28" s="648">
        <v>1427224</v>
      </c>
      <c r="DM28" s="643"/>
      <c r="DN28" s="643"/>
      <c r="DO28" s="643"/>
      <c r="DP28" s="643"/>
      <c r="DQ28" s="643"/>
      <c r="DR28" s="643"/>
      <c r="DS28" s="643"/>
      <c r="DT28" s="643"/>
      <c r="DU28" s="643"/>
      <c r="DV28" s="644"/>
      <c r="DW28" s="645">
        <v>23.2</v>
      </c>
      <c r="DX28" s="663"/>
      <c r="DY28" s="663"/>
      <c r="DZ28" s="663"/>
      <c r="EA28" s="663"/>
      <c r="EB28" s="663"/>
      <c r="EC28" s="681"/>
    </row>
    <row r="29" spans="2:133" ht="11.25" customHeight="1" x14ac:dyDescent="0.15">
      <c r="B29" s="639" t="s">
        <v>300</v>
      </c>
      <c r="C29" s="640"/>
      <c r="D29" s="640"/>
      <c r="E29" s="640"/>
      <c r="F29" s="640"/>
      <c r="G29" s="640"/>
      <c r="H29" s="640"/>
      <c r="I29" s="640"/>
      <c r="J29" s="640"/>
      <c r="K29" s="640"/>
      <c r="L29" s="640"/>
      <c r="M29" s="640"/>
      <c r="N29" s="640"/>
      <c r="O29" s="640"/>
      <c r="P29" s="640"/>
      <c r="Q29" s="641"/>
      <c r="R29" s="642">
        <v>114443</v>
      </c>
      <c r="S29" s="643"/>
      <c r="T29" s="643"/>
      <c r="U29" s="643"/>
      <c r="V29" s="643"/>
      <c r="W29" s="643"/>
      <c r="X29" s="643"/>
      <c r="Y29" s="644"/>
      <c r="Z29" s="675">
        <v>0.9</v>
      </c>
      <c r="AA29" s="675"/>
      <c r="AB29" s="675"/>
      <c r="AC29" s="675"/>
      <c r="AD29" s="676">
        <v>11840</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302</v>
      </c>
      <c r="CG29" s="686"/>
      <c r="CH29" s="686"/>
      <c r="CI29" s="686"/>
      <c r="CJ29" s="686"/>
      <c r="CK29" s="686"/>
      <c r="CL29" s="686"/>
      <c r="CM29" s="686"/>
      <c r="CN29" s="686"/>
      <c r="CO29" s="686"/>
      <c r="CP29" s="686"/>
      <c r="CQ29" s="687"/>
      <c r="CR29" s="642">
        <v>1458659</v>
      </c>
      <c r="CS29" s="661"/>
      <c r="CT29" s="661"/>
      <c r="CU29" s="661"/>
      <c r="CV29" s="661"/>
      <c r="CW29" s="661"/>
      <c r="CX29" s="661"/>
      <c r="CY29" s="662"/>
      <c r="CZ29" s="645">
        <v>11.9</v>
      </c>
      <c r="DA29" s="663"/>
      <c r="DB29" s="663"/>
      <c r="DC29" s="664"/>
      <c r="DD29" s="648">
        <v>1427224</v>
      </c>
      <c r="DE29" s="661"/>
      <c r="DF29" s="661"/>
      <c r="DG29" s="661"/>
      <c r="DH29" s="661"/>
      <c r="DI29" s="661"/>
      <c r="DJ29" s="661"/>
      <c r="DK29" s="662"/>
      <c r="DL29" s="648">
        <v>1427224</v>
      </c>
      <c r="DM29" s="661"/>
      <c r="DN29" s="661"/>
      <c r="DO29" s="661"/>
      <c r="DP29" s="661"/>
      <c r="DQ29" s="661"/>
      <c r="DR29" s="661"/>
      <c r="DS29" s="661"/>
      <c r="DT29" s="661"/>
      <c r="DU29" s="661"/>
      <c r="DV29" s="662"/>
      <c r="DW29" s="645">
        <v>23.2</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36209</v>
      </c>
      <c r="S30" s="643"/>
      <c r="T30" s="643"/>
      <c r="U30" s="643"/>
      <c r="V30" s="643"/>
      <c r="W30" s="643"/>
      <c r="X30" s="643"/>
      <c r="Y30" s="644"/>
      <c r="Z30" s="675">
        <v>0.3</v>
      </c>
      <c r="AA30" s="675"/>
      <c r="AB30" s="675"/>
      <c r="AC30" s="675"/>
      <c r="AD30" s="676" t="s">
        <v>128</v>
      </c>
      <c r="AE30" s="676"/>
      <c r="AF30" s="676"/>
      <c r="AG30" s="676"/>
      <c r="AH30" s="676"/>
      <c r="AI30" s="676"/>
      <c r="AJ30" s="676"/>
      <c r="AK30" s="676"/>
      <c r="AL30" s="645" t="s">
        <v>230</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1391207</v>
      </c>
      <c r="CS30" s="643"/>
      <c r="CT30" s="643"/>
      <c r="CU30" s="643"/>
      <c r="CV30" s="643"/>
      <c r="CW30" s="643"/>
      <c r="CX30" s="643"/>
      <c r="CY30" s="644"/>
      <c r="CZ30" s="645">
        <v>11.3</v>
      </c>
      <c r="DA30" s="663"/>
      <c r="DB30" s="663"/>
      <c r="DC30" s="664"/>
      <c r="DD30" s="648">
        <v>1359781</v>
      </c>
      <c r="DE30" s="643"/>
      <c r="DF30" s="643"/>
      <c r="DG30" s="643"/>
      <c r="DH30" s="643"/>
      <c r="DI30" s="643"/>
      <c r="DJ30" s="643"/>
      <c r="DK30" s="644"/>
      <c r="DL30" s="648">
        <v>1359781</v>
      </c>
      <c r="DM30" s="643"/>
      <c r="DN30" s="643"/>
      <c r="DO30" s="643"/>
      <c r="DP30" s="643"/>
      <c r="DQ30" s="643"/>
      <c r="DR30" s="643"/>
      <c r="DS30" s="643"/>
      <c r="DT30" s="643"/>
      <c r="DU30" s="643"/>
      <c r="DV30" s="644"/>
      <c r="DW30" s="645">
        <v>22.1</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3059617</v>
      </c>
      <c r="S31" s="643"/>
      <c r="T31" s="643"/>
      <c r="U31" s="643"/>
      <c r="V31" s="643"/>
      <c r="W31" s="643"/>
      <c r="X31" s="643"/>
      <c r="Y31" s="644"/>
      <c r="Z31" s="675">
        <v>24.3</v>
      </c>
      <c r="AA31" s="675"/>
      <c r="AB31" s="675"/>
      <c r="AC31" s="675"/>
      <c r="AD31" s="676" t="s">
        <v>128</v>
      </c>
      <c r="AE31" s="676"/>
      <c r="AF31" s="676"/>
      <c r="AG31" s="676"/>
      <c r="AH31" s="676"/>
      <c r="AI31" s="676"/>
      <c r="AJ31" s="676"/>
      <c r="AK31" s="676"/>
      <c r="AL31" s="645" t="s">
        <v>128</v>
      </c>
      <c r="AM31" s="646"/>
      <c r="AN31" s="646"/>
      <c r="AO31" s="677"/>
      <c r="AP31" s="717" t="s">
        <v>308</v>
      </c>
      <c r="AQ31" s="718"/>
      <c r="AR31" s="718"/>
      <c r="AS31" s="718"/>
      <c r="AT31" s="723" t="s">
        <v>309</v>
      </c>
      <c r="AU31" s="231"/>
      <c r="AV31" s="231"/>
      <c r="AW31" s="231"/>
      <c r="AX31" s="710" t="s">
        <v>186</v>
      </c>
      <c r="AY31" s="711"/>
      <c r="AZ31" s="711"/>
      <c r="BA31" s="711"/>
      <c r="BB31" s="711"/>
      <c r="BC31" s="711"/>
      <c r="BD31" s="711"/>
      <c r="BE31" s="711"/>
      <c r="BF31" s="712"/>
      <c r="BG31" s="713">
        <v>98.4</v>
      </c>
      <c r="BH31" s="714"/>
      <c r="BI31" s="714"/>
      <c r="BJ31" s="714"/>
      <c r="BK31" s="714"/>
      <c r="BL31" s="714"/>
      <c r="BM31" s="715">
        <v>93.3</v>
      </c>
      <c r="BN31" s="714"/>
      <c r="BO31" s="714"/>
      <c r="BP31" s="714"/>
      <c r="BQ31" s="716"/>
      <c r="BR31" s="713">
        <v>99</v>
      </c>
      <c r="BS31" s="714"/>
      <c r="BT31" s="714"/>
      <c r="BU31" s="714"/>
      <c r="BV31" s="714"/>
      <c r="BW31" s="714"/>
      <c r="BX31" s="715">
        <v>93.7</v>
      </c>
      <c r="BY31" s="714"/>
      <c r="BZ31" s="714"/>
      <c r="CA31" s="714"/>
      <c r="CB31" s="716"/>
      <c r="CD31" s="733"/>
      <c r="CE31" s="734"/>
      <c r="CF31" s="689" t="s">
        <v>310</v>
      </c>
      <c r="CG31" s="686"/>
      <c r="CH31" s="686"/>
      <c r="CI31" s="686"/>
      <c r="CJ31" s="686"/>
      <c r="CK31" s="686"/>
      <c r="CL31" s="686"/>
      <c r="CM31" s="686"/>
      <c r="CN31" s="686"/>
      <c r="CO31" s="686"/>
      <c r="CP31" s="686"/>
      <c r="CQ31" s="687"/>
      <c r="CR31" s="642">
        <v>67452</v>
      </c>
      <c r="CS31" s="661"/>
      <c r="CT31" s="661"/>
      <c r="CU31" s="661"/>
      <c r="CV31" s="661"/>
      <c r="CW31" s="661"/>
      <c r="CX31" s="661"/>
      <c r="CY31" s="662"/>
      <c r="CZ31" s="645">
        <v>0.6</v>
      </c>
      <c r="DA31" s="663"/>
      <c r="DB31" s="663"/>
      <c r="DC31" s="664"/>
      <c r="DD31" s="648">
        <v>67443</v>
      </c>
      <c r="DE31" s="661"/>
      <c r="DF31" s="661"/>
      <c r="DG31" s="661"/>
      <c r="DH31" s="661"/>
      <c r="DI31" s="661"/>
      <c r="DJ31" s="661"/>
      <c r="DK31" s="662"/>
      <c r="DL31" s="648">
        <v>67443</v>
      </c>
      <c r="DM31" s="661"/>
      <c r="DN31" s="661"/>
      <c r="DO31" s="661"/>
      <c r="DP31" s="661"/>
      <c r="DQ31" s="661"/>
      <c r="DR31" s="661"/>
      <c r="DS31" s="661"/>
      <c r="DT31" s="661"/>
      <c r="DU31" s="661"/>
      <c r="DV31" s="662"/>
      <c r="DW31" s="645">
        <v>1.1000000000000001</v>
      </c>
      <c r="DX31" s="663"/>
      <c r="DY31" s="663"/>
      <c r="DZ31" s="663"/>
      <c r="EA31" s="663"/>
      <c r="EB31" s="663"/>
      <c r="EC31" s="681"/>
    </row>
    <row r="32" spans="2:133" ht="11.25" customHeight="1" x14ac:dyDescent="0.15">
      <c r="B32" s="706" t="s">
        <v>311</v>
      </c>
      <c r="C32" s="707"/>
      <c r="D32" s="707"/>
      <c r="E32" s="707"/>
      <c r="F32" s="707"/>
      <c r="G32" s="707"/>
      <c r="H32" s="707"/>
      <c r="I32" s="707"/>
      <c r="J32" s="707"/>
      <c r="K32" s="707"/>
      <c r="L32" s="707"/>
      <c r="M32" s="707"/>
      <c r="N32" s="707"/>
      <c r="O32" s="707"/>
      <c r="P32" s="707"/>
      <c r="Q32" s="708"/>
      <c r="R32" s="642" t="s">
        <v>128</v>
      </c>
      <c r="S32" s="643"/>
      <c r="T32" s="643"/>
      <c r="U32" s="643"/>
      <c r="V32" s="643"/>
      <c r="W32" s="643"/>
      <c r="X32" s="643"/>
      <c r="Y32" s="644"/>
      <c r="Z32" s="675" t="s">
        <v>230</v>
      </c>
      <c r="AA32" s="675"/>
      <c r="AB32" s="675"/>
      <c r="AC32" s="675"/>
      <c r="AD32" s="676" t="s">
        <v>230</v>
      </c>
      <c r="AE32" s="676"/>
      <c r="AF32" s="676"/>
      <c r="AG32" s="676"/>
      <c r="AH32" s="676"/>
      <c r="AI32" s="676"/>
      <c r="AJ32" s="676"/>
      <c r="AK32" s="676"/>
      <c r="AL32" s="645" t="s">
        <v>128</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99.1</v>
      </c>
      <c r="BH32" s="661"/>
      <c r="BI32" s="661"/>
      <c r="BJ32" s="661"/>
      <c r="BK32" s="661"/>
      <c r="BL32" s="661"/>
      <c r="BM32" s="646">
        <v>97</v>
      </c>
      <c r="BN32" s="727"/>
      <c r="BO32" s="727"/>
      <c r="BP32" s="727"/>
      <c r="BQ32" s="685"/>
      <c r="BR32" s="726">
        <v>99.1</v>
      </c>
      <c r="BS32" s="661"/>
      <c r="BT32" s="661"/>
      <c r="BU32" s="661"/>
      <c r="BV32" s="661"/>
      <c r="BW32" s="661"/>
      <c r="BX32" s="646">
        <v>96.9</v>
      </c>
      <c r="BY32" s="727"/>
      <c r="BZ32" s="727"/>
      <c r="CA32" s="727"/>
      <c r="CB32" s="685"/>
      <c r="CD32" s="735"/>
      <c r="CE32" s="736"/>
      <c r="CF32" s="689" t="s">
        <v>314</v>
      </c>
      <c r="CG32" s="686"/>
      <c r="CH32" s="686"/>
      <c r="CI32" s="686"/>
      <c r="CJ32" s="686"/>
      <c r="CK32" s="686"/>
      <c r="CL32" s="686"/>
      <c r="CM32" s="686"/>
      <c r="CN32" s="686"/>
      <c r="CO32" s="686"/>
      <c r="CP32" s="686"/>
      <c r="CQ32" s="687"/>
      <c r="CR32" s="642" t="s">
        <v>128</v>
      </c>
      <c r="CS32" s="643"/>
      <c r="CT32" s="643"/>
      <c r="CU32" s="643"/>
      <c r="CV32" s="643"/>
      <c r="CW32" s="643"/>
      <c r="CX32" s="643"/>
      <c r="CY32" s="644"/>
      <c r="CZ32" s="645" t="s">
        <v>230</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699748</v>
      </c>
      <c r="S33" s="643"/>
      <c r="T33" s="643"/>
      <c r="U33" s="643"/>
      <c r="V33" s="643"/>
      <c r="W33" s="643"/>
      <c r="X33" s="643"/>
      <c r="Y33" s="644"/>
      <c r="Z33" s="675">
        <v>5.6</v>
      </c>
      <c r="AA33" s="675"/>
      <c r="AB33" s="675"/>
      <c r="AC33" s="675"/>
      <c r="AD33" s="676" t="s">
        <v>128</v>
      </c>
      <c r="AE33" s="676"/>
      <c r="AF33" s="676"/>
      <c r="AG33" s="676"/>
      <c r="AH33" s="676"/>
      <c r="AI33" s="676"/>
      <c r="AJ33" s="676"/>
      <c r="AK33" s="676"/>
      <c r="AL33" s="645" t="s">
        <v>230</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97.7</v>
      </c>
      <c r="BH33" s="627"/>
      <c r="BI33" s="627"/>
      <c r="BJ33" s="627"/>
      <c r="BK33" s="627"/>
      <c r="BL33" s="627"/>
      <c r="BM33" s="669">
        <v>91.3</v>
      </c>
      <c r="BN33" s="627"/>
      <c r="BO33" s="627"/>
      <c r="BP33" s="627"/>
      <c r="BQ33" s="671"/>
      <c r="BR33" s="709">
        <v>99</v>
      </c>
      <c r="BS33" s="627"/>
      <c r="BT33" s="627"/>
      <c r="BU33" s="627"/>
      <c r="BV33" s="627"/>
      <c r="BW33" s="627"/>
      <c r="BX33" s="669">
        <v>92.1</v>
      </c>
      <c r="BY33" s="627"/>
      <c r="BZ33" s="627"/>
      <c r="CA33" s="627"/>
      <c r="CB33" s="671"/>
      <c r="CD33" s="689" t="s">
        <v>317</v>
      </c>
      <c r="CE33" s="686"/>
      <c r="CF33" s="686"/>
      <c r="CG33" s="686"/>
      <c r="CH33" s="686"/>
      <c r="CI33" s="686"/>
      <c r="CJ33" s="686"/>
      <c r="CK33" s="686"/>
      <c r="CL33" s="686"/>
      <c r="CM33" s="686"/>
      <c r="CN33" s="686"/>
      <c r="CO33" s="686"/>
      <c r="CP33" s="686"/>
      <c r="CQ33" s="687"/>
      <c r="CR33" s="642">
        <v>7161613</v>
      </c>
      <c r="CS33" s="661"/>
      <c r="CT33" s="661"/>
      <c r="CU33" s="661"/>
      <c r="CV33" s="661"/>
      <c r="CW33" s="661"/>
      <c r="CX33" s="661"/>
      <c r="CY33" s="662"/>
      <c r="CZ33" s="645">
        <v>58.4</v>
      </c>
      <c r="DA33" s="663"/>
      <c r="DB33" s="663"/>
      <c r="DC33" s="664"/>
      <c r="DD33" s="648">
        <v>4575663</v>
      </c>
      <c r="DE33" s="661"/>
      <c r="DF33" s="661"/>
      <c r="DG33" s="661"/>
      <c r="DH33" s="661"/>
      <c r="DI33" s="661"/>
      <c r="DJ33" s="661"/>
      <c r="DK33" s="662"/>
      <c r="DL33" s="648">
        <v>2851355</v>
      </c>
      <c r="DM33" s="661"/>
      <c r="DN33" s="661"/>
      <c r="DO33" s="661"/>
      <c r="DP33" s="661"/>
      <c r="DQ33" s="661"/>
      <c r="DR33" s="661"/>
      <c r="DS33" s="661"/>
      <c r="DT33" s="661"/>
      <c r="DU33" s="661"/>
      <c r="DV33" s="662"/>
      <c r="DW33" s="645">
        <v>46.4</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65722</v>
      </c>
      <c r="S34" s="643"/>
      <c r="T34" s="643"/>
      <c r="U34" s="643"/>
      <c r="V34" s="643"/>
      <c r="W34" s="643"/>
      <c r="X34" s="643"/>
      <c r="Y34" s="644"/>
      <c r="Z34" s="675">
        <v>0.5</v>
      </c>
      <c r="AA34" s="675"/>
      <c r="AB34" s="675"/>
      <c r="AC34" s="675"/>
      <c r="AD34" s="676" t="s">
        <v>230</v>
      </c>
      <c r="AE34" s="676"/>
      <c r="AF34" s="676"/>
      <c r="AG34" s="676"/>
      <c r="AH34" s="676"/>
      <c r="AI34" s="676"/>
      <c r="AJ34" s="676"/>
      <c r="AK34" s="676"/>
      <c r="AL34" s="645" t="s">
        <v>230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2271032</v>
      </c>
      <c r="CS34" s="643"/>
      <c r="CT34" s="643"/>
      <c r="CU34" s="643"/>
      <c r="CV34" s="643"/>
      <c r="CW34" s="643"/>
      <c r="CX34" s="643"/>
      <c r="CY34" s="644"/>
      <c r="CZ34" s="645">
        <v>18.5</v>
      </c>
      <c r="DA34" s="663"/>
      <c r="DB34" s="663"/>
      <c r="DC34" s="664"/>
      <c r="DD34" s="648">
        <v>1703293</v>
      </c>
      <c r="DE34" s="643"/>
      <c r="DF34" s="643"/>
      <c r="DG34" s="643"/>
      <c r="DH34" s="643"/>
      <c r="DI34" s="643"/>
      <c r="DJ34" s="643"/>
      <c r="DK34" s="644"/>
      <c r="DL34" s="648">
        <v>1054744</v>
      </c>
      <c r="DM34" s="643"/>
      <c r="DN34" s="643"/>
      <c r="DO34" s="643"/>
      <c r="DP34" s="643"/>
      <c r="DQ34" s="643"/>
      <c r="DR34" s="643"/>
      <c r="DS34" s="643"/>
      <c r="DT34" s="643"/>
      <c r="DU34" s="643"/>
      <c r="DV34" s="644"/>
      <c r="DW34" s="645">
        <v>17.2</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335274</v>
      </c>
      <c r="S35" s="643"/>
      <c r="T35" s="643"/>
      <c r="U35" s="643"/>
      <c r="V35" s="643"/>
      <c r="W35" s="643"/>
      <c r="X35" s="643"/>
      <c r="Y35" s="644"/>
      <c r="Z35" s="675">
        <v>2.7</v>
      </c>
      <c r="AA35" s="675"/>
      <c r="AB35" s="675"/>
      <c r="AC35" s="675"/>
      <c r="AD35" s="676" t="s">
        <v>128</v>
      </c>
      <c r="AE35" s="676"/>
      <c r="AF35" s="676"/>
      <c r="AG35" s="676"/>
      <c r="AH35" s="676"/>
      <c r="AI35" s="676"/>
      <c r="AJ35" s="676"/>
      <c r="AK35" s="676"/>
      <c r="AL35" s="645" t="s">
        <v>230</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31270</v>
      </c>
      <c r="CS35" s="661"/>
      <c r="CT35" s="661"/>
      <c r="CU35" s="661"/>
      <c r="CV35" s="661"/>
      <c r="CW35" s="661"/>
      <c r="CX35" s="661"/>
      <c r="CY35" s="662"/>
      <c r="CZ35" s="645">
        <v>0.3</v>
      </c>
      <c r="DA35" s="663"/>
      <c r="DB35" s="663"/>
      <c r="DC35" s="664"/>
      <c r="DD35" s="648">
        <v>25236</v>
      </c>
      <c r="DE35" s="661"/>
      <c r="DF35" s="661"/>
      <c r="DG35" s="661"/>
      <c r="DH35" s="661"/>
      <c r="DI35" s="661"/>
      <c r="DJ35" s="661"/>
      <c r="DK35" s="662"/>
      <c r="DL35" s="648">
        <v>25236</v>
      </c>
      <c r="DM35" s="661"/>
      <c r="DN35" s="661"/>
      <c r="DO35" s="661"/>
      <c r="DP35" s="661"/>
      <c r="DQ35" s="661"/>
      <c r="DR35" s="661"/>
      <c r="DS35" s="661"/>
      <c r="DT35" s="661"/>
      <c r="DU35" s="661"/>
      <c r="DV35" s="662"/>
      <c r="DW35" s="645">
        <v>0.4</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299065</v>
      </c>
      <c r="S36" s="643"/>
      <c r="T36" s="643"/>
      <c r="U36" s="643"/>
      <c r="V36" s="643"/>
      <c r="W36" s="643"/>
      <c r="X36" s="643"/>
      <c r="Y36" s="644"/>
      <c r="Z36" s="675">
        <v>2.4</v>
      </c>
      <c r="AA36" s="675"/>
      <c r="AB36" s="675"/>
      <c r="AC36" s="675"/>
      <c r="AD36" s="676" t="s">
        <v>128</v>
      </c>
      <c r="AE36" s="676"/>
      <c r="AF36" s="676"/>
      <c r="AG36" s="676"/>
      <c r="AH36" s="676"/>
      <c r="AI36" s="676"/>
      <c r="AJ36" s="676"/>
      <c r="AK36" s="676"/>
      <c r="AL36" s="645" t="s">
        <v>128</v>
      </c>
      <c r="AM36" s="646"/>
      <c r="AN36" s="646"/>
      <c r="AO36" s="677"/>
      <c r="AP36" s="235"/>
      <c r="AQ36" s="694" t="s">
        <v>325</v>
      </c>
      <c r="AR36" s="695"/>
      <c r="AS36" s="695"/>
      <c r="AT36" s="695"/>
      <c r="AU36" s="695"/>
      <c r="AV36" s="695"/>
      <c r="AW36" s="695"/>
      <c r="AX36" s="695"/>
      <c r="AY36" s="696"/>
      <c r="AZ36" s="697">
        <v>1387671</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57157</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3193228</v>
      </c>
      <c r="CS36" s="643"/>
      <c r="CT36" s="643"/>
      <c r="CU36" s="643"/>
      <c r="CV36" s="643"/>
      <c r="CW36" s="643"/>
      <c r="CX36" s="643"/>
      <c r="CY36" s="644"/>
      <c r="CZ36" s="645">
        <v>26</v>
      </c>
      <c r="DA36" s="663"/>
      <c r="DB36" s="663"/>
      <c r="DC36" s="664"/>
      <c r="DD36" s="648">
        <v>1397528</v>
      </c>
      <c r="DE36" s="643"/>
      <c r="DF36" s="643"/>
      <c r="DG36" s="643"/>
      <c r="DH36" s="643"/>
      <c r="DI36" s="643"/>
      <c r="DJ36" s="643"/>
      <c r="DK36" s="644"/>
      <c r="DL36" s="648">
        <v>934807</v>
      </c>
      <c r="DM36" s="643"/>
      <c r="DN36" s="643"/>
      <c r="DO36" s="643"/>
      <c r="DP36" s="643"/>
      <c r="DQ36" s="643"/>
      <c r="DR36" s="643"/>
      <c r="DS36" s="643"/>
      <c r="DT36" s="643"/>
      <c r="DU36" s="643"/>
      <c r="DV36" s="644"/>
      <c r="DW36" s="645">
        <v>15.2</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402606</v>
      </c>
      <c r="S37" s="643"/>
      <c r="T37" s="643"/>
      <c r="U37" s="643"/>
      <c r="V37" s="643"/>
      <c r="W37" s="643"/>
      <c r="X37" s="643"/>
      <c r="Y37" s="644"/>
      <c r="Z37" s="675">
        <v>3.2</v>
      </c>
      <c r="AA37" s="675"/>
      <c r="AB37" s="675"/>
      <c r="AC37" s="675"/>
      <c r="AD37" s="676" t="s">
        <v>128</v>
      </c>
      <c r="AE37" s="676"/>
      <c r="AF37" s="676"/>
      <c r="AG37" s="676"/>
      <c r="AH37" s="676"/>
      <c r="AI37" s="676"/>
      <c r="AJ37" s="676"/>
      <c r="AK37" s="676"/>
      <c r="AL37" s="645" t="s">
        <v>230</v>
      </c>
      <c r="AM37" s="646"/>
      <c r="AN37" s="646"/>
      <c r="AO37" s="677"/>
      <c r="AQ37" s="682" t="s">
        <v>329</v>
      </c>
      <c r="AR37" s="683"/>
      <c r="AS37" s="683"/>
      <c r="AT37" s="683"/>
      <c r="AU37" s="683"/>
      <c r="AV37" s="683"/>
      <c r="AW37" s="683"/>
      <c r="AX37" s="683"/>
      <c r="AY37" s="684"/>
      <c r="AZ37" s="642">
        <v>274244</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16279</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505251</v>
      </c>
      <c r="CS37" s="661"/>
      <c r="CT37" s="661"/>
      <c r="CU37" s="661"/>
      <c r="CV37" s="661"/>
      <c r="CW37" s="661"/>
      <c r="CX37" s="661"/>
      <c r="CY37" s="662"/>
      <c r="CZ37" s="645">
        <v>4.0999999999999996</v>
      </c>
      <c r="DA37" s="663"/>
      <c r="DB37" s="663"/>
      <c r="DC37" s="664"/>
      <c r="DD37" s="648">
        <v>498090</v>
      </c>
      <c r="DE37" s="661"/>
      <c r="DF37" s="661"/>
      <c r="DG37" s="661"/>
      <c r="DH37" s="661"/>
      <c r="DI37" s="661"/>
      <c r="DJ37" s="661"/>
      <c r="DK37" s="662"/>
      <c r="DL37" s="648">
        <v>496446</v>
      </c>
      <c r="DM37" s="661"/>
      <c r="DN37" s="661"/>
      <c r="DO37" s="661"/>
      <c r="DP37" s="661"/>
      <c r="DQ37" s="661"/>
      <c r="DR37" s="661"/>
      <c r="DS37" s="661"/>
      <c r="DT37" s="661"/>
      <c r="DU37" s="661"/>
      <c r="DV37" s="662"/>
      <c r="DW37" s="645">
        <v>8.1</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160375</v>
      </c>
      <c r="S38" s="643"/>
      <c r="T38" s="643"/>
      <c r="U38" s="643"/>
      <c r="V38" s="643"/>
      <c r="W38" s="643"/>
      <c r="X38" s="643"/>
      <c r="Y38" s="644"/>
      <c r="Z38" s="675">
        <v>1.3</v>
      </c>
      <c r="AA38" s="675"/>
      <c r="AB38" s="675"/>
      <c r="AC38" s="675"/>
      <c r="AD38" s="676">
        <v>3017</v>
      </c>
      <c r="AE38" s="676"/>
      <c r="AF38" s="676"/>
      <c r="AG38" s="676"/>
      <c r="AH38" s="676"/>
      <c r="AI38" s="676"/>
      <c r="AJ38" s="676"/>
      <c r="AK38" s="676"/>
      <c r="AL38" s="645">
        <v>0.1</v>
      </c>
      <c r="AM38" s="646"/>
      <c r="AN38" s="646"/>
      <c r="AO38" s="677"/>
      <c r="AQ38" s="682" t="s">
        <v>333</v>
      </c>
      <c r="AR38" s="683"/>
      <c r="AS38" s="683"/>
      <c r="AT38" s="683"/>
      <c r="AU38" s="683"/>
      <c r="AV38" s="683"/>
      <c r="AW38" s="683"/>
      <c r="AX38" s="683"/>
      <c r="AY38" s="684"/>
      <c r="AZ38" s="642">
        <v>31310</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2799</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1082117</v>
      </c>
      <c r="CS38" s="643"/>
      <c r="CT38" s="643"/>
      <c r="CU38" s="643"/>
      <c r="CV38" s="643"/>
      <c r="CW38" s="643"/>
      <c r="CX38" s="643"/>
      <c r="CY38" s="644"/>
      <c r="CZ38" s="645">
        <v>8.8000000000000007</v>
      </c>
      <c r="DA38" s="663"/>
      <c r="DB38" s="663"/>
      <c r="DC38" s="664"/>
      <c r="DD38" s="648">
        <v>892045</v>
      </c>
      <c r="DE38" s="643"/>
      <c r="DF38" s="643"/>
      <c r="DG38" s="643"/>
      <c r="DH38" s="643"/>
      <c r="DI38" s="643"/>
      <c r="DJ38" s="643"/>
      <c r="DK38" s="644"/>
      <c r="DL38" s="648">
        <v>836568</v>
      </c>
      <c r="DM38" s="643"/>
      <c r="DN38" s="643"/>
      <c r="DO38" s="643"/>
      <c r="DP38" s="643"/>
      <c r="DQ38" s="643"/>
      <c r="DR38" s="643"/>
      <c r="DS38" s="643"/>
      <c r="DT38" s="643"/>
      <c r="DU38" s="643"/>
      <c r="DV38" s="644"/>
      <c r="DW38" s="645">
        <v>13.6</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906400</v>
      </c>
      <c r="S39" s="643"/>
      <c r="T39" s="643"/>
      <c r="U39" s="643"/>
      <c r="V39" s="643"/>
      <c r="W39" s="643"/>
      <c r="X39" s="643"/>
      <c r="Y39" s="644"/>
      <c r="Z39" s="675">
        <v>7.2</v>
      </c>
      <c r="AA39" s="675"/>
      <c r="AB39" s="675"/>
      <c r="AC39" s="675"/>
      <c r="AD39" s="676" t="s">
        <v>230</v>
      </c>
      <c r="AE39" s="676"/>
      <c r="AF39" s="676"/>
      <c r="AG39" s="676"/>
      <c r="AH39" s="676"/>
      <c r="AI39" s="676"/>
      <c r="AJ39" s="676"/>
      <c r="AK39" s="676"/>
      <c r="AL39" s="645" t="s">
        <v>128</v>
      </c>
      <c r="AM39" s="646"/>
      <c r="AN39" s="646"/>
      <c r="AO39" s="677"/>
      <c r="AQ39" s="682" t="s">
        <v>337</v>
      </c>
      <c r="AR39" s="683"/>
      <c r="AS39" s="683"/>
      <c r="AT39" s="683"/>
      <c r="AU39" s="683"/>
      <c r="AV39" s="683"/>
      <c r="AW39" s="683"/>
      <c r="AX39" s="683"/>
      <c r="AY39" s="684"/>
      <c r="AZ39" s="642" t="s">
        <v>128</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4733</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556299</v>
      </c>
      <c r="CS39" s="661"/>
      <c r="CT39" s="661"/>
      <c r="CU39" s="661"/>
      <c r="CV39" s="661"/>
      <c r="CW39" s="661"/>
      <c r="CX39" s="661"/>
      <c r="CY39" s="662"/>
      <c r="CZ39" s="645">
        <v>4.5</v>
      </c>
      <c r="DA39" s="663"/>
      <c r="DB39" s="663"/>
      <c r="DC39" s="664"/>
      <c r="DD39" s="648">
        <v>529894</v>
      </c>
      <c r="DE39" s="661"/>
      <c r="DF39" s="661"/>
      <c r="DG39" s="661"/>
      <c r="DH39" s="661"/>
      <c r="DI39" s="661"/>
      <c r="DJ39" s="661"/>
      <c r="DK39" s="662"/>
      <c r="DL39" s="648" t="s">
        <v>128</v>
      </c>
      <c r="DM39" s="661"/>
      <c r="DN39" s="661"/>
      <c r="DO39" s="661"/>
      <c r="DP39" s="661"/>
      <c r="DQ39" s="661"/>
      <c r="DR39" s="661"/>
      <c r="DS39" s="661"/>
      <c r="DT39" s="661"/>
      <c r="DU39" s="661"/>
      <c r="DV39" s="662"/>
      <c r="DW39" s="645" t="s">
        <v>230</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230</v>
      </c>
      <c r="S40" s="643"/>
      <c r="T40" s="643"/>
      <c r="U40" s="643"/>
      <c r="V40" s="643"/>
      <c r="W40" s="643"/>
      <c r="X40" s="643"/>
      <c r="Y40" s="644"/>
      <c r="Z40" s="675" t="s">
        <v>230</v>
      </c>
      <c r="AA40" s="675"/>
      <c r="AB40" s="675"/>
      <c r="AC40" s="675"/>
      <c r="AD40" s="676" t="s">
        <v>230</v>
      </c>
      <c r="AE40" s="676"/>
      <c r="AF40" s="676"/>
      <c r="AG40" s="676"/>
      <c r="AH40" s="676"/>
      <c r="AI40" s="676"/>
      <c r="AJ40" s="676"/>
      <c r="AK40" s="676"/>
      <c r="AL40" s="645" t="s">
        <v>128</v>
      </c>
      <c r="AM40" s="646"/>
      <c r="AN40" s="646"/>
      <c r="AO40" s="677"/>
      <c r="AQ40" s="682" t="s">
        <v>341</v>
      </c>
      <c r="AR40" s="683"/>
      <c r="AS40" s="683"/>
      <c r="AT40" s="683"/>
      <c r="AU40" s="683"/>
      <c r="AV40" s="683"/>
      <c r="AW40" s="683"/>
      <c r="AX40" s="683"/>
      <c r="AY40" s="684"/>
      <c r="AZ40" s="642" t="s">
        <v>230</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100</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27667</v>
      </c>
      <c r="CS40" s="643"/>
      <c r="CT40" s="643"/>
      <c r="CU40" s="643"/>
      <c r="CV40" s="643"/>
      <c r="CW40" s="643"/>
      <c r="CX40" s="643"/>
      <c r="CY40" s="644"/>
      <c r="CZ40" s="645">
        <v>0.2</v>
      </c>
      <c r="DA40" s="663"/>
      <c r="DB40" s="663"/>
      <c r="DC40" s="664"/>
      <c r="DD40" s="648">
        <v>27667</v>
      </c>
      <c r="DE40" s="643"/>
      <c r="DF40" s="643"/>
      <c r="DG40" s="643"/>
      <c r="DH40" s="643"/>
      <c r="DI40" s="643"/>
      <c r="DJ40" s="643"/>
      <c r="DK40" s="644"/>
      <c r="DL40" s="648" t="s">
        <v>128</v>
      </c>
      <c r="DM40" s="643"/>
      <c r="DN40" s="643"/>
      <c r="DO40" s="643"/>
      <c r="DP40" s="643"/>
      <c r="DQ40" s="643"/>
      <c r="DR40" s="643"/>
      <c r="DS40" s="643"/>
      <c r="DT40" s="643"/>
      <c r="DU40" s="643"/>
      <c r="DV40" s="644"/>
      <c r="DW40" s="645" t="s">
        <v>230</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230</v>
      </c>
      <c r="S41" s="643"/>
      <c r="T41" s="643"/>
      <c r="U41" s="643"/>
      <c r="V41" s="643"/>
      <c r="W41" s="643"/>
      <c r="X41" s="643"/>
      <c r="Y41" s="644"/>
      <c r="Z41" s="675" t="s">
        <v>128</v>
      </c>
      <c r="AA41" s="675"/>
      <c r="AB41" s="675"/>
      <c r="AC41" s="675"/>
      <c r="AD41" s="676" t="s">
        <v>230</v>
      </c>
      <c r="AE41" s="676"/>
      <c r="AF41" s="676"/>
      <c r="AG41" s="676"/>
      <c r="AH41" s="676"/>
      <c r="AI41" s="676"/>
      <c r="AJ41" s="676"/>
      <c r="AK41" s="676"/>
      <c r="AL41" s="645" t="s">
        <v>128</v>
      </c>
      <c r="AM41" s="646"/>
      <c r="AN41" s="646"/>
      <c r="AO41" s="677"/>
      <c r="AQ41" s="682" t="s">
        <v>346</v>
      </c>
      <c r="AR41" s="683"/>
      <c r="AS41" s="683"/>
      <c r="AT41" s="683"/>
      <c r="AU41" s="683"/>
      <c r="AV41" s="683"/>
      <c r="AW41" s="683"/>
      <c r="AX41" s="683"/>
      <c r="AY41" s="684"/>
      <c r="AZ41" s="642">
        <v>226842</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1</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230</v>
      </c>
      <c r="DA41" s="663"/>
      <c r="DB41" s="663"/>
      <c r="DC41" s="664"/>
      <c r="DD41" s="648" t="s">
        <v>230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220400</v>
      </c>
      <c r="S42" s="643"/>
      <c r="T42" s="643"/>
      <c r="U42" s="643"/>
      <c r="V42" s="643"/>
      <c r="W42" s="643"/>
      <c r="X42" s="643"/>
      <c r="Y42" s="644"/>
      <c r="Z42" s="675">
        <v>1.8</v>
      </c>
      <c r="AA42" s="675"/>
      <c r="AB42" s="675"/>
      <c r="AC42" s="675"/>
      <c r="AD42" s="676" t="s">
        <v>128</v>
      </c>
      <c r="AE42" s="676"/>
      <c r="AF42" s="676"/>
      <c r="AG42" s="676"/>
      <c r="AH42" s="676"/>
      <c r="AI42" s="676"/>
      <c r="AJ42" s="676"/>
      <c r="AK42" s="676"/>
      <c r="AL42" s="645" t="s">
        <v>230</v>
      </c>
      <c r="AM42" s="646"/>
      <c r="AN42" s="646"/>
      <c r="AO42" s="677"/>
      <c r="AQ42" s="678" t="s">
        <v>350</v>
      </c>
      <c r="AR42" s="679"/>
      <c r="AS42" s="679"/>
      <c r="AT42" s="679"/>
      <c r="AU42" s="679"/>
      <c r="AV42" s="679"/>
      <c r="AW42" s="679"/>
      <c r="AX42" s="679"/>
      <c r="AY42" s="680"/>
      <c r="AZ42" s="626">
        <v>855275</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358</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1154338</v>
      </c>
      <c r="CS42" s="643"/>
      <c r="CT42" s="643"/>
      <c r="CU42" s="643"/>
      <c r="CV42" s="643"/>
      <c r="CW42" s="643"/>
      <c r="CX42" s="643"/>
      <c r="CY42" s="644"/>
      <c r="CZ42" s="645">
        <v>9.4</v>
      </c>
      <c r="DA42" s="646"/>
      <c r="DB42" s="646"/>
      <c r="DC42" s="647"/>
      <c r="DD42" s="648">
        <v>174667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12566206</v>
      </c>
      <c r="S43" s="665"/>
      <c r="T43" s="665"/>
      <c r="U43" s="665"/>
      <c r="V43" s="665"/>
      <c r="W43" s="665"/>
      <c r="X43" s="665"/>
      <c r="Y43" s="666"/>
      <c r="Z43" s="667">
        <v>100</v>
      </c>
      <c r="AA43" s="667"/>
      <c r="AB43" s="667"/>
      <c r="AC43" s="667"/>
      <c r="AD43" s="668">
        <v>5919143</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49475</v>
      </c>
      <c r="CS43" s="661"/>
      <c r="CT43" s="661"/>
      <c r="CU43" s="661"/>
      <c r="CV43" s="661"/>
      <c r="CW43" s="661"/>
      <c r="CX43" s="661"/>
      <c r="CY43" s="662"/>
      <c r="CZ43" s="645">
        <v>0.4</v>
      </c>
      <c r="DA43" s="663"/>
      <c r="DB43" s="663"/>
      <c r="DC43" s="664"/>
      <c r="DD43" s="648">
        <v>49275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1048893</v>
      </c>
      <c r="CS44" s="643"/>
      <c r="CT44" s="643"/>
      <c r="CU44" s="643"/>
      <c r="CV44" s="643"/>
      <c r="CW44" s="643"/>
      <c r="CX44" s="643"/>
      <c r="CY44" s="644"/>
      <c r="CZ44" s="645">
        <v>8.6</v>
      </c>
      <c r="DA44" s="646"/>
      <c r="DB44" s="646"/>
      <c r="DC44" s="647"/>
      <c r="DD44" s="648">
        <v>171099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549524</v>
      </c>
      <c r="CS45" s="661"/>
      <c r="CT45" s="661"/>
      <c r="CU45" s="661"/>
      <c r="CV45" s="661"/>
      <c r="CW45" s="661"/>
      <c r="CX45" s="661"/>
      <c r="CY45" s="662"/>
      <c r="CZ45" s="645">
        <v>4.5</v>
      </c>
      <c r="DA45" s="663"/>
      <c r="DB45" s="663"/>
      <c r="DC45" s="664"/>
      <c r="DD45" s="648">
        <v>5576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470055</v>
      </c>
      <c r="CS46" s="643"/>
      <c r="CT46" s="643"/>
      <c r="CU46" s="643"/>
      <c r="CV46" s="643"/>
      <c r="CW46" s="643"/>
      <c r="CX46" s="643"/>
      <c r="CY46" s="644"/>
      <c r="CZ46" s="645">
        <v>3.8</v>
      </c>
      <c r="DA46" s="646"/>
      <c r="DB46" s="646"/>
      <c r="DC46" s="647"/>
      <c r="DD46" s="648">
        <v>164724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105445</v>
      </c>
      <c r="CS47" s="661"/>
      <c r="CT47" s="661"/>
      <c r="CU47" s="661"/>
      <c r="CV47" s="661"/>
      <c r="CW47" s="661"/>
      <c r="CX47" s="661"/>
      <c r="CY47" s="662"/>
      <c r="CZ47" s="645">
        <v>0.9</v>
      </c>
      <c r="DA47" s="663"/>
      <c r="DB47" s="663"/>
      <c r="DC47" s="664"/>
      <c r="DD47" s="648">
        <v>3568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12263439</v>
      </c>
      <c r="CS49" s="627"/>
      <c r="CT49" s="627"/>
      <c r="CU49" s="627"/>
      <c r="CV49" s="627"/>
      <c r="CW49" s="627"/>
      <c r="CX49" s="627"/>
      <c r="CY49" s="628"/>
      <c r="CZ49" s="629">
        <v>100</v>
      </c>
      <c r="DA49" s="630"/>
      <c r="DB49" s="630"/>
      <c r="DC49" s="631"/>
      <c r="DD49" s="632">
        <v>7930292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5z0SAAZtYLnikHPojpsz4ALR+A6D+PZC391ct1Or6ooB0MpBKZjmEq9P8GGyyJN5ofiu+xax8DAxRaZLHMPHA==" saltValue="W+Emyr61WmXGUrpk7PS7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12557</v>
      </c>
      <c r="R7" s="1162"/>
      <c r="S7" s="1162"/>
      <c r="T7" s="1162"/>
      <c r="U7" s="1162"/>
      <c r="V7" s="1162">
        <v>12255</v>
      </c>
      <c r="W7" s="1162"/>
      <c r="X7" s="1162"/>
      <c r="Y7" s="1162"/>
      <c r="Z7" s="1162"/>
      <c r="AA7" s="1162">
        <v>303</v>
      </c>
      <c r="AB7" s="1162"/>
      <c r="AC7" s="1162"/>
      <c r="AD7" s="1162"/>
      <c r="AE7" s="1163"/>
      <c r="AF7" s="1164">
        <v>284</v>
      </c>
      <c r="AG7" s="1165"/>
      <c r="AH7" s="1165"/>
      <c r="AI7" s="1165"/>
      <c r="AJ7" s="1166"/>
      <c r="AK7" s="1148">
        <v>49</v>
      </c>
      <c r="AL7" s="1149"/>
      <c r="AM7" s="1149"/>
      <c r="AN7" s="1149"/>
      <c r="AO7" s="1149"/>
      <c r="AP7" s="1149">
        <v>13772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387</v>
      </c>
      <c r="C8" s="1089"/>
      <c r="D8" s="1089"/>
      <c r="E8" s="1089"/>
      <c r="F8" s="1089"/>
      <c r="G8" s="1089"/>
      <c r="H8" s="1089"/>
      <c r="I8" s="1089"/>
      <c r="J8" s="1089"/>
      <c r="K8" s="1089"/>
      <c r="L8" s="1089"/>
      <c r="M8" s="1089"/>
      <c r="N8" s="1089"/>
      <c r="O8" s="1089"/>
      <c r="P8" s="1090"/>
      <c r="Q8" s="1100">
        <v>56</v>
      </c>
      <c r="R8" s="1101"/>
      <c r="S8" s="1101"/>
      <c r="T8" s="1101"/>
      <c r="U8" s="1101"/>
      <c r="V8" s="1101">
        <v>56</v>
      </c>
      <c r="W8" s="1101"/>
      <c r="X8" s="1101"/>
      <c r="Y8" s="1101"/>
      <c r="Z8" s="1101"/>
      <c r="AA8" s="1101">
        <v>0</v>
      </c>
      <c r="AB8" s="1101"/>
      <c r="AC8" s="1101"/>
      <c r="AD8" s="1101"/>
      <c r="AE8" s="1102"/>
      <c r="AF8" s="1094">
        <v>0</v>
      </c>
      <c r="AG8" s="1095"/>
      <c r="AH8" s="1095"/>
      <c r="AI8" s="1095"/>
      <c r="AJ8" s="1096"/>
      <c r="AK8" s="1143">
        <v>56</v>
      </c>
      <c r="AL8" s="1144"/>
      <c r="AM8" s="1144"/>
      <c r="AN8" s="1144"/>
      <c r="AO8" s="1144"/>
      <c r="AP8" s="1144">
        <v>68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t="s">
        <v>388</v>
      </c>
      <c r="C9" s="1089"/>
      <c r="D9" s="1089"/>
      <c r="E9" s="1089"/>
      <c r="F9" s="1089"/>
      <c r="G9" s="1089"/>
      <c r="H9" s="1089"/>
      <c r="I9" s="1089"/>
      <c r="J9" s="1089"/>
      <c r="K9" s="1089"/>
      <c r="L9" s="1089"/>
      <c r="M9" s="1089"/>
      <c r="N9" s="1089"/>
      <c r="O9" s="1089"/>
      <c r="P9" s="1090"/>
      <c r="Q9" s="1100">
        <v>117</v>
      </c>
      <c r="R9" s="1101"/>
      <c r="S9" s="1101"/>
      <c r="T9" s="1101"/>
      <c r="U9" s="1101"/>
      <c r="V9" s="1101">
        <v>117</v>
      </c>
      <c r="W9" s="1101"/>
      <c r="X9" s="1101"/>
      <c r="Y9" s="1101"/>
      <c r="Z9" s="1101"/>
      <c r="AA9" s="1101">
        <v>0</v>
      </c>
      <c r="AB9" s="1101"/>
      <c r="AC9" s="1101"/>
      <c r="AD9" s="1101"/>
      <c r="AE9" s="1102"/>
      <c r="AF9" s="1094">
        <v>0</v>
      </c>
      <c r="AG9" s="1095"/>
      <c r="AH9" s="1095"/>
      <c r="AI9" s="1095"/>
      <c r="AJ9" s="1096"/>
      <c r="AK9" s="1143">
        <v>91</v>
      </c>
      <c r="AL9" s="1144"/>
      <c r="AM9" s="1144"/>
      <c r="AN9" s="1144"/>
      <c r="AO9" s="1144"/>
      <c r="AP9" s="1144">
        <v>409</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12585</v>
      </c>
      <c r="R23" s="1126"/>
      <c r="S23" s="1126"/>
      <c r="T23" s="1126"/>
      <c r="U23" s="1126"/>
      <c r="V23" s="1126">
        <v>12283</v>
      </c>
      <c r="W23" s="1126"/>
      <c r="X23" s="1126"/>
      <c r="Y23" s="1126"/>
      <c r="Z23" s="1126"/>
      <c r="AA23" s="1126">
        <v>303</v>
      </c>
      <c r="AB23" s="1126"/>
      <c r="AC23" s="1126"/>
      <c r="AD23" s="1126"/>
      <c r="AE23" s="1127"/>
      <c r="AF23" s="1128">
        <v>284</v>
      </c>
      <c r="AG23" s="1126"/>
      <c r="AH23" s="1126"/>
      <c r="AI23" s="1126"/>
      <c r="AJ23" s="1129"/>
      <c r="AK23" s="1130"/>
      <c r="AL23" s="1131"/>
      <c r="AM23" s="1131"/>
      <c r="AN23" s="1131"/>
      <c r="AO23" s="1131"/>
      <c r="AP23" s="1126">
        <v>14249</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2502</v>
      </c>
      <c r="R28" s="1111"/>
      <c r="S28" s="1111"/>
      <c r="T28" s="1111"/>
      <c r="U28" s="1111"/>
      <c r="V28" s="1111">
        <v>2445</v>
      </c>
      <c r="W28" s="1111"/>
      <c r="X28" s="1111"/>
      <c r="Y28" s="1111"/>
      <c r="Z28" s="1111"/>
      <c r="AA28" s="1111">
        <v>57</v>
      </c>
      <c r="AB28" s="1111"/>
      <c r="AC28" s="1111"/>
      <c r="AD28" s="1111"/>
      <c r="AE28" s="1112"/>
      <c r="AF28" s="1113">
        <v>57</v>
      </c>
      <c r="AG28" s="1111"/>
      <c r="AH28" s="1111"/>
      <c r="AI28" s="1111"/>
      <c r="AJ28" s="1114"/>
      <c r="AK28" s="1115">
        <v>227</v>
      </c>
      <c r="AL28" s="1103"/>
      <c r="AM28" s="1103"/>
      <c r="AN28" s="1103"/>
      <c r="AO28" s="1103"/>
      <c r="AP28" s="1103" t="s">
        <v>593</v>
      </c>
      <c r="AQ28" s="1103"/>
      <c r="AR28" s="1103"/>
      <c r="AS28" s="1103"/>
      <c r="AT28" s="1103"/>
      <c r="AU28" s="1103" t="s">
        <v>593</v>
      </c>
      <c r="AV28" s="1103"/>
      <c r="AW28" s="1103"/>
      <c r="AX28" s="1103"/>
      <c r="AY28" s="1103"/>
      <c r="AZ28" s="1104" t="s">
        <v>593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404</v>
      </c>
      <c r="C29" s="1089"/>
      <c r="D29" s="1089"/>
      <c r="E29" s="1089"/>
      <c r="F29" s="1089"/>
      <c r="G29" s="1089"/>
      <c r="H29" s="1089"/>
      <c r="I29" s="1089"/>
      <c r="J29" s="1089"/>
      <c r="K29" s="1089"/>
      <c r="L29" s="1089"/>
      <c r="M29" s="1089"/>
      <c r="N29" s="1089"/>
      <c r="O29" s="1089"/>
      <c r="P29" s="1090"/>
      <c r="Q29" s="1100">
        <v>2814</v>
      </c>
      <c r="R29" s="1101"/>
      <c r="S29" s="1101"/>
      <c r="T29" s="1101"/>
      <c r="U29" s="1101"/>
      <c r="V29" s="1101">
        <v>2646</v>
      </c>
      <c r="W29" s="1101"/>
      <c r="X29" s="1101"/>
      <c r="Y29" s="1101"/>
      <c r="Z29" s="1101"/>
      <c r="AA29" s="1101">
        <v>167</v>
      </c>
      <c r="AB29" s="1101"/>
      <c r="AC29" s="1101"/>
      <c r="AD29" s="1101"/>
      <c r="AE29" s="1102"/>
      <c r="AF29" s="1094">
        <v>167</v>
      </c>
      <c r="AG29" s="1095"/>
      <c r="AH29" s="1095"/>
      <c r="AI29" s="1095"/>
      <c r="AJ29" s="1096"/>
      <c r="AK29" s="1037">
        <v>462</v>
      </c>
      <c r="AL29" s="1028"/>
      <c r="AM29" s="1028"/>
      <c r="AN29" s="1028"/>
      <c r="AO29" s="1028"/>
      <c r="AP29" s="1028" t="s">
        <v>593</v>
      </c>
      <c r="AQ29" s="1028"/>
      <c r="AR29" s="1028"/>
      <c r="AS29" s="1028"/>
      <c r="AT29" s="1028"/>
      <c r="AU29" s="1028" t="s">
        <v>593</v>
      </c>
      <c r="AV29" s="1028"/>
      <c r="AW29" s="1028"/>
      <c r="AX29" s="1028"/>
      <c r="AY29" s="1028"/>
      <c r="AZ29" s="1099" t="s">
        <v>593</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405</v>
      </c>
      <c r="C30" s="1089"/>
      <c r="D30" s="1089"/>
      <c r="E30" s="1089"/>
      <c r="F30" s="1089"/>
      <c r="G30" s="1089"/>
      <c r="H30" s="1089"/>
      <c r="I30" s="1089"/>
      <c r="J30" s="1089"/>
      <c r="K30" s="1089"/>
      <c r="L30" s="1089"/>
      <c r="M30" s="1089"/>
      <c r="N30" s="1089"/>
      <c r="O30" s="1089"/>
      <c r="P30" s="1090"/>
      <c r="Q30" s="1100">
        <v>602</v>
      </c>
      <c r="R30" s="1101"/>
      <c r="S30" s="1101"/>
      <c r="T30" s="1101"/>
      <c r="U30" s="1101"/>
      <c r="V30" s="1101">
        <v>596</v>
      </c>
      <c r="W30" s="1101"/>
      <c r="X30" s="1101"/>
      <c r="Y30" s="1101"/>
      <c r="Z30" s="1101"/>
      <c r="AA30" s="1101">
        <v>5</v>
      </c>
      <c r="AB30" s="1101"/>
      <c r="AC30" s="1101"/>
      <c r="AD30" s="1101"/>
      <c r="AE30" s="1102"/>
      <c r="AF30" s="1094">
        <v>5</v>
      </c>
      <c r="AG30" s="1095"/>
      <c r="AH30" s="1095"/>
      <c r="AI30" s="1095"/>
      <c r="AJ30" s="1096"/>
      <c r="AK30" s="1037">
        <v>391</v>
      </c>
      <c r="AL30" s="1028"/>
      <c r="AM30" s="1028"/>
      <c r="AN30" s="1028"/>
      <c r="AO30" s="1028"/>
      <c r="AP30" s="1028" t="s">
        <v>593</v>
      </c>
      <c r="AQ30" s="1028"/>
      <c r="AR30" s="1028"/>
      <c r="AS30" s="1028"/>
      <c r="AT30" s="1028"/>
      <c r="AU30" s="1028" t="s">
        <v>593</v>
      </c>
      <c r="AV30" s="1028"/>
      <c r="AW30" s="1028"/>
      <c r="AX30" s="1028"/>
      <c r="AY30" s="1028"/>
      <c r="AZ30" s="1099" t="s">
        <v>593</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406</v>
      </c>
      <c r="C31" s="1089"/>
      <c r="D31" s="1089"/>
      <c r="E31" s="1089"/>
      <c r="F31" s="1089"/>
      <c r="G31" s="1089"/>
      <c r="H31" s="1089"/>
      <c r="I31" s="1089"/>
      <c r="J31" s="1089"/>
      <c r="K31" s="1089"/>
      <c r="L31" s="1089"/>
      <c r="M31" s="1089"/>
      <c r="N31" s="1089"/>
      <c r="O31" s="1089"/>
      <c r="P31" s="1090"/>
      <c r="Q31" s="1100">
        <v>9</v>
      </c>
      <c r="R31" s="1101"/>
      <c r="S31" s="1101"/>
      <c r="T31" s="1101"/>
      <c r="U31" s="1101"/>
      <c r="V31" s="1101">
        <v>9</v>
      </c>
      <c r="W31" s="1101"/>
      <c r="X31" s="1101"/>
      <c r="Y31" s="1101"/>
      <c r="Z31" s="1101"/>
      <c r="AA31" s="1101">
        <v>0</v>
      </c>
      <c r="AB31" s="1101"/>
      <c r="AC31" s="1101"/>
      <c r="AD31" s="1101"/>
      <c r="AE31" s="1102"/>
      <c r="AF31" s="1094">
        <v>0</v>
      </c>
      <c r="AG31" s="1095"/>
      <c r="AH31" s="1095"/>
      <c r="AI31" s="1095"/>
      <c r="AJ31" s="1096"/>
      <c r="AK31" s="1037">
        <v>8</v>
      </c>
      <c r="AL31" s="1028"/>
      <c r="AM31" s="1028"/>
      <c r="AN31" s="1028"/>
      <c r="AO31" s="1028"/>
      <c r="AP31" s="1028" t="s">
        <v>593</v>
      </c>
      <c r="AQ31" s="1028"/>
      <c r="AR31" s="1028"/>
      <c r="AS31" s="1028"/>
      <c r="AT31" s="1028"/>
      <c r="AU31" s="1028" t="s">
        <v>593</v>
      </c>
      <c r="AV31" s="1028"/>
      <c r="AW31" s="1028"/>
      <c r="AX31" s="1028"/>
      <c r="AY31" s="1028"/>
      <c r="AZ31" s="1099" t="s">
        <v>593</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407</v>
      </c>
      <c r="C32" s="1089"/>
      <c r="D32" s="1089"/>
      <c r="E32" s="1089"/>
      <c r="F32" s="1089"/>
      <c r="G32" s="1089"/>
      <c r="H32" s="1089"/>
      <c r="I32" s="1089"/>
      <c r="J32" s="1089"/>
      <c r="K32" s="1089"/>
      <c r="L32" s="1089"/>
      <c r="M32" s="1089"/>
      <c r="N32" s="1089"/>
      <c r="O32" s="1089"/>
      <c r="P32" s="1090"/>
      <c r="Q32" s="1100">
        <v>400</v>
      </c>
      <c r="R32" s="1101"/>
      <c r="S32" s="1101"/>
      <c r="T32" s="1101"/>
      <c r="U32" s="1101"/>
      <c r="V32" s="1101">
        <v>346</v>
      </c>
      <c r="W32" s="1101"/>
      <c r="X32" s="1101"/>
      <c r="Y32" s="1101"/>
      <c r="Z32" s="1101"/>
      <c r="AA32" s="1101">
        <v>54</v>
      </c>
      <c r="AB32" s="1101"/>
      <c r="AC32" s="1101"/>
      <c r="AD32" s="1101"/>
      <c r="AE32" s="1102"/>
      <c r="AF32" s="1094">
        <v>883</v>
      </c>
      <c r="AG32" s="1095"/>
      <c r="AH32" s="1095"/>
      <c r="AI32" s="1095"/>
      <c r="AJ32" s="1096"/>
      <c r="AK32" s="1037">
        <v>31</v>
      </c>
      <c r="AL32" s="1028"/>
      <c r="AM32" s="1028"/>
      <c r="AN32" s="1028"/>
      <c r="AO32" s="1028"/>
      <c r="AP32" s="1028">
        <v>1029</v>
      </c>
      <c r="AQ32" s="1028"/>
      <c r="AR32" s="1028"/>
      <c r="AS32" s="1028"/>
      <c r="AT32" s="1028"/>
      <c r="AU32" s="1028">
        <v>292</v>
      </c>
      <c r="AV32" s="1028"/>
      <c r="AW32" s="1028"/>
      <c r="AX32" s="1028"/>
      <c r="AY32" s="1028"/>
      <c r="AZ32" s="1099" t="s">
        <v>593</v>
      </c>
      <c r="BA32" s="1099"/>
      <c r="BB32" s="1099"/>
      <c r="BC32" s="1099"/>
      <c r="BD32" s="1099"/>
      <c r="BE32" s="1083" t="s">
        <v>408</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409</v>
      </c>
      <c r="C33" s="1089"/>
      <c r="D33" s="1089"/>
      <c r="E33" s="1089"/>
      <c r="F33" s="1089"/>
      <c r="G33" s="1089"/>
      <c r="H33" s="1089"/>
      <c r="I33" s="1089"/>
      <c r="J33" s="1089"/>
      <c r="K33" s="1089"/>
      <c r="L33" s="1089"/>
      <c r="M33" s="1089"/>
      <c r="N33" s="1089"/>
      <c r="O33" s="1089"/>
      <c r="P33" s="1090"/>
      <c r="Q33" s="1100">
        <v>497</v>
      </c>
      <c r="R33" s="1101"/>
      <c r="S33" s="1101"/>
      <c r="T33" s="1101"/>
      <c r="U33" s="1101"/>
      <c r="V33" s="1101">
        <v>463</v>
      </c>
      <c r="W33" s="1101"/>
      <c r="X33" s="1101"/>
      <c r="Y33" s="1101"/>
      <c r="Z33" s="1101"/>
      <c r="AA33" s="1101">
        <v>34</v>
      </c>
      <c r="AB33" s="1101"/>
      <c r="AC33" s="1101"/>
      <c r="AD33" s="1101"/>
      <c r="AE33" s="1102"/>
      <c r="AF33" s="1094">
        <v>74</v>
      </c>
      <c r="AG33" s="1095"/>
      <c r="AH33" s="1095"/>
      <c r="AI33" s="1095"/>
      <c r="AJ33" s="1096"/>
      <c r="AK33" s="1037">
        <v>274</v>
      </c>
      <c r="AL33" s="1028"/>
      <c r="AM33" s="1028"/>
      <c r="AN33" s="1028"/>
      <c r="AO33" s="1028"/>
      <c r="AP33" s="1028">
        <v>3331</v>
      </c>
      <c r="AQ33" s="1028"/>
      <c r="AR33" s="1028"/>
      <c r="AS33" s="1028"/>
      <c r="AT33" s="1028"/>
      <c r="AU33" s="1028">
        <v>2618</v>
      </c>
      <c r="AV33" s="1028"/>
      <c r="AW33" s="1028"/>
      <c r="AX33" s="1028"/>
      <c r="AY33" s="1028"/>
      <c r="AZ33" s="1099" t="s">
        <v>593</v>
      </c>
      <c r="BA33" s="1099"/>
      <c r="BB33" s="1099"/>
      <c r="BC33" s="1099"/>
      <c r="BD33" s="1099"/>
      <c r="BE33" s="1083" t="s">
        <v>410</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411</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1187</v>
      </c>
      <c r="AG63" s="1016"/>
      <c r="AH63" s="1016"/>
      <c r="AI63" s="1016"/>
      <c r="AJ63" s="1081"/>
      <c r="AK63" s="1082"/>
      <c r="AL63" s="1020"/>
      <c r="AM63" s="1020"/>
      <c r="AN63" s="1020"/>
      <c r="AO63" s="1020"/>
      <c r="AP63" s="1016">
        <v>4360</v>
      </c>
      <c r="AQ63" s="1016"/>
      <c r="AR63" s="1016"/>
      <c r="AS63" s="1016"/>
      <c r="AT63" s="1016"/>
      <c r="AU63" s="1016">
        <v>2911</v>
      </c>
      <c r="AV63" s="1016"/>
      <c r="AW63" s="1016"/>
      <c r="AX63" s="1016"/>
      <c r="AY63" s="1016"/>
      <c r="AZ63" s="1076"/>
      <c r="BA63" s="1076"/>
      <c r="BB63" s="1076"/>
      <c r="BC63" s="1076"/>
      <c r="BD63" s="1076"/>
      <c r="BE63" s="1017"/>
      <c r="BF63" s="1017"/>
      <c r="BG63" s="1017"/>
      <c r="BH63" s="1017"/>
      <c r="BI63" s="1018"/>
      <c r="BJ63" s="1077" t="s">
        <v>413</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416</v>
      </c>
      <c r="W66" s="1059"/>
      <c r="X66" s="1059"/>
      <c r="Y66" s="1059"/>
      <c r="Z66" s="1060"/>
      <c r="AA66" s="1058" t="s">
        <v>397</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v>7328</v>
      </c>
      <c r="R68" s="1039"/>
      <c r="S68" s="1039"/>
      <c r="T68" s="1039"/>
      <c r="U68" s="1039"/>
      <c r="V68" s="1039">
        <v>6372</v>
      </c>
      <c r="W68" s="1039"/>
      <c r="X68" s="1039"/>
      <c r="Y68" s="1039"/>
      <c r="Z68" s="1039"/>
      <c r="AA68" s="1039">
        <v>956</v>
      </c>
      <c r="AB68" s="1039"/>
      <c r="AC68" s="1039"/>
      <c r="AD68" s="1039"/>
      <c r="AE68" s="1039"/>
      <c r="AF68" s="1039">
        <v>956</v>
      </c>
      <c r="AG68" s="1039"/>
      <c r="AH68" s="1039"/>
      <c r="AI68" s="1039"/>
      <c r="AJ68" s="1039"/>
      <c r="AK68" s="1039">
        <v>12</v>
      </c>
      <c r="AL68" s="1039"/>
      <c r="AM68" s="1039"/>
      <c r="AN68" s="1039"/>
      <c r="AO68" s="1039"/>
      <c r="AP68" s="1039" t="s">
        <v>593</v>
      </c>
      <c r="AQ68" s="1039"/>
      <c r="AR68" s="1039"/>
      <c r="AS68" s="1039"/>
      <c r="AT68" s="1039"/>
      <c r="AU68" s="1039" t="s">
        <v>593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178</v>
      </c>
      <c r="R69" s="1028"/>
      <c r="S69" s="1028"/>
      <c r="T69" s="1028"/>
      <c r="U69" s="1028"/>
      <c r="V69" s="1028">
        <v>173</v>
      </c>
      <c r="W69" s="1028"/>
      <c r="X69" s="1028"/>
      <c r="Y69" s="1028"/>
      <c r="Z69" s="1028"/>
      <c r="AA69" s="1028">
        <v>5</v>
      </c>
      <c r="AB69" s="1028"/>
      <c r="AC69" s="1028"/>
      <c r="AD69" s="1028"/>
      <c r="AE69" s="1028"/>
      <c r="AF69" s="1028">
        <v>5</v>
      </c>
      <c r="AG69" s="1028"/>
      <c r="AH69" s="1028"/>
      <c r="AI69" s="1028"/>
      <c r="AJ69" s="1028"/>
      <c r="AK69" s="1028">
        <v>0</v>
      </c>
      <c r="AL69" s="1028"/>
      <c r="AM69" s="1028"/>
      <c r="AN69" s="1028"/>
      <c r="AO69" s="1028"/>
      <c r="AP69" s="1028">
        <v>7</v>
      </c>
      <c r="AQ69" s="1028"/>
      <c r="AR69" s="1028"/>
      <c r="AS69" s="1028"/>
      <c r="AT69" s="1028"/>
      <c r="AU69" s="1028">
        <v>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585</v>
      </c>
      <c r="C70" s="1032"/>
      <c r="D70" s="1032"/>
      <c r="E70" s="1032"/>
      <c r="F70" s="1032"/>
      <c r="G70" s="1032"/>
      <c r="H70" s="1032"/>
      <c r="I70" s="1032"/>
      <c r="J70" s="1032"/>
      <c r="K70" s="1032"/>
      <c r="L70" s="1032"/>
      <c r="M70" s="1032"/>
      <c r="N70" s="1032"/>
      <c r="O70" s="1032"/>
      <c r="P70" s="1033"/>
      <c r="Q70" s="1034">
        <v>276</v>
      </c>
      <c r="R70" s="1028"/>
      <c r="S70" s="1028"/>
      <c r="T70" s="1028"/>
      <c r="U70" s="1028"/>
      <c r="V70" s="1028">
        <v>247</v>
      </c>
      <c r="W70" s="1028"/>
      <c r="X70" s="1028"/>
      <c r="Y70" s="1028"/>
      <c r="Z70" s="1028"/>
      <c r="AA70" s="1028">
        <v>29</v>
      </c>
      <c r="AB70" s="1028"/>
      <c r="AC70" s="1028"/>
      <c r="AD70" s="1028"/>
      <c r="AE70" s="1028"/>
      <c r="AF70" s="1028">
        <v>29</v>
      </c>
      <c r="AG70" s="1028"/>
      <c r="AH70" s="1028"/>
      <c r="AI70" s="1028"/>
      <c r="AJ70" s="1028"/>
      <c r="AK70" s="1028">
        <v>55</v>
      </c>
      <c r="AL70" s="1028"/>
      <c r="AM70" s="1028"/>
      <c r="AN70" s="1028"/>
      <c r="AO70" s="1028"/>
      <c r="AP70" s="1028" t="s">
        <v>518</v>
      </c>
      <c r="AQ70" s="1028"/>
      <c r="AR70" s="1028"/>
      <c r="AS70" s="1028"/>
      <c r="AT70" s="1028"/>
      <c r="AU70" s="1028" t="s">
        <v>518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586</v>
      </c>
      <c r="C71" s="1032"/>
      <c r="D71" s="1032"/>
      <c r="E71" s="1032"/>
      <c r="F71" s="1032"/>
      <c r="G71" s="1032"/>
      <c r="H71" s="1032"/>
      <c r="I71" s="1032"/>
      <c r="J71" s="1032"/>
      <c r="K71" s="1032"/>
      <c r="L71" s="1032"/>
      <c r="M71" s="1032"/>
      <c r="N71" s="1032"/>
      <c r="O71" s="1032"/>
      <c r="P71" s="1033"/>
      <c r="Q71" s="1034">
        <v>349</v>
      </c>
      <c r="R71" s="1028"/>
      <c r="S71" s="1028"/>
      <c r="T71" s="1028"/>
      <c r="U71" s="1028"/>
      <c r="V71" s="1028">
        <v>351</v>
      </c>
      <c r="W71" s="1028"/>
      <c r="X71" s="1028"/>
      <c r="Y71" s="1028"/>
      <c r="Z71" s="1028"/>
      <c r="AA71" s="1028">
        <v>8</v>
      </c>
      <c r="AB71" s="1028"/>
      <c r="AC71" s="1028"/>
      <c r="AD71" s="1028"/>
      <c r="AE71" s="1028"/>
      <c r="AF71" s="1028">
        <v>8</v>
      </c>
      <c r="AG71" s="1028"/>
      <c r="AH71" s="1028"/>
      <c r="AI71" s="1028"/>
      <c r="AJ71" s="1028"/>
      <c r="AK71" s="1028" t="s">
        <v>593</v>
      </c>
      <c r="AL71" s="1028"/>
      <c r="AM71" s="1028"/>
      <c r="AN71" s="1028"/>
      <c r="AO71" s="1028"/>
      <c r="AP71" s="1028" t="s">
        <v>518</v>
      </c>
      <c r="AQ71" s="1028"/>
      <c r="AR71" s="1028"/>
      <c r="AS71" s="1028"/>
      <c r="AT71" s="1028"/>
      <c r="AU71" s="1028" t="s">
        <v>518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587</v>
      </c>
      <c r="C72" s="1032"/>
      <c r="D72" s="1032"/>
      <c r="E72" s="1032"/>
      <c r="F72" s="1032"/>
      <c r="G72" s="1032"/>
      <c r="H72" s="1032"/>
      <c r="I72" s="1032"/>
      <c r="J72" s="1032"/>
      <c r="K72" s="1032"/>
      <c r="L72" s="1032"/>
      <c r="M72" s="1032"/>
      <c r="N72" s="1032"/>
      <c r="O72" s="1032"/>
      <c r="P72" s="1033"/>
      <c r="Q72" s="1034">
        <v>61</v>
      </c>
      <c r="R72" s="1028"/>
      <c r="S72" s="1028"/>
      <c r="T72" s="1028"/>
      <c r="U72" s="1028"/>
      <c r="V72" s="1028">
        <v>55</v>
      </c>
      <c r="W72" s="1028"/>
      <c r="X72" s="1028"/>
      <c r="Y72" s="1028"/>
      <c r="Z72" s="1028"/>
      <c r="AA72" s="1028">
        <v>6</v>
      </c>
      <c r="AB72" s="1028"/>
      <c r="AC72" s="1028"/>
      <c r="AD72" s="1028"/>
      <c r="AE72" s="1028"/>
      <c r="AF72" s="1028">
        <v>6</v>
      </c>
      <c r="AG72" s="1028"/>
      <c r="AH72" s="1028"/>
      <c r="AI72" s="1028"/>
      <c r="AJ72" s="1028"/>
      <c r="AK72" s="1028">
        <v>5</v>
      </c>
      <c r="AL72" s="1028"/>
      <c r="AM72" s="1028"/>
      <c r="AN72" s="1028"/>
      <c r="AO72" s="1028"/>
      <c r="AP72" s="1028" t="s">
        <v>593</v>
      </c>
      <c r="AQ72" s="1028"/>
      <c r="AR72" s="1028"/>
      <c r="AS72" s="1028"/>
      <c r="AT72" s="1028"/>
      <c r="AU72" s="1028" t="s">
        <v>593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588</v>
      </c>
      <c r="C73" s="1032"/>
      <c r="D73" s="1032"/>
      <c r="E73" s="1032"/>
      <c r="F73" s="1032"/>
      <c r="G73" s="1032"/>
      <c r="H73" s="1032"/>
      <c r="I73" s="1032"/>
      <c r="J73" s="1032"/>
      <c r="K73" s="1032"/>
      <c r="L73" s="1032"/>
      <c r="M73" s="1032"/>
      <c r="N73" s="1032"/>
      <c r="O73" s="1032"/>
      <c r="P73" s="1033"/>
      <c r="Q73" s="1034">
        <v>595</v>
      </c>
      <c r="R73" s="1028"/>
      <c r="S73" s="1028"/>
      <c r="T73" s="1028"/>
      <c r="U73" s="1028"/>
      <c r="V73" s="1028">
        <v>578</v>
      </c>
      <c r="W73" s="1028"/>
      <c r="X73" s="1028"/>
      <c r="Y73" s="1028"/>
      <c r="Z73" s="1028"/>
      <c r="AA73" s="1028">
        <v>17</v>
      </c>
      <c r="AB73" s="1028"/>
      <c r="AC73" s="1028"/>
      <c r="AD73" s="1028"/>
      <c r="AE73" s="1028"/>
      <c r="AF73" s="1028">
        <v>17</v>
      </c>
      <c r="AG73" s="1028"/>
      <c r="AH73" s="1028"/>
      <c r="AI73" s="1028"/>
      <c r="AJ73" s="1028"/>
      <c r="AK73" s="1028">
        <v>0</v>
      </c>
      <c r="AL73" s="1028"/>
      <c r="AM73" s="1028"/>
      <c r="AN73" s="1028"/>
      <c r="AO73" s="1028"/>
      <c r="AP73" s="1028">
        <v>244</v>
      </c>
      <c r="AQ73" s="1028"/>
      <c r="AR73" s="1028"/>
      <c r="AS73" s="1028"/>
      <c r="AT73" s="1028"/>
      <c r="AU73" s="1028">
        <v>114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589</v>
      </c>
      <c r="C74" s="1032"/>
      <c r="D74" s="1032"/>
      <c r="E74" s="1032"/>
      <c r="F74" s="1032"/>
      <c r="G74" s="1032"/>
      <c r="H74" s="1032"/>
      <c r="I74" s="1032"/>
      <c r="J74" s="1032"/>
      <c r="K74" s="1032"/>
      <c r="L74" s="1032"/>
      <c r="M74" s="1032"/>
      <c r="N74" s="1032"/>
      <c r="O74" s="1032"/>
      <c r="P74" s="1033"/>
      <c r="Q74" s="1034">
        <v>1744</v>
      </c>
      <c r="R74" s="1028"/>
      <c r="S74" s="1028"/>
      <c r="T74" s="1028"/>
      <c r="U74" s="1028"/>
      <c r="V74" s="1028">
        <v>1631</v>
      </c>
      <c r="W74" s="1028"/>
      <c r="X74" s="1028"/>
      <c r="Y74" s="1028"/>
      <c r="Z74" s="1028"/>
      <c r="AA74" s="1028">
        <v>113</v>
      </c>
      <c r="AB74" s="1028"/>
      <c r="AC74" s="1028"/>
      <c r="AD74" s="1028"/>
      <c r="AE74" s="1028"/>
      <c r="AF74" s="1028">
        <v>113</v>
      </c>
      <c r="AG74" s="1028"/>
      <c r="AH74" s="1028"/>
      <c r="AI74" s="1028"/>
      <c r="AJ74" s="1028"/>
      <c r="AK74" s="1028">
        <v>71</v>
      </c>
      <c r="AL74" s="1028"/>
      <c r="AM74" s="1028"/>
      <c r="AN74" s="1028"/>
      <c r="AO74" s="1028"/>
      <c r="AP74" s="1028">
        <v>978</v>
      </c>
      <c r="AQ74" s="1028"/>
      <c r="AR74" s="1028"/>
      <c r="AS74" s="1028"/>
      <c r="AT74" s="1028"/>
      <c r="AU74" s="1028">
        <v>121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590</v>
      </c>
      <c r="C75" s="1032"/>
      <c r="D75" s="1032"/>
      <c r="E75" s="1032"/>
      <c r="F75" s="1032"/>
      <c r="G75" s="1032"/>
      <c r="H75" s="1032"/>
      <c r="I75" s="1032"/>
      <c r="J75" s="1032"/>
      <c r="K75" s="1032"/>
      <c r="L75" s="1032"/>
      <c r="M75" s="1032"/>
      <c r="N75" s="1032"/>
      <c r="O75" s="1032"/>
      <c r="P75" s="1033"/>
      <c r="Q75" s="1035">
        <v>126</v>
      </c>
      <c r="R75" s="1036"/>
      <c r="S75" s="1036"/>
      <c r="T75" s="1036"/>
      <c r="U75" s="1037"/>
      <c r="V75" s="1038">
        <v>123</v>
      </c>
      <c r="W75" s="1036"/>
      <c r="X75" s="1036"/>
      <c r="Y75" s="1036"/>
      <c r="Z75" s="1037"/>
      <c r="AA75" s="1038">
        <v>3</v>
      </c>
      <c r="AB75" s="1036"/>
      <c r="AC75" s="1036"/>
      <c r="AD75" s="1036"/>
      <c r="AE75" s="1037"/>
      <c r="AF75" s="1038">
        <v>3</v>
      </c>
      <c r="AG75" s="1036"/>
      <c r="AH75" s="1036"/>
      <c r="AI75" s="1036"/>
      <c r="AJ75" s="1037"/>
      <c r="AK75" s="1038">
        <v>26</v>
      </c>
      <c r="AL75" s="1036"/>
      <c r="AM75" s="1036"/>
      <c r="AN75" s="1036"/>
      <c r="AO75" s="1037"/>
      <c r="AP75" s="1038" t="s">
        <v>593</v>
      </c>
      <c r="AQ75" s="1036"/>
      <c r="AR75" s="1036"/>
      <c r="AS75" s="1036"/>
      <c r="AT75" s="1037"/>
      <c r="AU75" s="1038" t="s">
        <v>593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591</v>
      </c>
      <c r="C76" s="1032"/>
      <c r="D76" s="1032"/>
      <c r="E76" s="1032"/>
      <c r="F76" s="1032"/>
      <c r="G76" s="1032"/>
      <c r="H76" s="1032"/>
      <c r="I76" s="1032"/>
      <c r="J76" s="1032"/>
      <c r="K76" s="1032"/>
      <c r="L76" s="1032"/>
      <c r="M76" s="1032"/>
      <c r="N76" s="1032"/>
      <c r="O76" s="1032"/>
      <c r="P76" s="1033"/>
      <c r="Q76" s="1035">
        <v>121</v>
      </c>
      <c r="R76" s="1036"/>
      <c r="S76" s="1036"/>
      <c r="T76" s="1036"/>
      <c r="U76" s="1037"/>
      <c r="V76" s="1038">
        <v>112</v>
      </c>
      <c r="W76" s="1036"/>
      <c r="X76" s="1036"/>
      <c r="Y76" s="1036"/>
      <c r="Z76" s="1037"/>
      <c r="AA76" s="1038">
        <v>8</v>
      </c>
      <c r="AB76" s="1036"/>
      <c r="AC76" s="1036"/>
      <c r="AD76" s="1036"/>
      <c r="AE76" s="1037"/>
      <c r="AF76" s="1038">
        <v>8</v>
      </c>
      <c r="AG76" s="1036"/>
      <c r="AH76" s="1036"/>
      <c r="AI76" s="1036"/>
      <c r="AJ76" s="1037"/>
      <c r="AK76" s="1038">
        <v>11</v>
      </c>
      <c r="AL76" s="1036"/>
      <c r="AM76" s="1036"/>
      <c r="AN76" s="1036"/>
      <c r="AO76" s="1037"/>
      <c r="AP76" s="1038" t="s">
        <v>593</v>
      </c>
      <c r="AQ76" s="1036"/>
      <c r="AR76" s="1036"/>
      <c r="AS76" s="1036"/>
      <c r="AT76" s="1037"/>
      <c r="AU76" s="1038" t="s">
        <v>593</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592</v>
      </c>
      <c r="C77" s="1032"/>
      <c r="D77" s="1032"/>
      <c r="E77" s="1032"/>
      <c r="F77" s="1032"/>
      <c r="G77" s="1032"/>
      <c r="H77" s="1032"/>
      <c r="I77" s="1032"/>
      <c r="J77" s="1032"/>
      <c r="K77" s="1032"/>
      <c r="L77" s="1032"/>
      <c r="M77" s="1032"/>
      <c r="N77" s="1032"/>
      <c r="O77" s="1032"/>
      <c r="P77" s="1033"/>
      <c r="Q77" s="1035">
        <v>152261</v>
      </c>
      <c r="R77" s="1036"/>
      <c r="S77" s="1036"/>
      <c r="T77" s="1036"/>
      <c r="U77" s="1037"/>
      <c r="V77" s="1038">
        <v>145343</v>
      </c>
      <c r="W77" s="1036"/>
      <c r="X77" s="1036"/>
      <c r="Y77" s="1036"/>
      <c r="Z77" s="1037"/>
      <c r="AA77" s="1038">
        <v>6917</v>
      </c>
      <c r="AB77" s="1036"/>
      <c r="AC77" s="1036"/>
      <c r="AD77" s="1036"/>
      <c r="AE77" s="1037"/>
      <c r="AF77" s="1038">
        <v>6917</v>
      </c>
      <c r="AG77" s="1036"/>
      <c r="AH77" s="1036"/>
      <c r="AI77" s="1036"/>
      <c r="AJ77" s="1037"/>
      <c r="AK77" s="1038">
        <v>20</v>
      </c>
      <c r="AL77" s="1036"/>
      <c r="AM77" s="1036"/>
      <c r="AN77" s="1036"/>
      <c r="AO77" s="1037"/>
      <c r="AP77" s="1038" t="s">
        <v>593</v>
      </c>
      <c r="AQ77" s="1036"/>
      <c r="AR77" s="1036"/>
      <c r="AS77" s="1036"/>
      <c r="AT77" s="1037"/>
      <c r="AU77" s="1038" t="s">
        <v>593</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8062</v>
      </c>
      <c r="AG88" s="1016"/>
      <c r="AH88" s="1016"/>
      <c r="AI88" s="1016"/>
      <c r="AJ88" s="1016"/>
      <c r="AK88" s="1020"/>
      <c r="AL88" s="1020"/>
      <c r="AM88" s="1020"/>
      <c r="AN88" s="1020"/>
      <c r="AO88" s="1020"/>
      <c r="AP88" s="1016">
        <v>1229</v>
      </c>
      <c r="AQ88" s="1016"/>
      <c r="AR88" s="1016"/>
      <c r="AS88" s="1016"/>
      <c r="AT88" s="1016"/>
      <c r="AU88" s="1016">
        <v>237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1516842</v>
      </c>
      <c r="AB110" s="944"/>
      <c r="AC110" s="944"/>
      <c r="AD110" s="944"/>
      <c r="AE110" s="945"/>
      <c r="AF110" s="946">
        <v>1408926</v>
      </c>
      <c r="AG110" s="944"/>
      <c r="AH110" s="944"/>
      <c r="AI110" s="944"/>
      <c r="AJ110" s="945"/>
      <c r="AK110" s="946">
        <v>1458659</v>
      </c>
      <c r="AL110" s="944"/>
      <c r="AM110" s="944"/>
      <c r="AN110" s="944"/>
      <c r="AO110" s="945"/>
      <c r="AP110" s="947">
        <v>29.4</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15776098</v>
      </c>
      <c r="BR110" s="891"/>
      <c r="BS110" s="891"/>
      <c r="BT110" s="891"/>
      <c r="BU110" s="891"/>
      <c r="BV110" s="891">
        <v>14734858</v>
      </c>
      <c r="BW110" s="891"/>
      <c r="BX110" s="891"/>
      <c r="BY110" s="891"/>
      <c r="BZ110" s="891"/>
      <c r="CA110" s="891">
        <v>14248986</v>
      </c>
      <c r="CB110" s="891"/>
      <c r="CC110" s="891"/>
      <c r="CD110" s="891"/>
      <c r="CE110" s="891"/>
      <c r="CF110" s="915">
        <v>287.39999999999998</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413</v>
      </c>
      <c r="DH110" s="891"/>
      <c r="DI110" s="891"/>
      <c r="DJ110" s="891"/>
      <c r="DK110" s="891"/>
      <c r="DL110" s="891" t="s">
        <v>413</v>
      </c>
      <c r="DM110" s="891"/>
      <c r="DN110" s="891"/>
      <c r="DO110" s="891"/>
      <c r="DP110" s="891"/>
      <c r="DQ110" s="891" t="s">
        <v>413</v>
      </c>
      <c r="DR110" s="891"/>
      <c r="DS110" s="891"/>
      <c r="DT110" s="891"/>
      <c r="DU110" s="891"/>
      <c r="DV110" s="892" t="s">
        <v>413</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413</v>
      </c>
      <c r="AG111" s="972"/>
      <c r="AH111" s="972"/>
      <c r="AI111" s="972"/>
      <c r="AJ111" s="973"/>
      <c r="AK111" s="974" t="s">
        <v>413</v>
      </c>
      <c r="AL111" s="972"/>
      <c r="AM111" s="972"/>
      <c r="AN111" s="972"/>
      <c r="AO111" s="973"/>
      <c r="AP111" s="975" t="s">
        <v>413</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t="s">
        <v>439</v>
      </c>
      <c r="BR111" s="863"/>
      <c r="BS111" s="863"/>
      <c r="BT111" s="863"/>
      <c r="BU111" s="863"/>
      <c r="BV111" s="863" t="s">
        <v>441</v>
      </c>
      <c r="BW111" s="863"/>
      <c r="BX111" s="863"/>
      <c r="BY111" s="863"/>
      <c r="BZ111" s="863"/>
      <c r="CA111" s="863" t="s">
        <v>439</v>
      </c>
      <c r="CB111" s="863"/>
      <c r="CC111" s="863"/>
      <c r="CD111" s="863"/>
      <c r="CE111" s="863"/>
      <c r="CF111" s="924" t="s">
        <v>441</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443</v>
      </c>
      <c r="DH111" s="863"/>
      <c r="DI111" s="863"/>
      <c r="DJ111" s="863"/>
      <c r="DK111" s="863"/>
      <c r="DL111" s="863" t="s">
        <v>444</v>
      </c>
      <c r="DM111" s="863"/>
      <c r="DN111" s="863"/>
      <c r="DO111" s="863"/>
      <c r="DP111" s="863"/>
      <c r="DQ111" s="863" t="s">
        <v>441</v>
      </c>
      <c r="DR111" s="863"/>
      <c r="DS111" s="863"/>
      <c r="DT111" s="863"/>
      <c r="DU111" s="863"/>
      <c r="DV111" s="840" t="s">
        <v>444</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413</v>
      </c>
      <c r="AB112" s="826"/>
      <c r="AC112" s="826"/>
      <c r="AD112" s="826"/>
      <c r="AE112" s="827"/>
      <c r="AF112" s="828" t="s">
        <v>413</v>
      </c>
      <c r="AG112" s="826"/>
      <c r="AH112" s="826"/>
      <c r="AI112" s="826"/>
      <c r="AJ112" s="827"/>
      <c r="AK112" s="828" t="s">
        <v>439</v>
      </c>
      <c r="AL112" s="826"/>
      <c r="AM112" s="826"/>
      <c r="AN112" s="826"/>
      <c r="AO112" s="827"/>
      <c r="AP112" s="873" t="s">
        <v>441</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3603936</v>
      </c>
      <c r="BR112" s="863"/>
      <c r="BS112" s="863"/>
      <c r="BT112" s="863"/>
      <c r="BU112" s="863"/>
      <c r="BV112" s="863">
        <v>3444482</v>
      </c>
      <c r="BW112" s="863"/>
      <c r="BX112" s="863"/>
      <c r="BY112" s="863"/>
      <c r="BZ112" s="863"/>
      <c r="CA112" s="863">
        <v>2910508</v>
      </c>
      <c r="CB112" s="863"/>
      <c r="CC112" s="863"/>
      <c r="CD112" s="863"/>
      <c r="CE112" s="863"/>
      <c r="CF112" s="924">
        <v>58.7</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413</v>
      </c>
      <c r="DH112" s="863"/>
      <c r="DI112" s="863"/>
      <c r="DJ112" s="863"/>
      <c r="DK112" s="863"/>
      <c r="DL112" s="863" t="s">
        <v>413</v>
      </c>
      <c r="DM112" s="863"/>
      <c r="DN112" s="863"/>
      <c r="DO112" s="863"/>
      <c r="DP112" s="863"/>
      <c r="DQ112" s="863" t="s">
        <v>441</v>
      </c>
      <c r="DR112" s="863"/>
      <c r="DS112" s="863"/>
      <c r="DT112" s="863"/>
      <c r="DU112" s="863"/>
      <c r="DV112" s="840" t="s">
        <v>441</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263232</v>
      </c>
      <c r="AB113" s="972"/>
      <c r="AC113" s="972"/>
      <c r="AD113" s="972"/>
      <c r="AE113" s="973"/>
      <c r="AF113" s="974">
        <v>229618</v>
      </c>
      <c r="AG113" s="972"/>
      <c r="AH113" s="972"/>
      <c r="AI113" s="972"/>
      <c r="AJ113" s="973"/>
      <c r="AK113" s="974">
        <v>215521</v>
      </c>
      <c r="AL113" s="972"/>
      <c r="AM113" s="972"/>
      <c r="AN113" s="972"/>
      <c r="AO113" s="973"/>
      <c r="AP113" s="975">
        <v>4.3</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v>373854</v>
      </c>
      <c r="BR113" s="863"/>
      <c r="BS113" s="863"/>
      <c r="BT113" s="863"/>
      <c r="BU113" s="863"/>
      <c r="BV113" s="863">
        <v>304359</v>
      </c>
      <c r="BW113" s="863"/>
      <c r="BX113" s="863"/>
      <c r="BY113" s="863"/>
      <c r="BZ113" s="863"/>
      <c r="CA113" s="863">
        <v>237220</v>
      </c>
      <c r="CB113" s="863"/>
      <c r="CC113" s="863"/>
      <c r="CD113" s="863"/>
      <c r="CE113" s="863"/>
      <c r="CF113" s="924">
        <v>4.8</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444</v>
      </c>
      <c r="DM113" s="826"/>
      <c r="DN113" s="826"/>
      <c r="DO113" s="826"/>
      <c r="DP113" s="827"/>
      <c r="DQ113" s="828" t="s">
        <v>441</v>
      </c>
      <c r="DR113" s="826"/>
      <c r="DS113" s="826"/>
      <c r="DT113" s="826"/>
      <c r="DU113" s="827"/>
      <c r="DV113" s="873" t="s">
        <v>439</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75502</v>
      </c>
      <c r="AB114" s="826"/>
      <c r="AC114" s="826"/>
      <c r="AD114" s="826"/>
      <c r="AE114" s="827"/>
      <c r="AF114" s="828">
        <v>76326</v>
      </c>
      <c r="AG114" s="826"/>
      <c r="AH114" s="826"/>
      <c r="AI114" s="826"/>
      <c r="AJ114" s="827"/>
      <c r="AK114" s="828">
        <v>66929</v>
      </c>
      <c r="AL114" s="826"/>
      <c r="AM114" s="826"/>
      <c r="AN114" s="826"/>
      <c r="AO114" s="827"/>
      <c r="AP114" s="873">
        <v>1.3</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1682906</v>
      </c>
      <c r="BR114" s="863"/>
      <c r="BS114" s="863"/>
      <c r="BT114" s="863"/>
      <c r="BU114" s="863"/>
      <c r="BV114" s="863">
        <v>1649399</v>
      </c>
      <c r="BW114" s="863"/>
      <c r="BX114" s="863"/>
      <c r="BY114" s="863"/>
      <c r="BZ114" s="863"/>
      <c r="CA114" s="863">
        <v>1617927</v>
      </c>
      <c r="CB114" s="863"/>
      <c r="CC114" s="863"/>
      <c r="CD114" s="863"/>
      <c r="CE114" s="863"/>
      <c r="CF114" s="924">
        <v>32.6</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413</v>
      </c>
      <c r="DH114" s="826"/>
      <c r="DI114" s="826"/>
      <c r="DJ114" s="826"/>
      <c r="DK114" s="827"/>
      <c r="DL114" s="828" t="s">
        <v>413</v>
      </c>
      <c r="DM114" s="826"/>
      <c r="DN114" s="826"/>
      <c r="DO114" s="826"/>
      <c r="DP114" s="827"/>
      <c r="DQ114" s="828" t="s">
        <v>441</v>
      </c>
      <c r="DR114" s="826"/>
      <c r="DS114" s="826"/>
      <c r="DT114" s="826"/>
      <c r="DU114" s="827"/>
      <c r="DV114" s="873" t="s">
        <v>439</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444</v>
      </c>
      <c r="AB115" s="972"/>
      <c r="AC115" s="972"/>
      <c r="AD115" s="972"/>
      <c r="AE115" s="973"/>
      <c r="AF115" s="974">
        <v>77</v>
      </c>
      <c r="AG115" s="972"/>
      <c r="AH115" s="972"/>
      <c r="AI115" s="972"/>
      <c r="AJ115" s="973"/>
      <c r="AK115" s="974">
        <v>79</v>
      </c>
      <c r="AL115" s="972"/>
      <c r="AM115" s="972"/>
      <c r="AN115" s="972"/>
      <c r="AO115" s="973"/>
      <c r="AP115" s="975">
        <v>0</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439</v>
      </c>
      <c r="BR115" s="863"/>
      <c r="BS115" s="863"/>
      <c r="BT115" s="863"/>
      <c r="BU115" s="863"/>
      <c r="BV115" s="863" t="s">
        <v>441</v>
      </c>
      <c r="BW115" s="863"/>
      <c r="BX115" s="863"/>
      <c r="BY115" s="863"/>
      <c r="BZ115" s="863"/>
      <c r="CA115" s="863" t="s">
        <v>441</v>
      </c>
      <c r="CB115" s="863"/>
      <c r="CC115" s="863"/>
      <c r="CD115" s="863"/>
      <c r="CE115" s="863"/>
      <c r="CF115" s="924" t="s">
        <v>439</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413</v>
      </c>
      <c r="DH115" s="826"/>
      <c r="DI115" s="826"/>
      <c r="DJ115" s="826"/>
      <c r="DK115" s="827"/>
      <c r="DL115" s="828" t="s">
        <v>441</v>
      </c>
      <c r="DM115" s="826"/>
      <c r="DN115" s="826"/>
      <c r="DO115" s="826"/>
      <c r="DP115" s="827"/>
      <c r="DQ115" s="828" t="s">
        <v>441</v>
      </c>
      <c r="DR115" s="826"/>
      <c r="DS115" s="826"/>
      <c r="DT115" s="826"/>
      <c r="DU115" s="827"/>
      <c r="DV115" s="873" t="s">
        <v>441</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441</v>
      </c>
      <c r="AB116" s="826"/>
      <c r="AC116" s="826"/>
      <c r="AD116" s="826"/>
      <c r="AE116" s="827"/>
      <c r="AF116" s="828" t="s">
        <v>441</v>
      </c>
      <c r="AG116" s="826"/>
      <c r="AH116" s="826"/>
      <c r="AI116" s="826"/>
      <c r="AJ116" s="827"/>
      <c r="AK116" s="828" t="s">
        <v>413</v>
      </c>
      <c r="AL116" s="826"/>
      <c r="AM116" s="826"/>
      <c r="AN116" s="826"/>
      <c r="AO116" s="827"/>
      <c r="AP116" s="873" t="s">
        <v>413</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441</v>
      </c>
      <c r="BW116" s="863"/>
      <c r="BX116" s="863"/>
      <c r="BY116" s="863"/>
      <c r="BZ116" s="863"/>
      <c r="CA116" s="863" t="s">
        <v>441</v>
      </c>
      <c r="CB116" s="863"/>
      <c r="CC116" s="863"/>
      <c r="CD116" s="863"/>
      <c r="CE116" s="863"/>
      <c r="CF116" s="924" t="s">
        <v>413</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441</v>
      </c>
      <c r="DH116" s="826"/>
      <c r="DI116" s="826"/>
      <c r="DJ116" s="826"/>
      <c r="DK116" s="827"/>
      <c r="DL116" s="828" t="s">
        <v>444</v>
      </c>
      <c r="DM116" s="826"/>
      <c r="DN116" s="826"/>
      <c r="DO116" s="826"/>
      <c r="DP116" s="827"/>
      <c r="DQ116" s="828" t="s">
        <v>441</v>
      </c>
      <c r="DR116" s="826"/>
      <c r="DS116" s="826"/>
      <c r="DT116" s="826"/>
      <c r="DU116" s="827"/>
      <c r="DV116" s="873" t="s">
        <v>439</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1855576</v>
      </c>
      <c r="AB117" s="958"/>
      <c r="AC117" s="958"/>
      <c r="AD117" s="958"/>
      <c r="AE117" s="959"/>
      <c r="AF117" s="960">
        <v>1714947</v>
      </c>
      <c r="AG117" s="958"/>
      <c r="AH117" s="958"/>
      <c r="AI117" s="958"/>
      <c r="AJ117" s="959"/>
      <c r="AK117" s="960">
        <v>1741188</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463</v>
      </c>
      <c r="BR117" s="863"/>
      <c r="BS117" s="863"/>
      <c r="BT117" s="863"/>
      <c r="BU117" s="863"/>
      <c r="BV117" s="863" t="s">
        <v>444</v>
      </c>
      <c r="BW117" s="863"/>
      <c r="BX117" s="863"/>
      <c r="BY117" s="863"/>
      <c r="BZ117" s="863"/>
      <c r="CA117" s="863" t="s">
        <v>463</v>
      </c>
      <c r="CB117" s="863"/>
      <c r="CC117" s="863"/>
      <c r="CD117" s="863"/>
      <c r="CE117" s="863"/>
      <c r="CF117" s="924" t="s">
        <v>463</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444</v>
      </c>
      <c r="DH117" s="826"/>
      <c r="DI117" s="826"/>
      <c r="DJ117" s="826"/>
      <c r="DK117" s="827"/>
      <c r="DL117" s="828" t="s">
        <v>444</v>
      </c>
      <c r="DM117" s="826"/>
      <c r="DN117" s="826"/>
      <c r="DO117" s="826"/>
      <c r="DP117" s="827"/>
      <c r="DQ117" s="828" t="s">
        <v>463</v>
      </c>
      <c r="DR117" s="826"/>
      <c r="DS117" s="826"/>
      <c r="DT117" s="826"/>
      <c r="DU117" s="827"/>
      <c r="DV117" s="873" t="s">
        <v>444</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439</v>
      </c>
      <c r="BR118" s="894"/>
      <c r="BS118" s="894"/>
      <c r="BT118" s="894"/>
      <c r="BU118" s="894"/>
      <c r="BV118" s="894" t="s">
        <v>441</v>
      </c>
      <c r="BW118" s="894"/>
      <c r="BX118" s="894"/>
      <c r="BY118" s="894"/>
      <c r="BZ118" s="894"/>
      <c r="CA118" s="894" t="s">
        <v>466</v>
      </c>
      <c r="CB118" s="894"/>
      <c r="CC118" s="894"/>
      <c r="CD118" s="894"/>
      <c r="CE118" s="894"/>
      <c r="CF118" s="924" t="s">
        <v>443</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443</v>
      </c>
      <c r="DH118" s="826"/>
      <c r="DI118" s="826"/>
      <c r="DJ118" s="826"/>
      <c r="DK118" s="827"/>
      <c r="DL118" s="828" t="s">
        <v>439</v>
      </c>
      <c r="DM118" s="826"/>
      <c r="DN118" s="826"/>
      <c r="DO118" s="826"/>
      <c r="DP118" s="827"/>
      <c r="DQ118" s="828" t="s">
        <v>463</v>
      </c>
      <c r="DR118" s="826"/>
      <c r="DS118" s="826"/>
      <c r="DT118" s="826"/>
      <c r="DU118" s="827"/>
      <c r="DV118" s="873" t="s">
        <v>439</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439</v>
      </c>
      <c r="AB119" s="944"/>
      <c r="AC119" s="944"/>
      <c r="AD119" s="944"/>
      <c r="AE119" s="945"/>
      <c r="AF119" s="946" t="s">
        <v>441</v>
      </c>
      <c r="AG119" s="944"/>
      <c r="AH119" s="944"/>
      <c r="AI119" s="944"/>
      <c r="AJ119" s="945"/>
      <c r="AK119" s="946" t="s">
        <v>392</v>
      </c>
      <c r="AL119" s="944"/>
      <c r="AM119" s="944"/>
      <c r="AN119" s="944"/>
      <c r="AO119" s="945"/>
      <c r="AP119" s="947" t="s">
        <v>441</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468</v>
      </c>
      <c r="BP119" s="927"/>
      <c r="BQ119" s="931">
        <v>21436794</v>
      </c>
      <c r="BR119" s="894"/>
      <c r="BS119" s="894"/>
      <c r="BT119" s="894"/>
      <c r="BU119" s="894"/>
      <c r="BV119" s="894">
        <v>20133098</v>
      </c>
      <c r="BW119" s="894"/>
      <c r="BX119" s="894"/>
      <c r="BY119" s="894"/>
      <c r="BZ119" s="894"/>
      <c r="CA119" s="894">
        <v>19014641</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463</v>
      </c>
      <c r="DH119" s="809"/>
      <c r="DI119" s="809"/>
      <c r="DJ119" s="809"/>
      <c r="DK119" s="810"/>
      <c r="DL119" s="811" t="s">
        <v>441</v>
      </c>
      <c r="DM119" s="809"/>
      <c r="DN119" s="809"/>
      <c r="DO119" s="809"/>
      <c r="DP119" s="810"/>
      <c r="DQ119" s="811" t="s">
        <v>439</v>
      </c>
      <c r="DR119" s="809"/>
      <c r="DS119" s="809"/>
      <c r="DT119" s="809"/>
      <c r="DU119" s="810"/>
      <c r="DV119" s="897" t="s">
        <v>441</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439</v>
      </c>
      <c r="AB120" s="826"/>
      <c r="AC120" s="826"/>
      <c r="AD120" s="826"/>
      <c r="AE120" s="827"/>
      <c r="AF120" s="828" t="s">
        <v>439</v>
      </c>
      <c r="AG120" s="826"/>
      <c r="AH120" s="826"/>
      <c r="AI120" s="826"/>
      <c r="AJ120" s="827"/>
      <c r="AK120" s="828" t="s">
        <v>439</v>
      </c>
      <c r="AL120" s="826"/>
      <c r="AM120" s="826"/>
      <c r="AN120" s="826"/>
      <c r="AO120" s="827"/>
      <c r="AP120" s="873" t="s">
        <v>463</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2041716</v>
      </c>
      <c r="BR120" s="891"/>
      <c r="BS120" s="891"/>
      <c r="BT120" s="891"/>
      <c r="BU120" s="891"/>
      <c r="BV120" s="891">
        <v>1939980</v>
      </c>
      <c r="BW120" s="891"/>
      <c r="BX120" s="891"/>
      <c r="BY120" s="891"/>
      <c r="BZ120" s="891"/>
      <c r="CA120" s="891">
        <v>2254792</v>
      </c>
      <c r="CB120" s="891"/>
      <c r="CC120" s="891"/>
      <c r="CD120" s="891"/>
      <c r="CE120" s="891"/>
      <c r="CF120" s="915">
        <v>45.5</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t="s">
        <v>392</v>
      </c>
      <c r="DH120" s="891"/>
      <c r="DI120" s="891"/>
      <c r="DJ120" s="891"/>
      <c r="DK120" s="891"/>
      <c r="DL120" s="891">
        <v>3134749</v>
      </c>
      <c r="DM120" s="891"/>
      <c r="DN120" s="891"/>
      <c r="DO120" s="891"/>
      <c r="DP120" s="891"/>
      <c r="DQ120" s="891">
        <v>2618199</v>
      </c>
      <c r="DR120" s="891"/>
      <c r="DS120" s="891"/>
      <c r="DT120" s="891"/>
      <c r="DU120" s="891"/>
      <c r="DV120" s="892">
        <v>52.8</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443</v>
      </c>
      <c r="AB121" s="826"/>
      <c r="AC121" s="826"/>
      <c r="AD121" s="826"/>
      <c r="AE121" s="827"/>
      <c r="AF121" s="828" t="s">
        <v>439</v>
      </c>
      <c r="AG121" s="826"/>
      <c r="AH121" s="826"/>
      <c r="AI121" s="826"/>
      <c r="AJ121" s="827"/>
      <c r="AK121" s="828" t="s">
        <v>466</v>
      </c>
      <c r="AL121" s="826"/>
      <c r="AM121" s="826"/>
      <c r="AN121" s="826"/>
      <c r="AO121" s="827"/>
      <c r="AP121" s="873" t="s">
        <v>441</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1225432</v>
      </c>
      <c r="BR121" s="863"/>
      <c r="BS121" s="863"/>
      <c r="BT121" s="863"/>
      <c r="BU121" s="863"/>
      <c r="BV121" s="863">
        <v>1221544</v>
      </c>
      <c r="BW121" s="863"/>
      <c r="BX121" s="863"/>
      <c r="BY121" s="863"/>
      <c r="BZ121" s="863"/>
      <c r="CA121" s="863">
        <v>1219371</v>
      </c>
      <c r="CB121" s="863"/>
      <c r="CC121" s="863"/>
      <c r="CD121" s="863"/>
      <c r="CE121" s="863"/>
      <c r="CF121" s="924">
        <v>24.6</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328335</v>
      </c>
      <c r="DH121" s="863"/>
      <c r="DI121" s="863"/>
      <c r="DJ121" s="863"/>
      <c r="DK121" s="863"/>
      <c r="DL121" s="863">
        <v>309733</v>
      </c>
      <c r="DM121" s="863"/>
      <c r="DN121" s="863"/>
      <c r="DO121" s="863"/>
      <c r="DP121" s="863"/>
      <c r="DQ121" s="863">
        <v>292309</v>
      </c>
      <c r="DR121" s="863"/>
      <c r="DS121" s="863"/>
      <c r="DT121" s="863"/>
      <c r="DU121" s="863"/>
      <c r="DV121" s="840">
        <v>5.9</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441</v>
      </c>
      <c r="AB122" s="826"/>
      <c r="AC122" s="826"/>
      <c r="AD122" s="826"/>
      <c r="AE122" s="827"/>
      <c r="AF122" s="828" t="s">
        <v>439</v>
      </c>
      <c r="AG122" s="826"/>
      <c r="AH122" s="826"/>
      <c r="AI122" s="826"/>
      <c r="AJ122" s="827"/>
      <c r="AK122" s="828" t="s">
        <v>441</v>
      </c>
      <c r="AL122" s="826"/>
      <c r="AM122" s="826"/>
      <c r="AN122" s="826"/>
      <c r="AO122" s="827"/>
      <c r="AP122" s="873" t="s">
        <v>439</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12880436</v>
      </c>
      <c r="BR122" s="894"/>
      <c r="BS122" s="894"/>
      <c r="BT122" s="894"/>
      <c r="BU122" s="894"/>
      <c r="BV122" s="894">
        <v>12598987</v>
      </c>
      <c r="BW122" s="894"/>
      <c r="BX122" s="894"/>
      <c r="BY122" s="894"/>
      <c r="BZ122" s="894"/>
      <c r="CA122" s="894">
        <v>12441023</v>
      </c>
      <c r="CB122" s="894"/>
      <c r="CC122" s="894"/>
      <c r="CD122" s="894"/>
      <c r="CE122" s="894"/>
      <c r="CF122" s="895">
        <v>250.9</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t="s">
        <v>439</v>
      </c>
      <c r="DH122" s="863"/>
      <c r="DI122" s="863"/>
      <c r="DJ122" s="863"/>
      <c r="DK122" s="863"/>
      <c r="DL122" s="863" t="s">
        <v>439</v>
      </c>
      <c r="DM122" s="863"/>
      <c r="DN122" s="863"/>
      <c r="DO122" s="863"/>
      <c r="DP122" s="863"/>
      <c r="DQ122" s="863" t="s">
        <v>439</v>
      </c>
      <c r="DR122" s="863"/>
      <c r="DS122" s="863"/>
      <c r="DT122" s="863"/>
      <c r="DU122" s="863"/>
      <c r="DV122" s="840" t="s">
        <v>441</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441</v>
      </c>
      <c r="AB123" s="826"/>
      <c r="AC123" s="826"/>
      <c r="AD123" s="826"/>
      <c r="AE123" s="827"/>
      <c r="AF123" s="828" t="s">
        <v>463</v>
      </c>
      <c r="AG123" s="826"/>
      <c r="AH123" s="826"/>
      <c r="AI123" s="826"/>
      <c r="AJ123" s="827"/>
      <c r="AK123" s="828" t="s">
        <v>466</v>
      </c>
      <c r="AL123" s="826"/>
      <c r="AM123" s="826"/>
      <c r="AN123" s="826"/>
      <c r="AO123" s="827"/>
      <c r="AP123" s="873" t="s">
        <v>439</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479</v>
      </c>
      <c r="BP123" s="927"/>
      <c r="BQ123" s="881">
        <v>16147584</v>
      </c>
      <c r="BR123" s="882"/>
      <c r="BS123" s="882"/>
      <c r="BT123" s="882"/>
      <c r="BU123" s="882"/>
      <c r="BV123" s="882">
        <v>15760511</v>
      </c>
      <c r="BW123" s="882"/>
      <c r="BX123" s="882"/>
      <c r="BY123" s="882"/>
      <c r="BZ123" s="882"/>
      <c r="CA123" s="882">
        <v>15915186</v>
      </c>
      <c r="CB123" s="882"/>
      <c r="CC123" s="882"/>
      <c r="CD123" s="882"/>
      <c r="CE123" s="882"/>
      <c r="CF123" s="792"/>
      <c r="CG123" s="793"/>
      <c r="CH123" s="793"/>
      <c r="CI123" s="793"/>
      <c r="CJ123" s="883"/>
      <c r="CK123" s="918"/>
      <c r="CL123" s="904"/>
      <c r="CM123" s="904"/>
      <c r="CN123" s="904"/>
      <c r="CO123" s="905"/>
      <c r="CP123" s="884" t="s">
        <v>405</v>
      </c>
      <c r="CQ123" s="885"/>
      <c r="CR123" s="885"/>
      <c r="CS123" s="885"/>
      <c r="CT123" s="885"/>
      <c r="CU123" s="885"/>
      <c r="CV123" s="885"/>
      <c r="CW123" s="885"/>
      <c r="CX123" s="885"/>
      <c r="CY123" s="885"/>
      <c r="CZ123" s="885"/>
      <c r="DA123" s="885"/>
      <c r="DB123" s="885"/>
      <c r="DC123" s="885"/>
      <c r="DD123" s="885"/>
      <c r="DE123" s="885"/>
      <c r="DF123" s="886"/>
      <c r="DG123" s="825" t="s">
        <v>441</v>
      </c>
      <c r="DH123" s="826"/>
      <c r="DI123" s="826"/>
      <c r="DJ123" s="826"/>
      <c r="DK123" s="827"/>
      <c r="DL123" s="828" t="s">
        <v>463</v>
      </c>
      <c r="DM123" s="826"/>
      <c r="DN123" s="826"/>
      <c r="DO123" s="826"/>
      <c r="DP123" s="827"/>
      <c r="DQ123" s="828" t="s">
        <v>439</v>
      </c>
      <c r="DR123" s="826"/>
      <c r="DS123" s="826"/>
      <c r="DT123" s="826"/>
      <c r="DU123" s="827"/>
      <c r="DV123" s="873" t="s">
        <v>439</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463</v>
      </c>
      <c r="AB124" s="826"/>
      <c r="AC124" s="826"/>
      <c r="AD124" s="826"/>
      <c r="AE124" s="827"/>
      <c r="AF124" s="828" t="s">
        <v>439</v>
      </c>
      <c r="AG124" s="826"/>
      <c r="AH124" s="826"/>
      <c r="AI124" s="826"/>
      <c r="AJ124" s="827"/>
      <c r="AK124" s="828" t="s">
        <v>463</v>
      </c>
      <c r="AL124" s="826"/>
      <c r="AM124" s="826"/>
      <c r="AN124" s="826"/>
      <c r="AO124" s="827"/>
      <c r="AP124" s="873" t="s">
        <v>439</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111.7</v>
      </c>
      <c r="BR124" s="880"/>
      <c r="BS124" s="880"/>
      <c r="BT124" s="880"/>
      <c r="BU124" s="880"/>
      <c r="BV124" s="880">
        <v>92.7</v>
      </c>
      <c r="BW124" s="880"/>
      <c r="BX124" s="880"/>
      <c r="BY124" s="880"/>
      <c r="BZ124" s="880"/>
      <c r="CA124" s="880">
        <v>62.5</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v>3275601</v>
      </c>
      <c r="DH124" s="809"/>
      <c r="DI124" s="809"/>
      <c r="DJ124" s="809"/>
      <c r="DK124" s="810"/>
      <c r="DL124" s="811" t="s">
        <v>439</v>
      </c>
      <c r="DM124" s="809"/>
      <c r="DN124" s="809"/>
      <c r="DO124" s="809"/>
      <c r="DP124" s="810"/>
      <c r="DQ124" s="811" t="s">
        <v>441</v>
      </c>
      <c r="DR124" s="809"/>
      <c r="DS124" s="809"/>
      <c r="DT124" s="809"/>
      <c r="DU124" s="810"/>
      <c r="DV124" s="897" t="s">
        <v>463</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441</v>
      </c>
      <c r="AB125" s="826"/>
      <c r="AC125" s="826"/>
      <c r="AD125" s="826"/>
      <c r="AE125" s="827"/>
      <c r="AF125" s="828" t="s">
        <v>463</v>
      </c>
      <c r="AG125" s="826"/>
      <c r="AH125" s="826"/>
      <c r="AI125" s="826"/>
      <c r="AJ125" s="827"/>
      <c r="AK125" s="828" t="s">
        <v>441</v>
      </c>
      <c r="AL125" s="826"/>
      <c r="AM125" s="826"/>
      <c r="AN125" s="826"/>
      <c r="AO125" s="827"/>
      <c r="AP125" s="873" t="s">
        <v>439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441</v>
      </c>
      <c r="DH125" s="891"/>
      <c r="DI125" s="891"/>
      <c r="DJ125" s="891"/>
      <c r="DK125" s="891"/>
      <c r="DL125" s="891" t="s">
        <v>463</v>
      </c>
      <c r="DM125" s="891"/>
      <c r="DN125" s="891"/>
      <c r="DO125" s="891"/>
      <c r="DP125" s="891"/>
      <c r="DQ125" s="891" t="s">
        <v>439</v>
      </c>
      <c r="DR125" s="891"/>
      <c r="DS125" s="891"/>
      <c r="DT125" s="891"/>
      <c r="DU125" s="891"/>
      <c r="DV125" s="892" t="s">
        <v>441</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463</v>
      </c>
      <c r="AB126" s="826"/>
      <c r="AC126" s="826"/>
      <c r="AD126" s="826"/>
      <c r="AE126" s="827"/>
      <c r="AF126" s="828" t="s">
        <v>439</v>
      </c>
      <c r="AG126" s="826"/>
      <c r="AH126" s="826"/>
      <c r="AI126" s="826"/>
      <c r="AJ126" s="827"/>
      <c r="AK126" s="828" t="s">
        <v>463</v>
      </c>
      <c r="AL126" s="826"/>
      <c r="AM126" s="826"/>
      <c r="AN126" s="826"/>
      <c r="AO126" s="827"/>
      <c r="AP126" s="873" t="s">
        <v>439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441</v>
      </c>
      <c r="DH126" s="863"/>
      <c r="DI126" s="863"/>
      <c r="DJ126" s="863"/>
      <c r="DK126" s="863"/>
      <c r="DL126" s="863" t="s">
        <v>485</v>
      </c>
      <c r="DM126" s="863"/>
      <c r="DN126" s="863"/>
      <c r="DO126" s="863"/>
      <c r="DP126" s="863"/>
      <c r="DQ126" s="863" t="s">
        <v>392</v>
      </c>
      <c r="DR126" s="863"/>
      <c r="DS126" s="863"/>
      <c r="DT126" s="863"/>
      <c r="DU126" s="863"/>
      <c r="DV126" s="840" t="s">
        <v>441</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439</v>
      </c>
      <c r="AB127" s="826"/>
      <c r="AC127" s="826"/>
      <c r="AD127" s="826"/>
      <c r="AE127" s="827"/>
      <c r="AF127" s="828">
        <v>77</v>
      </c>
      <c r="AG127" s="826"/>
      <c r="AH127" s="826"/>
      <c r="AI127" s="826"/>
      <c r="AJ127" s="827"/>
      <c r="AK127" s="828">
        <v>79</v>
      </c>
      <c r="AL127" s="826"/>
      <c r="AM127" s="826"/>
      <c r="AN127" s="826"/>
      <c r="AO127" s="827"/>
      <c r="AP127" s="873">
        <v>0</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466</v>
      </c>
      <c r="DH127" s="863"/>
      <c r="DI127" s="863"/>
      <c r="DJ127" s="863"/>
      <c r="DK127" s="863"/>
      <c r="DL127" s="863" t="s">
        <v>485</v>
      </c>
      <c r="DM127" s="863"/>
      <c r="DN127" s="863"/>
      <c r="DO127" s="863"/>
      <c r="DP127" s="863"/>
      <c r="DQ127" s="863" t="s">
        <v>441</v>
      </c>
      <c r="DR127" s="863"/>
      <c r="DS127" s="863"/>
      <c r="DT127" s="863"/>
      <c r="DU127" s="863"/>
      <c r="DV127" s="840" t="s">
        <v>485</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122761</v>
      </c>
      <c r="AB128" s="847"/>
      <c r="AC128" s="847"/>
      <c r="AD128" s="847"/>
      <c r="AE128" s="848"/>
      <c r="AF128" s="849">
        <v>107482</v>
      </c>
      <c r="AG128" s="847"/>
      <c r="AH128" s="847"/>
      <c r="AI128" s="847"/>
      <c r="AJ128" s="848"/>
      <c r="AK128" s="849">
        <v>106430</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485</v>
      </c>
      <c r="BG128" s="833"/>
      <c r="BH128" s="833"/>
      <c r="BI128" s="833"/>
      <c r="BJ128" s="833"/>
      <c r="BK128" s="833"/>
      <c r="BL128" s="856"/>
      <c r="BM128" s="832">
        <v>14.38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392</v>
      </c>
      <c r="DH128" s="837"/>
      <c r="DI128" s="837"/>
      <c r="DJ128" s="837"/>
      <c r="DK128" s="837"/>
      <c r="DL128" s="837" t="s">
        <v>485</v>
      </c>
      <c r="DM128" s="837"/>
      <c r="DN128" s="837"/>
      <c r="DO128" s="837"/>
      <c r="DP128" s="837"/>
      <c r="DQ128" s="837" t="s">
        <v>441</v>
      </c>
      <c r="DR128" s="837"/>
      <c r="DS128" s="837"/>
      <c r="DT128" s="837"/>
      <c r="DU128" s="837"/>
      <c r="DV128" s="838" t="s">
        <v>463</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5864040</v>
      </c>
      <c r="AB129" s="826"/>
      <c r="AC129" s="826"/>
      <c r="AD129" s="826"/>
      <c r="AE129" s="827"/>
      <c r="AF129" s="828">
        <v>5869566</v>
      </c>
      <c r="AG129" s="826"/>
      <c r="AH129" s="826"/>
      <c r="AI129" s="826"/>
      <c r="AJ129" s="827"/>
      <c r="AK129" s="828">
        <v>6137823</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439</v>
      </c>
      <c r="BG129" s="816"/>
      <c r="BH129" s="816"/>
      <c r="BI129" s="816"/>
      <c r="BJ129" s="816"/>
      <c r="BK129" s="816"/>
      <c r="BL129" s="817"/>
      <c r="BM129" s="815">
        <v>19.38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1130947</v>
      </c>
      <c r="AB130" s="826"/>
      <c r="AC130" s="826"/>
      <c r="AD130" s="826"/>
      <c r="AE130" s="827"/>
      <c r="AF130" s="828">
        <v>1155856</v>
      </c>
      <c r="AG130" s="826"/>
      <c r="AH130" s="826"/>
      <c r="AI130" s="826"/>
      <c r="AJ130" s="827"/>
      <c r="AK130" s="828">
        <v>1179702</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10.4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4733093</v>
      </c>
      <c r="AB131" s="809"/>
      <c r="AC131" s="809"/>
      <c r="AD131" s="809"/>
      <c r="AE131" s="810"/>
      <c r="AF131" s="811">
        <v>4713710</v>
      </c>
      <c r="AG131" s="809"/>
      <c r="AH131" s="809"/>
      <c r="AI131" s="809"/>
      <c r="AJ131" s="810"/>
      <c r="AK131" s="811">
        <v>4958121</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v>62.5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12.716166790000001</v>
      </c>
      <c r="AB132" s="789"/>
      <c r="AC132" s="789"/>
      <c r="AD132" s="789"/>
      <c r="AE132" s="790"/>
      <c r="AF132" s="791">
        <v>9.5807548619999992</v>
      </c>
      <c r="AG132" s="789"/>
      <c r="AH132" s="789"/>
      <c r="AI132" s="789"/>
      <c r="AJ132" s="790"/>
      <c r="AK132" s="791">
        <v>9.177993034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12.6</v>
      </c>
      <c r="AB133" s="768"/>
      <c r="AC133" s="768"/>
      <c r="AD133" s="768"/>
      <c r="AE133" s="769"/>
      <c r="AF133" s="767">
        <v>11.7</v>
      </c>
      <c r="AG133" s="768"/>
      <c r="AH133" s="768"/>
      <c r="AI133" s="768"/>
      <c r="AJ133" s="769"/>
      <c r="AK133" s="767">
        <v>10.4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tzufkb9hEXU9lAEYOc89/ZL/XeCotG5YDid6KxXYVqDiySJgS2vZ36bryjNbk0hZ186KFTkjA1ZyIlgzdYNdA==" saltValue="Q3KaAfeCje4UZUh/H0JR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qiScXgUon1cz8yuTyRZz7Fx/evp2WkwNT5bP3KybBLgdQvbEXl3zb1MFhheJDtM015LvUrp6rClYVyvca/+HA==" saltValue="/GjeSV960t7On8Z65dAyW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qqoiqB/Q0cvnoG885pEYYJMDtSFC7Gv5A2i2/jbI4tLE5HvdrVSXzGp8DlxmA/r7LKcwJnXfXr6xnZABfxig==" saltValue="Dl/3rMTjqQq0LAF2PRJfi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514</v>
      </c>
      <c r="AL9" s="1190"/>
      <c r="AM9" s="1190"/>
      <c r="AN9" s="1191"/>
      <c r="AO9" s="314">
        <v>1574058</v>
      </c>
      <c r="AP9" s="314">
        <v>95985</v>
      </c>
      <c r="AQ9" s="315">
        <v>107987</v>
      </c>
      <c r="AR9" s="316">
        <v>-11.1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515</v>
      </c>
      <c r="AL10" s="1190"/>
      <c r="AM10" s="1190"/>
      <c r="AN10" s="1191"/>
      <c r="AO10" s="317">
        <v>242652</v>
      </c>
      <c r="AP10" s="317">
        <v>14797</v>
      </c>
      <c r="AQ10" s="318">
        <v>13800</v>
      </c>
      <c r="AR10" s="319">
        <v>7.2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516</v>
      </c>
      <c r="AL11" s="1190"/>
      <c r="AM11" s="1190"/>
      <c r="AN11" s="1191"/>
      <c r="AO11" s="317">
        <v>16104</v>
      </c>
      <c r="AP11" s="317">
        <v>982</v>
      </c>
      <c r="AQ11" s="318">
        <v>2869</v>
      </c>
      <c r="AR11" s="319">
        <v>-65.8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70475</v>
      </c>
      <c r="AP13" s="317">
        <v>4298</v>
      </c>
      <c r="AQ13" s="318">
        <v>4570</v>
      </c>
      <c r="AR13" s="319">
        <v>-6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49475</v>
      </c>
      <c r="AP14" s="317">
        <v>3017</v>
      </c>
      <c r="AQ14" s="318">
        <v>2186</v>
      </c>
      <c r="AR14" s="319">
        <v>38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-146730</v>
      </c>
      <c r="AP15" s="317">
        <v>-8947</v>
      </c>
      <c r="AQ15" s="318">
        <v>-8782</v>
      </c>
      <c r="AR15" s="319">
        <v>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1806034</v>
      </c>
      <c r="AP16" s="317">
        <v>110131</v>
      </c>
      <c r="AQ16" s="318">
        <v>122631</v>
      </c>
      <c r="AR16" s="319">
        <v>-10.199999999999999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10.49</v>
      </c>
      <c r="AP21" s="331">
        <v>11.26</v>
      </c>
      <c r="AQ21" s="332">
        <v>-0.77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96.8</v>
      </c>
      <c r="AP22" s="336">
        <v>94.9</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1458659</v>
      </c>
      <c r="AP32" s="345">
        <v>88948</v>
      </c>
      <c r="AQ32" s="346">
        <v>75941</v>
      </c>
      <c r="AR32" s="347">
        <v>17.100000000000001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533</v>
      </c>
      <c r="AL34" s="1179"/>
      <c r="AM34" s="1179"/>
      <c r="AN34" s="1180"/>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534</v>
      </c>
      <c r="AL35" s="1179"/>
      <c r="AM35" s="1179"/>
      <c r="AN35" s="1180"/>
      <c r="AO35" s="345">
        <v>215521</v>
      </c>
      <c r="AP35" s="345">
        <v>13142</v>
      </c>
      <c r="AQ35" s="346">
        <v>20191</v>
      </c>
      <c r="AR35" s="347">
        <v>-34.9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535</v>
      </c>
      <c r="AL36" s="1179"/>
      <c r="AM36" s="1179"/>
      <c r="AN36" s="1180"/>
      <c r="AO36" s="345">
        <v>66929</v>
      </c>
      <c r="AP36" s="345">
        <v>4081</v>
      </c>
      <c r="AQ36" s="346">
        <v>1966</v>
      </c>
      <c r="AR36" s="347">
        <v>107.6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536</v>
      </c>
      <c r="AL37" s="1179"/>
      <c r="AM37" s="1179"/>
      <c r="AN37" s="1180"/>
      <c r="AO37" s="345">
        <v>79</v>
      </c>
      <c r="AP37" s="345">
        <v>5</v>
      </c>
      <c r="AQ37" s="346">
        <v>514</v>
      </c>
      <c r="AR37" s="347">
        <v>-99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537</v>
      </c>
      <c r="AL38" s="1176"/>
      <c r="AM38" s="1176"/>
      <c r="AN38" s="1177"/>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538</v>
      </c>
      <c r="AL39" s="1176"/>
      <c r="AM39" s="1176"/>
      <c r="AN39" s="1177"/>
      <c r="AO39" s="345">
        <v>-106430</v>
      </c>
      <c r="AP39" s="345">
        <v>-6490</v>
      </c>
      <c r="AQ39" s="346">
        <v>-2373</v>
      </c>
      <c r="AR39" s="347">
        <v>173.5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539</v>
      </c>
      <c r="AL40" s="1179"/>
      <c r="AM40" s="1179"/>
      <c r="AN40" s="1180"/>
      <c r="AO40" s="345">
        <v>-1179702</v>
      </c>
      <c r="AP40" s="345">
        <v>-71937</v>
      </c>
      <c r="AQ40" s="346">
        <v>-67520</v>
      </c>
      <c r="AR40" s="347">
        <v>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455056</v>
      </c>
      <c r="AP41" s="345">
        <v>27749</v>
      </c>
      <c r="AQ41" s="346">
        <v>28720</v>
      </c>
      <c r="AR41" s="347">
        <v>-3.4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509</v>
      </c>
      <c r="AN49" s="1186" t="s">
        <v>543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2025385</v>
      </c>
      <c r="AN51" s="367">
        <v>116268</v>
      </c>
      <c r="AO51" s="368">
        <v>-33.4</v>
      </c>
      <c r="AP51" s="369">
        <v>97062</v>
      </c>
      <c r="AQ51" s="370">
        <v>0.4</v>
      </c>
      <c r="AR51" s="371">
        <v>-33.799999999999997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1026053</v>
      </c>
      <c r="AN52" s="375">
        <v>58901</v>
      </c>
      <c r="AO52" s="376">
        <v>-53.8</v>
      </c>
      <c r="AP52" s="377">
        <v>50112</v>
      </c>
      <c r="AQ52" s="378">
        <v>12.8</v>
      </c>
      <c r="AR52" s="379">
        <v>-66.599999999999994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1788193</v>
      </c>
      <c r="AN53" s="367">
        <v>104098</v>
      </c>
      <c r="AO53" s="368">
        <v>-10.5</v>
      </c>
      <c r="AP53" s="369">
        <v>106005</v>
      </c>
      <c r="AQ53" s="370">
        <v>9.1999999999999993</v>
      </c>
      <c r="AR53" s="371">
        <v>-19.7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485495</v>
      </c>
      <c r="AN54" s="375">
        <v>28263</v>
      </c>
      <c r="AO54" s="376">
        <v>-52</v>
      </c>
      <c r="AP54" s="377">
        <v>58359</v>
      </c>
      <c r="AQ54" s="378">
        <v>16.5</v>
      </c>
      <c r="AR54" s="379">
        <v>-68.5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994379</v>
      </c>
      <c r="AN55" s="367">
        <v>58596</v>
      </c>
      <c r="AO55" s="368">
        <v>-43.7</v>
      </c>
      <c r="AP55" s="369">
        <v>98507</v>
      </c>
      <c r="AQ55" s="370">
        <v>-7.1</v>
      </c>
      <c r="AR55" s="371">
        <v>-36.6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483323</v>
      </c>
      <c r="AN56" s="375">
        <v>28481</v>
      </c>
      <c r="AO56" s="376">
        <v>0.8</v>
      </c>
      <c r="AP56" s="377">
        <v>47567</v>
      </c>
      <c r="AQ56" s="378">
        <v>-18.5</v>
      </c>
      <c r="AR56" s="379">
        <v>19.3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981798</v>
      </c>
      <c r="AN57" s="367">
        <v>58967</v>
      </c>
      <c r="AO57" s="368">
        <v>0.6</v>
      </c>
      <c r="AP57" s="369">
        <v>113347</v>
      </c>
      <c r="AQ57" s="370">
        <v>15.1</v>
      </c>
      <c r="AR57" s="371">
        <v>-14.5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510688</v>
      </c>
      <c r="AN58" s="375">
        <v>30672</v>
      </c>
      <c r="AO58" s="376">
        <v>7.7</v>
      </c>
      <c r="AP58" s="377">
        <v>58728</v>
      </c>
      <c r="AQ58" s="378">
        <v>23.5</v>
      </c>
      <c r="AR58" s="379">
        <v>-15.8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1048893</v>
      </c>
      <c r="AN59" s="367">
        <v>63961</v>
      </c>
      <c r="AO59" s="368">
        <v>8.5</v>
      </c>
      <c r="AP59" s="369">
        <v>125418</v>
      </c>
      <c r="AQ59" s="370">
        <v>10.6</v>
      </c>
      <c r="AR59" s="371">
        <v>-2.1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470055</v>
      </c>
      <c r="AN60" s="375">
        <v>28664</v>
      </c>
      <c r="AO60" s="376">
        <v>-6.5</v>
      </c>
      <c r="AP60" s="377">
        <v>60445</v>
      </c>
      <c r="AQ60" s="378">
        <v>2.9</v>
      </c>
      <c r="AR60" s="379">
        <v>-9.4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1367730</v>
      </c>
      <c r="AN61" s="382">
        <v>80378</v>
      </c>
      <c r="AO61" s="383">
        <v>-15.7</v>
      </c>
      <c r="AP61" s="384">
        <v>108068</v>
      </c>
      <c r="AQ61" s="385">
        <v>5.6</v>
      </c>
      <c r="AR61" s="371">
        <v>-21.3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595123</v>
      </c>
      <c r="AN62" s="375">
        <v>34996</v>
      </c>
      <c r="AO62" s="376">
        <v>-20.8</v>
      </c>
      <c r="AP62" s="377">
        <v>55042</v>
      </c>
      <c r="AQ62" s="378">
        <v>7.4</v>
      </c>
      <c r="AR62" s="379">
        <v>-28.2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oY9VUD3HQz6PQe8BtQgdYbbLa2eLGkKhrALLrmxe2B1OReXC8rPTQ3NZEKlN0yCkBtkMW2+2OxbhG/vZP2OMQ==" saltValue="EUa5Utdi6OYsETAOgQuHB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U5a84fKgJ75WoJi/TNNwkqv5gNL4yYMmkM/mUNMf+jP2pWefGyD18vsAnaWwIMBvkonuf+UUJIUem0paIi8hvA==" saltValue="WWnIYect2LVuNLwl8UVk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K2sTiPxN0QfaypKWt+vBqFLkAT+prcFkGNRDYXvMIzvg/9Q8nPvoR1cWhFLhzwBY+rcSmfR0fOVD9oBns7EWpA==" saltValue="b6dW7bXaR8mlKTOOstvV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18.63</v>
      </c>
      <c r="G47" s="12">
        <v>14.7</v>
      </c>
      <c r="H47" s="12">
        <v>13.65</v>
      </c>
      <c r="I47" s="12">
        <v>10.95</v>
      </c>
      <c r="J47" s="13">
        <v>13.59</v>
      </c>
    </row>
    <row r="48" spans="2:10" ht="57.75" customHeight="1" x14ac:dyDescent="0.15">
      <c r="B48" s="14"/>
      <c r="C48" s="1202" t="s">
        <v>4</v>
      </c>
      <c r="D48" s="1202"/>
      <c r="E48" s="1203"/>
      <c r="F48" s="15">
        <v>4.3499999999999996</v>
      </c>
      <c r="G48" s="16">
        <v>4.33</v>
      </c>
      <c r="H48" s="16">
        <v>4.01</v>
      </c>
      <c r="I48" s="16">
        <v>6.5</v>
      </c>
      <c r="J48" s="17">
        <v>4.63</v>
      </c>
    </row>
    <row r="49" spans="2:10" ht="57.75" customHeight="1" thickBot="1" x14ac:dyDescent="0.2">
      <c r="B49" s="18"/>
      <c r="C49" s="1204" t="s">
        <v>5</v>
      </c>
      <c r="D49" s="1204"/>
      <c r="E49" s="1205"/>
      <c r="F49" s="19" t="s">
        <v>564</v>
      </c>
      <c r="G49" s="20" t="s">
        <v>565</v>
      </c>
      <c r="H49" s="20" t="s">
        <v>566</v>
      </c>
      <c r="I49" s="20">
        <v>10.08</v>
      </c>
      <c r="J49" s="21">
        <v>1.53</v>
      </c>
    </row>
    <row r="50" spans="2:10" ht="13.5" customHeight="1" x14ac:dyDescent="0.15"/>
  </sheetData>
  <sheetProtection algorithmName="SHA-512" hashValue="AetjIZiWLkA5c0LXRszxgWE7n0hCZQK5/d+Vo47eAAF4fmVR28fenvL5CdKKVmsWZG818i11LQtLGp6OSIqqeg==" saltValue="6Myv9jcr/AHiw+eOxnEA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2022-03-26T04:30:56Z</dcterms:modified>
</cp:coreProperties>
</file>