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財政係\zs1$\財政状況の公表\●財政状況資料集（財政分析表／公開用）\R03財政状況資料集\230303令和3年度財政状況資料集(第1回)\"/>
    </mc:Choice>
  </mc:AlternateContent>
  <xr:revisionPtr revIDLastSave="0" documentId="13_ncr:1_{D806ECF3-323E-45D0-AED0-89FA32D4AA2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BW42" i="10" s="1"/>
  <c r="BW43"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AM35" i="10" s="1"/>
  <c r="U34" i="10"/>
  <c r="U35" i="10" s="1"/>
  <c r="U36" i="10" s="1"/>
  <c r="U37" i="10" s="1"/>
</calcChain>
</file>

<file path=xl/sharedStrings.xml><?xml version="1.0" encoding="utf-8"?>
<sst xmlns="http://schemas.openxmlformats.org/spreadsheetml/2006/main" count="1104" uniqueCount="601">
  <si>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</si>
  <si>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</si>
  <si>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</si>
  <si>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</si>
  <si>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</si>
  <si>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</si>
  <si>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</si>
  <si>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</si>
  <si>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</si>
  <si>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</si>
  <si>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</si>
  <si>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</si>
  <si>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</si>
  <si>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</si>
  <si>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</si>
  <si>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</si>
  <si>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</si>
  <si>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</si>
  <si>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</si>
  <si>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</si>
  <si>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</si>
  <si>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</si>
  <si>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</si>
  <si>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</si>
  <si>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</si>
  <si>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</si>
  <si>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</si>
  <si>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</si>
  <si>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</si>
  <si>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</si>
  <si>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</si>
  <si>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</si>
  <si>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</si>
  <si>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</si>
  <si>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</si>
  <si>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</si>
  <si>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</si>
  <si>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</si>
  <si>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</si>
  <si>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</si>
  <si>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</si>
  <si>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</si>
  <si>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</si>
  <si>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</si>
  <si>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</si>
  <si>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</si>
  <si>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</si>
  <si>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</si>
  <si>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</si>
  <si>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</si>
  <si>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</si>
  <si>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</si>
  <si>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</si>
  <si>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</si>
  <si>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</si>
  <si>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</si>
  <si>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</si>
  <si>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</si>
  <si>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</si>
  <si>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</si>
  <si>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</si>
  <si>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</si>
  <si>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</si>
  <si>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</si>
  <si>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</si>
  <si>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</si>
  <si>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</si>
  <si>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</si>
  <si>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</si>
  <si>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</si>
  <si>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</si>
  <si>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</si>
  <si>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</si>
  <si>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</si>
  <si>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</si>
  <si>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</si>
  <si>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</si>
  <si>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</si>
  <si>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</si>
  <si>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</si>
  <si>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</si>
  <si>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</si>
  <si>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</si>
  <si>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</si>
  <si>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</si>
  <si>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</si>
  <si>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</si>
  <si>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</si>
  <si>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</si>
  <si>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</si>
  <si>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</si>
  <si>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</si>
  <si>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</si>
  <si>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</si>
  <si>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</si>
  <si>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</si>
  <si>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</si>
  <si>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</si>
  <si>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</si>
  <si>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</si>
  <si>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</si>
  <si>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</si>
  <si>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</si>
  <si>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</si>
  <si>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</si>
  <si>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</si>
  <si>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</si>
  <si>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</si>
  <si>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</si>
  <si>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</si>
  <si>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</si>
  <si>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</si>
  <si>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</si>
  <si>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</si>
  <si>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</si>
  <si>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</si>
  <si>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</si>
  <si>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</si>
  <si>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</si>
  <si>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</si>
  <si>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</si>
  <si>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</si>
  <si>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</si>
  <si>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</si>
  <si>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</si>
  <si>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</si>
  <si>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</si>
  <si>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</si>
  <si>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</si>
  <si>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</si>
  <si>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</si>
  <si>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</si>
  <si>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</si>
  <si>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</si>
  <si>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</si>
  <si>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</si>
  <si>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</si>
  <si>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</si>
  <si>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</si>
  <si>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</si>
  <si>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</si>
  <si>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</si>
  <si>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</si>
  <si>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</si>
  <si>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</si>
  <si>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</si>
  <si>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</si>
  <si>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</si>
  <si>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</si>
  <si>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</si>
  <si>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</si>
  <si>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</si>
  <si>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</si>
  <si>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</si>
  <si>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</si>
  <si>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</si>
  <si>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</si>
  <si>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</si>
  <si>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</si>
  <si>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</si>
  <si>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</si>
  <si>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</si>
  <si>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</si>
  <si>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</si>
  <si>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</si>
  <si>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</si>
  <si>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</si>
  <si>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</si>
  <si>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</si>
  <si>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</si>
  <si>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</si>
  <si>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</si>
  <si>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</si>
  <si>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</si>
  <si>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</si>
  <si>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</si>
  <si>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</si>
  <si>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</si>
  <si>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</si>
  <si>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</si>
  <si>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</si>
  <si>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</si>
  <si>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</si>
  <si>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</si>
  <si>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</si>
  <si>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</si>
  <si>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</si>
  <si>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</si>
  <si>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</si>
  <si>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</si>
  <si>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</si>
  <si>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</si>
  <si>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</si>
  <si>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</si>
  <si>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</si>
  <si>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</si>
  <si>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</si>
  <si>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</si>
  <si>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</si>
  <si>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</si>
  <si>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</si>
  <si>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</si>
  <si>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</si>
  <si>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</si>
  <si>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</si>
  <si>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</si>
  <si>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</si>
  <si>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</si>
  <si>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</si>
  <si>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</si>
  <si>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</si>
  <si>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</si>
  <si>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</si>
  <si>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</si>
  <si>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</si>
  <si>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</si>
  <si>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</si>
  <si>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</si>
  <si>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</si>
  <si>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</si>
  <si>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</si>
  <si>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</si>
  <si>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</si>
  <si>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</si>
  <si>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</si>
  <si>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</si>
  <si>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</si>
  <si>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</si>
  <si>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</si>
  <si>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</si>
  <si>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</si>
  <si>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</si>
  <si>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</si>
  <si>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</si>
  <si>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</si>
  <si>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</si>
  <si>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</si>
  <si>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</si>
  <si>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</si>
  <si>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</si>
  <si>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</si>
  <si>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</si>
  <si>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</si>
  <si>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</si>
  <si>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</si>
  <si>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</si>
  <si>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</si>
  <si>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</si>
  <si>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</si>
  <si>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</si>
  <si>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</si>
  <si>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</si>
  <si>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</si>
  <si>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</si>
  <si>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</si>
  <si>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</si>
  <si>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</si>
  <si>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</si>
  <si>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</si>
  <si>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</si>
  <si>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</si>
  <si>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</si>
  <si>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</si>
  <si>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</si>
  <si>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</si>
  <si>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</si>
  <si>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</si>
  <si>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</si>
  <si>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</si>
  <si>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</si>
  <si>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</si>
  <si>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</si>
  <si>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</si>
  <si>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</si>
  <si>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</si>
  <si>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</si>
  <si>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</si>
  <si>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</si>
  <si>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</si>
  <si>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</si>
  <si>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</si>
  <si>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</si>
  <si>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</si>
  <si>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</si>
  <si>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</si>
  <si>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</si>
  <si>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</si>
  <si>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</si>
  <si>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</si>
  <si>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</si>
  <si>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</si>
  <si>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</si>
  <si>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</si>
  <si>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</si>
  <si>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</si>
  <si>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</si>
  <si>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</si>
  <si>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</si>
  <si>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</si>
  <si>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</si>
  <si>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</si>
  <si>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</si>
  <si>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</si>
  <si>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</si>
  <si>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</si>
  <si>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</si>
  <si>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</si>
  <si>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</si>
  <si>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</si>
  <si>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</si>
  <si>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</si>
  <si>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</si>
  <si>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</si>
  <si>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</si>
  <si>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</si>
  <si>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</si>
  <si>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</si>
  <si>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</si>
  <si>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</si>
  <si>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</si>
  <si>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</si>
  <si>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</si>
  <si>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</si>
  <si>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</si>
  <si>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</si>
  <si>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</si>
  <si>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</si>
  <si>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</si>
  <si>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</si>
  <si>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</si>
  <si>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</si>
  <si>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</si>
  <si>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</si>
  <si>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</si>
  <si>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</si>
  <si>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</si>
  <si>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</si>
  <si>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</si>
  <si>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</si>
  <si>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</si>
  <si>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</si>
  <si>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</si>
  <si>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</si>
  <si>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</si>
  <si>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</si>
  <si>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</si>
  <si>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</si>
  <si>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</si>
  <si>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</si>
  <si>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</si>
  <si>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</si>
  <si>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</si>
  <si>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</si>
  <si>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</si>
  <si>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</si>
  <si>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</si>
  <si>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</si>
  <si>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</si>
  <si>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</si>
  <si>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</si>
  <si>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</si>
  <si>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</si>
  <si>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</si>
  <si>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</si>
  <si>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</si>
  <si>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</si>
  <si>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</si>
  <si>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</si>
  <si>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</si>
  <si>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</si>
  <si>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</si>
  <si>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</si>
  <si>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</si>
  <si>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</si>
  <si>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</si>
  <si>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</si>
  <si>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</si>
  <si>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</si>
  <si>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</si>
  <si>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</si>
  <si>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</si>
  <si>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</si>
  <si>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</si>
  <si>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</si>
  <si>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</si>
  <si>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</si>
  <si>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</si>
  <si>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</si>
  <si>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</si>
  <si>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</si>
  <si>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</si>
  <si>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</si>
  <si>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</si>
  <si>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</si>
  <si>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</si>
  <si>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</si>
  <si>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</si>
  <si>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</si>
  <si>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</si>
  <si>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</si>
  <si>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</si>
  <si>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</si>
  <si>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</si>
  <si>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</si>
  <si>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</si>
  <si>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</si>
  <si>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</si>
  <si>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</si>
  <si>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</si>
  <si>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</si>
  <si>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</si>
  <si>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</si>
  <si>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</si>
  <si>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</si>
  <si>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</si>
  <si>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</si>
  <si>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</si>
  <si>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</si>
  <si>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</si>
  <si>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</si>
  <si>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</si>
  <si>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</si>
  <si>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</si>
  <si>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</si>
  <si>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</si>
  <si>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</si>
  <si>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</si>
  <si>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</si>
  <si>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</si>
  <si>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</si>
  <si>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</si>
  <si>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</si>
  <si>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</si>
  <si>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</si>
  <si>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</si>
  <si>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</si>
  <si>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</si>
  <si>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</si>
  <si>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</si>
  <si>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</si>
  <si>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</si>
  <si>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</si>
  <si>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</si>
  <si>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</si>
  <si>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</si>
  <si>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</si>
  <si>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</si>
  <si>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</si>
  <si>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</si>
  <si>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</si>
  <si>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</si>
  <si>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</si>
  <si>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</si>
  <si>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</si>
  <si>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</si>
  <si>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</si>
  <si>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</si>
  <si>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</si>
  <si>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</si>
  <si>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</si>
  <si>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</si>
  <si>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</si>
  <si>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</si>
  <si>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</si>
  <si>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</si>
  <si>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</si>
  <si>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</si>
  <si>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</si>
  <si>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</si>
  <si>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</si>
  <si>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</si>
  <si>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</si>
  <si>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</si>
  <si>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</si>
  <si>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</si>
  <si>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</si>
  <si>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</si>
  <si>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</si>
  <si>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</si>
  <si>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</si>
  <si>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</si>
  <si>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</si>
  <si>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</si>
  <si>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</si>
  <si>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</si>
  <si>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</si>
  <si>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</si>
  <si>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</si>
  <si>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</si>
  <si>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</si>
  <si>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</si>
  <si>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</si>
  <si>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</si>
  <si>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</si>
  <si>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</si>
  <si>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</si>
  <si>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</si>
  <si>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</si>
  <si>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</si>
  <si>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</si>
  <si>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</si>
  <si>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</si>
  <si>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</si>
  <si>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</si>
  <si>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</si>
  <si>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</si>
  <si>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</si>
  <si>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</si>
  <si>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</si>
  <si>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</si>
  <si>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</si>
  <si>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</si>
  <si>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</si>
  <si>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</si>
  <si>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</si>
  <si>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</si>
  <si>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</si>
  <si>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</si>
  <si>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</si>
  <si>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</si>
  <si>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</si>
  <si>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</si>
  <si>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</si>
  <si>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</si>
  <si>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</si>
  <si>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</si>
  <si>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</si>
  <si>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</si>
  <si>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</si>
  <si>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</si>
  <si>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</si>
  <si>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</si>
  <si>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</si>
  <si>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</si>
  <si>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</si>
  <si>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</si>
  <si>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</si>
  <si>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</si>
  <si>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</si>
  <si>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</si>
  <si>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</si>
  <si>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</si>
  <si>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</si>
  <si>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</si>
  <si>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</si>
  <si>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</si>
  <si>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</si>
  <si>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</si>
  <si>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</si>
  <si>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</si>
  <si>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</si>
  <si>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</si>
  <si>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</si>
  <si>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</si>
  <si>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</si>
  <si>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</si>
  <si>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</si>
  <si>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</si>
  <si>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</si>
  <si>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</si>
  <si>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</si>
  <si>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</si>
  <si>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</si>
  <si>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</si>
  <si>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</si>
  <si>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</si>
  <si>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</si>
  <si>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t>
  </si>
  <si>
    <t>▲ 1.09</t>
  </si>
  <si>
    <t>水道事業会計</t>
  </si>
  <si>
    <t>一般会計</t>
  </si>
  <si>
    <t>介護保険事業特別会計</t>
  </si>
  <si>
    <t>下水道事業会計</t>
  </si>
  <si>
    <t>国民健康保険事業特別会計</t>
  </si>
  <si>
    <t>後期高齢者医療事業特別会計</t>
  </si>
  <si>
    <t>国民健康保険天野診療所事業特別会計</t>
  </si>
  <si>
    <t>シビックセンター特別会計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</si>
  <si>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</si>
  <si>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</si>
  <si>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</si>
  <si>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</si>
  <si>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</si>
  <si>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</si>
  <si>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</si>
  <si>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</si>
  <si>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</si>
  <si>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</si>
  <si>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</si>
  <si>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</si>
  <si>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</si>
  <si>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</si>
  <si>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</si>
  <si>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</si>
  <si>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</si>
  <si>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</si>
  <si>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</si>
  <si>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ふるさとかつらぎ基金</t>
    <phoneticPr fontId="5"/>
  </si>
  <si>
    <t>庁舎建設基金</t>
    <phoneticPr fontId="5"/>
  </si>
  <si>
    <t>公立学校施設整備基金</t>
    <phoneticPr fontId="5"/>
  </si>
  <si>
    <t>地域福祉基金</t>
    <phoneticPr fontId="5"/>
  </si>
  <si>
    <t>災害対策基金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</si>
</sst>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6BE0-4350-9BFD-ABB1176143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104098</c:v>
                </c:pt>
                <c:pt idx="1">
                  <c:v>58596</c:v>
                </c:pt>
                <c:pt idx="2">
                  <c:v>58967</c:v>
                </c:pt>
                <c:pt idx="3">
                  <c:v>63961</c:v>
                </c:pt>
                <c:pt idx="4">
                  <c:v>103250</c:v>
                </c:pt>
              </c:numCache>
            </c:numRef>
          </c:val>
          <c:smooth val="0"/>
          <c:extLst>
            <c:ext xmlns:c16="http://schemas.microsoft.com/office/drawing/2014/chart" uri="{C3380CC4-5D6E-409C-BE32-E72D297353CC}">
              <c16:uniqueId val="{00000001-6BE0-4350-9BFD-ABB1176143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4.33</c:v>
                </c:pt>
                <c:pt idx="1">
                  <c:v>4.01</c:v>
                </c:pt>
                <c:pt idx="2">
                  <c:v>6.5</c:v>
                </c:pt>
                <c:pt idx="3">
                  <c:v>4.63</c:v>
                </c:pt>
                <c:pt idx="4">
                  <c:v>5.74</c:v>
                </c:pt>
              </c:numCache>
            </c:numRef>
          </c:val>
          <c:extLst>
            <c:ext xmlns:c16="http://schemas.microsoft.com/office/drawing/2014/chart" uri="{C3380CC4-5D6E-409C-BE32-E72D297353CC}">
              <c16:uniqueId val="{00000000-6E21-4CD6-8A16-A329644D7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c:v>
                </c:pt>
                <c:pt idx="1">
                  <c:v>13.65</c:v>
                </c:pt>
                <c:pt idx="2">
                  <c:v>10.95</c:v>
                </c:pt>
                <c:pt idx="3">
                  <c:v>13.59</c:v>
                </c:pt>
                <c:pt idx="4">
                  <c:v>21.21</c:v>
                </c:pt>
              </c:numCache>
            </c:numRef>
          </c:val>
          <c:extLst>
            <c:ext xmlns:c16="http://schemas.microsoft.com/office/drawing/2014/chart" uri="{C3380CC4-5D6E-409C-BE32-E72D297353CC}">
              <c16:uniqueId val="{00000001-6E21-4CD6-8A16-A329644D7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-1.0900000000000001</c:v>
                </c:pt>
                <c:pt idx="2">
                  <c:v>10.08</c:v>
                </c:pt>
                <c:pt idx="3">
                  <c:v>1.53</c:v>
                </c:pt>
                <c:pt idx="4">
                  <c:v>9.8699999999999992</c:v>
                </c:pt>
              </c:numCache>
            </c:numRef>
          </c:val>
          <c:smooth val="0"/>
          <c:extLst>
            <c:ext xmlns:c16="http://schemas.microsoft.com/office/drawing/2014/chart" uri="{C3380CC4-5D6E-409C-BE32-E72D297353CC}">
              <c16:uniqueId val="{00000002-6E21-4CD6-8A16-A329644D7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0.31</c:v>
                </c:pt>
                <c:pt idx="4">
                  <c:v>#N/A</c:v>
                </c:pt>
                <c:pt idx="5">
                  <c:v>0</c:v>
                </c:pt>
                <c:pt idx="6">
                  <c:v>#N/A</c:v>
                </c:pt>
                <c:pt idx="7">
                  <c:v>0</c:v>
                </c:pt>
                <c:pt idx="8">
                  <c:v>#N/A</c:v>
                </c:pt>
                <c:pt idx="9">
                  <c:v>0</c:v>
                </c:pt>
              </c:numCache>
            </c:numRef>
          </c:val>
          <c:extLst>
            <c:ext xmlns:c16="http://schemas.microsoft.com/office/drawing/2014/chart" uri="{C3380CC4-5D6E-409C-BE32-E72D297353CC}">
              <c16:uniqueId val="{00000000-80B1-492A-B9DC-F81FB8E4B6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B1-492A-B9DC-F81FB8E4B6FB}"/>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B1-492A-B9DC-F81FB8E4B6FB}"/>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B1-492A-B9DC-F81FB8E4B6F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80B1-492A-B9DC-F81FB8E4B6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2.0499999999999998</c:v>
                </c:pt>
                <c:pt idx="2">
                  <c:v>#N/A</c:v>
                </c:pt>
                <c:pt idx="3">
                  <c:v>0.59</c:v>
                </c:pt>
                <c:pt idx="4">
                  <c:v>#N/A</c:v>
                </c:pt>
                <c:pt idx="5">
                  <c:v>0.97</c:v>
                </c:pt>
                <c:pt idx="6">
                  <c:v>#N/A</c:v>
                </c:pt>
                <c:pt idx="7">
                  <c:v>0.93</c:v>
                </c:pt>
                <c:pt idx="8">
                  <c:v>#N/A</c:v>
                </c:pt>
                <c:pt idx="9">
                  <c:v>0.61</c:v>
                </c:pt>
              </c:numCache>
            </c:numRef>
          </c:val>
          <c:extLst>
            <c:ext xmlns:c16="http://schemas.microsoft.com/office/drawing/2014/chart" uri="{C3380CC4-5D6E-409C-BE32-E72D297353CC}">
              <c16:uniqueId val="{00000005-80B1-492A-B9DC-F81FB8E4B6F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0.59</c:v>
                </c:pt>
                <c:pt idx="6">
                  <c:v>#N/A</c:v>
                </c:pt>
                <c:pt idx="7">
                  <c:v>1.2</c:v>
                </c:pt>
                <c:pt idx="8">
                  <c:v>#N/A</c:v>
                </c:pt>
                <c:pt idx="9">
                  <c:v>1.25</c:v>
                </c:pt>
              </c:numCache>
            </c:numRef>
          </c:val>
          <c:extLst>
            <c:ext xmlns:c16="http://schemas.microsoft.com/office/drawing/2014/chart" uri="{C3380CC4-5D6E-409C-BE32-E72D297353CC}">
              <c16:uniqueId val="{00000006-80B1-492A-B9DC-F81FB8E4B6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1.52</c:v>
                </c:pt>
                <c:pt idx="4">
                  <c:v>#N/A</c:v>
                </c:pt>
                <c:pt idx="5">
                  <c:v>2.0699999999999998</c:v>
                </c:pt>
                <c:pt idx="6">
                  <c:v>#N/A</c:v>
                </c:pt>
                <c:pt idx="7">
                  <c:v>2.72</c:v>
                </c:pt>
                <c:pt idx="8">
                  <c:v>#N/A</c:v>
                </c:pt>
                <c:pt idx="9">
                  <c:v>2.17</c:v>
                </c:pt>
              </c:numCache>
            </c:numRef>
          </c:val>
          <c:extLst>
            <c:ext xmlns:c16="http://schemas.microsoft.com/office/drawing/2014/chart" uri="{C3380CC4-5D6E-409C-BE32-E72D297353CC}">
              <c16:uniqueId val="{00000007-80B1-492A-B9DC-F81FB8E4B6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4.32</c:v>
                </c:pt>
                <c:pt idx="2">
                  <c:v>#N/A</c:v>
                </c:pt>
                <c:pt idx="3">
                  <c:v>4.01</c:v>
                </c:pt>
                <c:pt idx="4">
                  <c:v>#N/A</c:v>
                </c:pt>
                <c:pt idx="5">
                  <c:v>6.5</c:v>
                </c:pt>
                <c:pt idx="6">
                  <c:v>#N/A</c:v>
                </c:pt>
                <c:pt idx="7">
                  <c:v>4.62</c:v>
                </c:pt>
                <c:pt idx="8">
                  <c:v>#N/A</c:v>
                </c:pt>
                <c:pt idx="9">
                  <c:v>5.74</c:v>
                </c:pt>
              </c:numCache>
            </c:numRef>
          </c:val>
          <c:extLst>
            <c:ext xmlns:c16="http://schemas.microsoft.com/office/drawing/2014/chart" uri="{C3380CC4-5D6E-409C-BE32-E72D297353CC}">
              <c16:uniqueId val="{00000008-80B1-492A-B9DC-F81FB8E4B6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14.66</c:v>
                </c:pt>
                <c:pt idx="2">
                  <c:v>#N/A</c:v>
                </c:pt>
                <c:pt idx="3">
                  <c:v>14.86</c:v>
                </c:pt>
                <c:pt idx="4">
                  <c:v>#N/A</c:v>
                </c:pt>
                <c:pt idx="5">
                  <c:v>14.63</c:v>
                </c:pt>
                <c:pt idx="6">
                  <c:v>#N/A</c:v>
                </c:pt>
                <c:pt idx="7">
                  <c:v>14.38</c:v>
                </c:pt>
                <c:pt idx="8">
                  <c:v>#N/A</c:v>
                </c:pt>
                <c:pt idx="9">
                  <c:v>14.11</c:v>
                </c:pt>
              </c:numCache>
            </c:numRef>
          </c:val>
          <c:extLst>
            <c:ext xmlns:c16="http://schemas.microsoft.com/office/drawing/2014/chart" uri="{C3380CC4-5D6E-409C-BE32-E72D297353CC}">
              <c16:uniqueId val="{00000009-80B1-492A-B9DC-F81FB8E4B6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1227</c:v>
                </c:pt>
                <c:pt idx="5">
                  <c:v>1254</c:v>
                </c:pt>
                <c:pt idx="8">
                  <c:v>1263</c:v>
                </c:pt>
                <c:pt idx="11">
                  <c:v>1285</c:v>
                </c:pt>
                <c:pt idx="14">
                  <c:v>1307</c:v>
                </c:pt>
              </c:numCache>
            </c:numRef>
          </c:val>
          <c:extLst>
            <c:ext xmlns:c16="http://schemas.microsoft.com/office/drawing/2014/chart" uri="{C3380CC4-5D6E-409C-BE32-E72D297353CC}">
              <c16:uniqueId val="{00000000-7696-4839-AD9C-E499B9119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96-4839-AD9C-E499B9119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96-4839-AD9C-E499B9119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76</c:v>
                </c:pt>
                <c:pt idx="6">
                  <c:v>76</c:v>
                </c:pt>
                <c:pt idx="9">
                  <c:v>67</c:v>
                </c:pt>
                <c:pt idx="12">
                  <c:v>74</c:v>
                </c:pt>
              </c:numCache>
            </c:numRef>
          </c:val>
          <c:extLst>
            <c:ext xmlns:c16="http://schemas.microsoft.com/office/drawing/2014/chart" uri="{C3380CC4-5D6E-409C-BE32-E72D297353CC}">
              <c16:uniqueId val="{00000003-7696-4839-AD9C-E499B9119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258</c:v>
                </c:pt>
                <c:pt idx="3">
                  <c:v>263</c:v>
                </c:pt>
                <c:pt idx="6">
                  <c:v>230</c:v>
                </c:pt>
                <c:pt idx="9">
                  <c:v>216</c:v>
                </c:pt>
                <c:pt idx="12">
                  <c:v>214</c:v>
                </c:pt>
              </c:numCache>
            </c:numRef>
          </c:val>
          <c:extLst>
            <c:ext xmlns:c16="http://schemas.microsoft.com/office/drawing/2014/chart" uri="{C3380CC4-5D6E-409C-BE32-E72D297353CC}">
              <c16:uniqueId val="{00000004-7696-4839-AD9C-E499B9119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96-4839-AD9C-E499B9119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96-4839-AD9C-E499B9119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1511</c:v>
                </c:pt>
                <c:pt idx="3">
                  <c:v>1517</c:v>
                </c:pt>
                <c:pt idx="6">
                  <c:v>1409</c:v>
                </c:pt>
                <c:pt idx="9">
                  <c:v>1459</c:v>
                </c:pt>
                <c:pt idx="12">
                  <c:v>1509</c:v>
                </c:pt>
              </c:numCache>
            </c:numRef>
          </c:val>
          <c:extLst>
            <c:ext xmlns:c16="http://schemas.microsoft.com/office/drawing/2014/chart" uri="{C3380CC4-5D6E-409C-BE32-E72D297353CC}">
              <c16:uniqueId val="{00000007-7696-4839-AD9C-E499B9119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613</c:v>
                </c:pt>
                <c:pt idx="2">
                  <c:v>#N/A</c:v>
                </c:pt>
                <c:pt idx="3">
                  <c:v>#N/A</c:v>
                </c:pt>
                <c:pt idx="4">
                  <c:v>602</c:v>
                </c:pt>
                <c:pt idx="5">
                  <c:v>#N/A</c:v>
                </c:pt>
                <c:pt idx="6">
                  <c:v>#N/A</c:v>
                </c:pt>
                <c:pt idx="7">
                  <c:v>452</c:v>
                </c:pt>
                <c:pt idx="8">
                  <c:v>#N/A</c:v>
                </c:pt>
                <c:pt idx="9">
                  <c:v>#N/A</c:v>
                </c:pt>
                <c:pt idx="10">
                  <c:v>457</c:v>
                </c:pt>
                <c:pt idx="11">
                  <c:v>#N/A</c:v>
                </c:pt>
                <c:pt idx="12">
                  <c:v>#N/A</c:v>
                </c:pt>
                <c:pt idx="13">
                  <c:v>490</c:v>
                </c:pt>
                <c:pt idx="14">
                  <c:v>#N/A</c:v>
                </c:pt>
              </c:numCache>
            </c:numRef>
          </c:val>
          <c:smooth val="0"/>
          <c:extLst>
            <c:ext xmlns:c16="http://schemas.microsoft.com/office/drawing/2014/chart" uri="{C3380CC4-5D6E-409C-BE32-E72D297353CC}">
              <c16:uniqueId val="{00000008-7696-4839-AD9C-E499B9119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13060</c:v>
                </c:pt>
                <c:pt idx="5">
                  <c:v>12880</c:v>
                </c:pt>
                <c:pt idx="8">
                  <c:v>12599</c:v>
                </c:pt>
                <c:pt idx="11">
                  <c:v>12441</c:v>
                </c:pt>
                <c:pt idx="14">
                  <c:v>11864</c:v>
                </c:pt>
              </c:numCache>
            </c:numRef>
          </c:val>
          <c:extLst>
            <c:ext xmlns:c16="http://schemas.microsoft.com/office/drawing/2014/chart" uri="{C3380CC4-5D6E-409C-BE32-E72D297353CC}">
              <c16:uniqueId val="{00000000-E381-445B-B3D1-C872B0265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1279</c:v>
                </c:pt>
                <c:pt idx="5">
                  <c:v>1225</c:v>
                </c:pt>
                <c:pt idx="8">
                  <c:v>1222</c:v>
                </c:pt>
                <c:pt idx="11">
                  <c:v>1219</c:v>
                </c:pt>
                <c:pt idx="14">
                  <c:v>1290</c:v>
                </c:pt>
              </c:numCache>
            </c:numRef>
          </c:val>
          <c:extLst>
            <c:ext xmlns:c16="http://schemas.microsoft.com/office/drawing/2014/chart" uri="{C3380CC4-5D6E-409C-BE32-E72D297353CC}">
              <c16:uniqueId val="{00000001-E381-445B-B3D1-C872B0265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1950</c:v>
                </c:pt>
                <c:pt idx="5">
                  <c:v>2042</c:v>
                </c:pt>
                <c:pt idx="8">
                  <c:v>1940</c:v>
                </c:pt>
                <c:pt idx="11">
                  <c:v>2255</c:v>
                </c:pt>
                <c:pt idx="14">
                  <c:v>3062</c:v>
                </c:pt>
              </c:numCache>
            </c:numRef>
          </c:val>
          <c:extLst>
            <c:ext xmlns:c16="http://schemas.microsoft.com/office/drawing/2014/chart" uri="{C3380CC4-5D6E-409C-BE32-E72D297353CC}">
              <c16:uniqueId val="{00000002-E381-445B-B3D1-C872B0265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81-445B-B3D1-C872B0265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81-445B-B3D1-C872B0265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81-445B-B3D1-C872B0265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1677</c:v>
                </c:pt>
                <c:pt idx="3">
                  <c:v>1683</c:v>
                </c:pt>
                <c:pt idx="6">
                  <c:v>1649</c:v>
                </c:pt>
                <c:pt idx="9">
                  <c:v>1618</c:v>
                </c:pt>
                <c:pt idx="12">
                  <c:v>1588</c:v>
                </c:pt>
              </c:numCache>
            </c:numRef>
          </c:val>
          <c:extLst>
            <c:ext xmlns:c16="http://schemas.microsoft.com/office/drawing/2014/chart" uri="{C3380CC4-5D6E-409C-BE32-E72D297353CC}">
              <c16:uniqueId val="{00000006-E381-445B-B3D1-C872B0265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443</c:v>
                </c:pt>
                <c:pt idx="3">
                  <c:v>374</c:v>
                </c:pt>
                <c:pt idx="6">
                  <c:v>304</c:v>
                </c:pt>
                <c:pt idx="9">
                  <c:v>237</c:v>
                </c:pt>
                <c:pt idx="12">
                  <c:v>170</c:v>
                </c:pt>
              </c:numCache>
            </c:numRef>
          </c:val>
          <c:extLst>
            <c:ext xmlns:c16="http://schemas.microsoft.com/office/drawing/2014/chart" uri="{C3380CC4-5D6E-409C-BE32-E72D297353CC}">
              <c16:uniqueId val="{00000007-E381-445B-B3D1-C872B0265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3285</c:v>
                </c:pt>
                <c:pt idx="3">
                  <c:v>3604</c:v>
                </c:pt>
                <c:pt idx="6">
                  <c:v>3444</c:v>
                </c:pt>
                <c:pt idx="9">
                  <c:v>2911</c:v>
                </c:pt>
                <c:pt idx="12">
                  <c:v>2378</c:v>
                </c:pt>
              </c:numCache>
            </c:numRef>
          </c:val>
          <c:extLst>
            <c:ext xmlns:c16="http://schemas.microsoft.com/office/drawing/2014/chart" uri="{C3380CC4-5D6E-409C-BE32-E72D297353CC}">
              <c16:uniqueId val="{00000008-E381-445B-B3D1-C872B0265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81-445B-B3D1-C872B0265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16177</c:v>
                </c:pt>
                <c:pt idx="3">
                  <c:v>15776</c:v>
                </c:pt>
                <c:pt idx="6">
                  <c:v>14735</c:v>
                </c:pt>
                <c:pt idx="9">
                  <c:v>14249</c:v>
                </c:pt>
                <c:pt idx="12">
                  <c:v>14089</c:v>
                </c:pt>
              </c:numCache>
            </c:numRef>
          </c:val>
          <c:extLst>
            <c:ext xmlns:c16="http://schemas.microsoft.com/office/drawing/2014/chart" uri="{C3380CC4-5D6E-409C-BE32-E72D297353CC}">
              <c16:uniqueId val="{0000000A-E381-445B-B3D1-C872B0265C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5293</c:v>
                </c:pt>
                <c:pt idx="2">
                  <c:v>#N/A</c:v>
                </c:pt>
                <c:pt idx="3">
                  <c:v>#N/A</c:v>
                </c:pt>
                <c:pt idx="4">
                  <c:v>5289</c:v>
                </c:pt>
                <c:pt idx="5">
                  <c:v>#N/A</c:v>
                </c:pt>
                <c:pt idx="6">
                  <c:v>#N/A</c:v>
                </c:pt>
                <c:pt idx="7">
                  <c:v>4373</c:v>
                </c:pt>
                <c:pt idx="8">
                  <c:v>#N/A</c:v>
                </c:pt>
                <c:pt idx="9">
                  <c:v>#N/A</c:v>
                </c:pt>
                <c:pt idx="10">
                  <c:v>3099</c:v>
                </c:pt>
                <c:pt idx="11">
                  <c:v>#N/A</c:v>
                </c:pt>
                <c:pt idx="12">
                  <c:v>#N/A</c:v>
                </c:pt>
                <c:pt idx="13">
                  <c:v>2010</c:v>
                </c:pt>
                <c:pt idx="14">
                  <c:v>#N/A</c:v>
                </c:pt>
              </c:numCache>
            </c:numRef>
          </c:val>
          <c:smooth val="0"/>
          <c:extLst>
            <c:ext xmlns:c16="http://schemas.microsoft.com/office/drawing/2014/chart" uri="{C3380CC4-5D6E-409C-BE32-E72D297353CC}">
              <c16:uniqueId val="{0000000B-E381-445B-B3D1-C872B0265C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643</c:v>
                </c:pt>
                <c:pt idx="1">
                  <c:v>834</c:v>
                </c:pt>
                <c:pt idx="2">
                  <c:v>1388</c:v>
                </c:pt>
              </c:numCache>
            </c:numRef>
          </c:val>
          <c:extLst>
            <c:ext xmlns:c16="http://schemas.microsoft.com/office/drawing/2014/chart" uri="{C3380CC4-5D6E-409C-BE32-E72D297353CC}">
              <c16:uniqueId val="{00000000-E1FE-4669-B02E-7CB5379BCC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c:v>
                </c:pt>
                <c:pt idx="1">
                  <c:v>45</c:v>
                </c:pt>
                <c:pt idx="2">
                  <c:v>66</c:v>
                </c:pt>
              </c:numCache>
            </c:numRef>
          </c:val>
          <c:extLst>
            <c:ext xmlns:c16="http://schemas.microsoft.com/office/drawing/2014/chart" uri="{C3380CC4-5D6E-409C-BE32-E72D297353CC}">
              <c16:uniqueId val="{00000001-E1FE-4669-B02E-7CB5379BCC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1050</c:v>
                </c:pt>
                <c:pt idx="1">
                  <c:v>1142</c:v>
                </c:pt>
                <c:pt idx="2">
                  <c:v>1355</c:v>
                </c:pt>
              </c:numCache>
            </c:numRef>
          </c:val>
          <c:extLst>
            <c:ext xmlns:c16="http://schemas.microsoft.com/office/drawing/2014/chart" uri="{C3380CC4-5D6E-409C-BE32-E72D297353CC}">
              <c16:uniqueId val="{00000002-E1FE-4669-B02E-7CB5379BCC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と増加傾向にあったが、</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において繰上償還を行ったことで大きく減少している。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においては、過疎対策事業債や合併特例債の通常償還額が増加したことで元利償還金が増加している。</a:t>
          </a:r>
        </a:p>
        <a:p>
          <a:r>
            <a:rPr kumimoji="1" lang="ja-JP" altLang="en-US" sz="1400">
              <a:latin typeface="ＭＳ ゴシック" pitchFamily="49" charset="-128"/>
              <a:ea typeface="ＭＳ ゴシック" pitchFamily="49" charset="-128"/>
            </a:rPr>
            <a:t>　今後、人口減少による普通交付税の減少などにより標準財政規模は縮小するものの、元利償還金額の実質負担額の減少により、実質公債費比率は減少する見込みとなっている。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SPゴシック"/>
              <a:ea typeface="ＭＳ ゴシック" pitchFamily="49" charset="-128"/>
            </a:rPr>
            <a:t>　将来負担比率の分子について、新規事業の抑制による地方債現在高の減少や下水道事業の法適用化による公営企業債等繰入見込額が減少したことで大きく減少している。</a:t>
          </a:r>
        </a:p>
        <a:p>
          <a:r>
            <a:rPr kumimoji="1" lang="ja-JP" altLang="en-US" sz="1400">
              <a:latin typeface="MSPゴシック"/>
              <a:ea typeface="ＭＳ ゴシック" pitchFamily="49" charset="-128"/>
            </a:rPr>
            <a:t>　ふるさとかつらぎ基金や財政調整基金が増加したことで、充当可能基金が増加している。</a:t>
          </a:r>
          <a:endParaRPr kumimoji="1" lang="en-US" altLang="ja-JP" sz="1400">
            <a:latin typeface="MSPゴシック"/>
            <a:ea typeface="ＭＳ ゴシック" pitchFamily="49" charset="-128"/>
          </a:endParaRPr>
        </a:p>
        <a:p>
          <a:r>
            <a:rPr kumimoji="1" lang="ja-JP" altLang="en-US" sz="1400">
              <a:latin typeface="MSPゴシック"/>
              <a:ea typeface="ＭＳ ゴシック" pitchFamily="49" charset="-128"/>
            </a:rPr>
            <a:t>　地方交付税や一般財源収入の減少に対応するため、引き続き財政の健全化を推進する必要がある。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普通交付税や地方消費税交付金の増加による財政調整基金の残高増加、ふるさと寄附金の好調に伴うふるさとかつらぎ基金の増加により、基金全体で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以降減少傾向にあった財政調整基金現在高が増加に転じた。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引き続き収支の改善を行い、積立額の増加に努める。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施策に取り組むため寄附金を募り、環境保全・高齢者福祉の増進・教育の振興など必要な施策に充当。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学校の新築、改築など、公立学校施設の計画的な整備に充当。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在宅福祉の向上、健康づくり等の地域の実情に応じたきめ細かい福祉社会の促進。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地震、風水害その他の自然災害又は人為的災害の予防対策、復旧対策、復興対策、被災者支援及び庁舎等防災拠点施設の計画的な整備に充当。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寄附額分積立による増。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新庁舎建設に向けた積立による増。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教師用駐車場の賃借料の積立による増。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各基金の目的に沿った事業の財源として充当を行う予定。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普通交付税や地方消費税交付金の増加により増。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現状の財政調整基金現在高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百万円をを維持することを目標に引き続き収支の改善を行う。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引続き臨時財政対策債発行額の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以降横ばいで推移しているが、全国平均と比較して低指数となっている。</a:t>
          </a:r>
        </a:p>
        <a:p>
          <a:r>
            <a:rPr kumimoji="1" lang="ja-JP" altLang="en-US" sz="1300">
              <a:latin typeface="ＭＳ Ｐゴシック" panose="020B0600070205080204" pitchFamily="50" charset="-128"/>
              <a:ea typeface="ＭＳ Ｐゴシック" panose="020B0600070205080204" pitchFamily="50" charset="-128"/>
            </a:rPr>
            <a:t>　その要因として、人口減少や税収が少ないことなどがあげられる。今後も固定資産税償却資産減少の影響や町税の減少が見込まれることから、指数の低下が予想される。</a:t>
          </a:r>
        </a:p>
        <a:p>
          <a:r>
            <a:rPr kumimoji="1" lang="ja-JP" altLang="en-US" sz="1300">
              <a:latin typeface="ＭＳ Ｐゴシック" panose="020B0600070205080204" pitchFamily="50" charset="-128"/>
              <a:ea typeface="ＭＳ Ｐゴシック" panose="020B0600070205080204" pitchFamily="50" charset="-128"/>
            </a:rPr>
            <a:t>　これらの現状に対し、町税の適正課税などによる財政基盤の強化に努める。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78740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国勢調査による人口減少の反映及び合併算定替の段階的縮減の開始に伴う普通地方交付税減少などが要因となり、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％を超え非常に硬直した財政状況となった。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は地域デジタル社会推進費の新設や公債費の増加、再算定等により普通地方交付税が増加し、前年度から「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」と大きく改善した。</a:t>
          </a:r>
        </a:p>
        <a:p>
          <a:r>
            <a:rPr kumimoji="1" lang="ja-JP" altLang="en-US" sz="1300">
              <a:latin typeface="ＭＳ Ｐゴシック" panose="020B0600070205080204" pitchFamily="50" charset="-128"/>
              <a:ea typeface="ＭＳ Ｐゴシック" panose="020B0600070205080204" pitchFamily="50" charset="-128"/>
            </a:rPr>
            <a:t>　全国平均と比較すると、依然硬直した状態が続いているため、財源の確保と徹底した歳出改革を進めることにより、収支が均衡した持続可能な財政構造に転換していく必要がある。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88265</xdr:rowOff>
    </xdr:from>
    <xdr:to>
      <xdr:col>23</xdr:col>
      <xdr:colOff>133350</xdr:colOff>
      <xdr:row>63</xdr:row>
      <xdr:rowOff>70062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3815"/>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42139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84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70062</xdr:rowOff>
    </xdr:from>
    <xdr:to>
      <xdr:col>24</xdr:col>
      <xdr:colOff>12700</xdr:colOff>
      <xdr:row>63</xdr:row>
      <xdr:rowOff>70062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87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3192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88265</xdr:rowOff>
    </xdr:from>
    <xdr:to>
      <xdr:col>24</xdr:col>
      <xdr:colOff>12700</xdr:colOff>
      <xdr:row>59</xdr:row>
      <xdr:rowOff>88265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64</xdr:row>
      <xdr:rowOff>99695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47281"/>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113258</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96731</xdr:rowOff>
    </xdr:from>
    <xdr:to>
      <xdr:col>23</xdr:col>
      <xdr:colOff>184150</xdr:colOff>
      <xdr:row>62</xdr:row>
      <xdr:rowOff>26881</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635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73025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448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172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166581</xdr:rowOff>
    </xdr:from>
    <xdr:to>
      <xdr:col>23</xdr:col>
      <xdr:colOff>184150</xdr:colOff>
      <xdr:row>63</xdr:row>
      <xdr:rowOff>96731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62458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本町は、面積</a:t>
          </a:r>
          <a:r>
            <a:rPr kumimoji="1" lang="en-US" altLang="ja-JP" sz="1300">
              <a:latin typeface="ＭＳ Ｐゴシック" panose="020B0600070205080204" pitchFamily="50" charset="-128"/>
              <a:ea typeface="ＭＳ Ｐゴシック" panose="020B0600070205080204" pitchFamily="50" charset="-128"/>
            </a:rPr>
            <a:t>151.69k㎡</a:t>
          </a:r>
          <a:r>
            <a:rPr kumimoji="1" lang="ja-JP" altLang="en-US" sz="1300">
              <a:latin typeface="ＭＳ Ｐゴシック" panose="020B0600070205080204" pitchFamily="50" charset="-128"/>
              <a:ea typeface="ＭＳ Ｐゴシック" panose="020B0600070205080204" pitchFamily="50" charset="-128"/>
            </a:rPr>
            <a:t>、東西</a:t>
          </a:r>
          <a:r>
            <a:rPr kumimoji="1" lang="en-US" altLang="ja-JP" sz="1300">
              <a:latin typeface="ＭＳ Ｐゴシック" panose="020B0600070205080204" pitchFamily="50" charset="-128"/>
              <a:ea typeface="ＭＳ Ｐゴシック" panose="020B0600070205080204" pitchFamily="50" charset="-128"/>
            </a:rPr>
            <a:t>14.7km</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29.3km</a:t>
          </a:r>
          <a:r>
            <a:rPr kumimoji="1" lang="ja-JP" altLang="en-US" sz="1300">
              <a:latin typeface="ＭＳ Ｐゴシック" panose="020B0600070205080204" pitchFamily="50" charset="-128"/>
              <a:ea typeface="ＭＳ Ｐゴシック" panose="020B0600070205080204" pitchFamily="50" charset="-128"/>
            </a:rPr>
            <a:t>と南北に長い山間へき地であり、またこども園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園、幼稚園１園、小学校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校、公民館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館、児童館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館と町としては極めて多くの施設があり、これら施設の管理運営に多額の経費を要している。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は新型コロナウイルス感染症対策や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スクール構想に係る事業費が減少したことで、前年度から</a:t>
          </a:r>
          <a:r>
            <a:rPr kumimoji="1" lang="en-US" altLang="ja-JP" sz="1300">
              <a:latin typeface="ＭＳ Ｐゴシック" panose="020B0600070205080204" pitchFamily="50" charset="-128"/>
              <a:ea typeface="ＭＳ Ｐゴシック" panose="020B0600070205080204" pitchFamily="50" charset="-128"/>
            </a:rPr>
            <a:t>4,795</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廃止も含めた公共施設の適正な管理運営を行うことで、健全な財政運営を推進していく。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7361</xdr:rowOff>
    </xdr:from>
    <xdr:to>
      <xdr:col>23</xdr:col>
      <xdr:colOff>133350</xdr:colOff>
      <xdr:row>84</xdr:row>
      <xdr:rowOff>45929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09161"/>
          <a:ext cx="8382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13954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1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159747</xdr:rowOff>
    </xdr:from>
    <xdr:to>
      <xdr:col>19</xdr:col>
      <xdr:colOff>133350</xdr:colOff>
      <xdr:row>84</xdr:row>
      <xdr:rowOff>45929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8647"/>
          <a:ext cx="8890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6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114463</xdr:rowOff>
    </xdr:from>
    <xdr:to>
      <xdr:col>15</xdr:col>
      <xdr:colOff>82550</xdr:colOff>
      <xdr:row>82</xdr:row>
      <xdr:rowOff>159747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3363"/>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110973</xdr:rowOff>
    </xdr:from>
    <xdr:to>
      <xdr:col>15</xdr:col>
      <xdr:colOff>133350</xdr:colOff>
      <xdr:row>83</xdr:row>
      <xdr:rowOff>41123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25900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41774</xdr:rowOff>
    </xdr:from>
    <xdr:to>
      <xdr:col>11</xdr:col>
      <xdr:colOff>31750</xdr:colOff>
      <xdr:row>82</xdr:row>
      <xdr:rowOff>114463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0674"/>
          <a:ext cx="889000" cy="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107426</xdr:rowOff>
    </xdr:from>
    <xdr:to>
      <xdr:col>11</xdr:col>
      <xdr:colOff>82550</xdr:colOff>
      <xdr:row>83</xdr:row>
      <xdr:rowOff>37576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6998</xdr:rowOff>
    </xdr:from>
    <xdr:to>
      <xdr:col>7</xdr:col>
      <xdr:colOff>31750</xdr:colOff>
      <xdr:row>82</xdr:row>
      <xdr:rowOff>108598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93375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128011</xdr:rowOff>
    </xdr:from>
    <xdr:to>
      <xdr:col>23</xdr:col>
      <xdr:colOff>184150</xdr:colOff>
      <xdr:row>84</xdr:row>
      <xdr:rowOff>58161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166579</xdr:rowOff>
    </xdr:from>
    <xdr:to>
      <xdr:col>19</xdr:col>
      <xdr:colOff>184150</xdr:colOff>
      <xdr:row>84</xdr:row>
      <xdr:rowOff>96729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81506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83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108947</xdr:rowOff>
    </xdr:from>
    <xdr:to>
      <xdr:col>15</xdr:col>
      <xdr:colOff>133350</xdr:colOff>
      <xdr:row>83</xdr:row>
      <xdr:rowOff>39097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49274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63663</xdr:rowOff>
    </xdr:from>
    <xdr:to>
      <xdr:col>11</xdr:col>
      <xdr:colOff>82550</xdr:colOff>
      <xdr:row>82</xdr:row>
      <xdr:rowOff>165263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162424</xdr:rowOff>
    </xdr:from>
    <xdr:to>
      <xdr:col>7</xdr:col>
      <xdr:colOff>31750</xdr:colOff>
      <xdr:row>82</xdr:row>
      <xdr:rowOff>92574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当町は職員の平均年齢が高く、人件費の抑制などの取組を行っているが、数値になかなか反映されず、若干の上下はあるものの高い水準となっている。</a:t>
          </a:r>
        </a:p>
        <a:p>
          <a:r>
            <a:rPr kumimoji="1" lang="ja-JP" altLang="en-US" sz="1300">
              <a:latin typeface="ＭＳ Ｐゴシック" panose="020B0600070205080204" pitchFamily="50" charset="-128"/>
              <a:ea typeface="ＭＳ Ｐゴシック" panose="020B0600070205080204" pitchFamily="50" charset="-128"/>
            </a:rPr>
            <a:t>　一般職員適正化計画とも連動しながら、今後も給与水準の適正化に努める。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49741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680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49741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082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082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a:t>
          </a:r>
          <a:r>
            <a:rPr kumimoji="1" lang="en-US" altLang="ja-JP" sz="1300">
              <a:latin typeface="ＭＳ Ｐゴシック" panose="020B0600070205080204" pitchFamily="50" charset="-128"/>
              <a:ea typeface="ＭＳ Ｐゴシック" panose="020B0600070205080204" pitchFamily="50" charset="-128"/>
            </a:rPr>
            <a:t>H17.10</a:t>
          </a:r>
          <a:r>
            <a:rPr kumimoji="1" lang="ja-JP" altLang="en-US" sz="1300">
              <a:latin typeface="ＭＳ Ｐゴシック" panose="020B0600070205080204" pitchFamily="50" charset="-128"/>
              <a:ea typeface="ＭＳ Ｐゴシック" panose="020B0600070205080204" pitchFamily="50" charset="-128"/>
            </a:rPr>
            <a:t>に花園村と合併したことにより、</a:t>
          </a:r>
          <a:r>
            <a:rPr kumimoji="1" lang="en-US" altLang="ja-JP" sz="1300">
              <a:latin typeface="ＭＳ Ｐゴシック" panose="020B0600070205080204" pitchFamily="50" charset="-128"/>
              <a:ea typeface="ＭＳ Ｐゴシック" panose="020B0600070205080204" pitchFamily="50" charset="-128"/>
            </a:rPr>
            <a:t>151.69k㎡</a:t>
          </a:r>
          <a:r>
            <a:rPr kumimoji="1" lang="ja-JP" altLang="en-US" sz="1300">
              <a:latin typeface="ＭＳ Ｐゴシック" panose="020B0600070205080204" pitchFamily="50" charset="-128"/>
              <a:ea typeface="ＭＳ Ｐゴシック" panose="020B0600070205080204" pitchFamily="50" charset="-128"/>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以降類似団体内平均値を下回り改善傾向にある。</a:t>
          </a:r>
        </a:p>
        <a:p>
          <a:r>
            <a:rPr kumimoji="1" lang="ja-JP" altLang="en-US" sz="1300">
              <a:latin typeface="ＭＳ Ｐゴシック" panose="020B0600070205080204" pitchFamily="50" charset="-128"/>
              <a:ea typeface="ＭＳ Ｐゴシック" panose="020B0600070205080204" pitchFamily="50" charset="-128"/>
            </a:rPr>
            <a:t>　現在も公共施設の統廃合や一般職員適正化計画に基づいた機構改革及び事務事業見直しを進めており、退職勧奨、退職者不補充などによる適正化に努めている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104684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2384"/>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75384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2446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60</xdr:row>
      <xdr:rowOff>37465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8137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59</xdr:row>
      <xdr:rowOff>165826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931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53884</xdr:rowOff>
    </xdr:from>
    <xdr:to>
      <xdr:col>81</xdr:col>
      <xdr:colOff>95250</xdr:colOff>
      <xdr:row>60</xdr:row>
      <xdr:rowOff>155484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70411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102960</xdr:rowOff>
    </xdr:from>
    <xdr:to>
      <xdr:col>64</xdr:col>
      <xdr:colOff>152400</xdr:colOff>
      <xdr:row>60</xdr:row>
      <xdr:rowOff>33110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から減少傾向にあります。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においては、地方債発行の抑制により元利償還金が減少したことや普通交付税等の増加により標準財政規模が増加したことで、前年度に比べ「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事業の延伸や、一時中止、後ろ倒し等による新規発行の抑制、財政健全化に向けた取り組みが必要である。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44</xdr:row>
      <xdr:rowOff>31045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2738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31045</xdr:rowOff>
    </xdr:from>
    <xdr:to>
      <xdr:col>77</xdr:col>
      <xdr:colOff>44450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748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35577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154517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7491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62388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20461</xdr:rowOff>
    </xdr:from>
    <xdr:to>
      <xdr:col>68</xdr:col>
      <xdr:colOff>152400</xdr:colOff>
      <xdr:row>45</xdr:row>
      <xdr:rowOff>154517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7357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48982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151695</xdr:rowOff>
    </xdr:from>
    <xdr:to>
      <xdr:col>77</xdr:col>
      <xdr:colOff>95250</xdr:colOff>
      <xdr:row>44</xdr:row>
      <xdr:rowOff>81845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66622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141111</xdr:rowOff>
    </xdr:from>
    <xdr:to>
      <xdr:col>64</xdr:col>
      <xdr:colOff>152400</xdr:colOff>
      <xdr:row>45</xdr:row>
      <xdr:rowOff>71261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56038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おいては、新規事業の抑制による地方債現在高の減少や下水道事業の法適用化による公営企業債等繰入見込額が減少したことで「</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」と大きく改善した。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は、財政調整基金、ふるさとかつらぎ基金等の充当可能基金残高の増加や普通交付税、地方消費税交付金等の増加による標準財政規模の増加により、「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」と前年度に引き続き大きく改善した。</a:t>
          </a:r>
        </a:p>
        <a:p>
          <a:r>
            <a:rPr kumimoji="1" lang="ja-JP" altLang="en-US" sz="1300">
              <a:latin typeface="ＭＳ Ｐゴシック" panose="020B0600070205080204" pitchFamily="50" charset="-128"/>
              <a:ea typeface="ＭＳ Ｐゴシック" panose="020B0600070205080204" pitchFamily="50" charset="-128"/>
            </a:rPr>
            <a:t>　しかし、依然として全国平均と比較して高い数値であるため、今後も財政の健全化を推進する必要がある。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154870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213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126947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154870</xdr:rowOff>
    </xdr:from>
    <xdr:to>
      <xdr:col>81</xdr:col>
      <xdr:colOff>133350</xdr:colOff>
      <xdr:row>20</xdr:row>
      <xdr:rowOff>154870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131516</xdr:rowOff>
    </xdr:from>
    <xdr:to>
      <xdr:col>81</xdr:col>
      <xdr:colOff>44450</xdr:colOff>
      <xdr:row>18</xdr:row>
      <xdr:rowOff>122414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874716"/>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122414</xdr:rowOff>
    </xdr:from>
    <xdr:to>
      <xdr:col>77</xdr:col>
      <xdr:colOff>44450</xdr:colOff>
      <xdr:row>21</xdr:row>
      <xdr:rowOff>12912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08514"/>
          <a:ext cx="8890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56303</xdr:rowOff>
    </xdr:from>
    <xdr:to>
      <xdr:col>77</xdr:col>
      <xdr:colOff>95250</xdr:colOff>
      <xdr:row>14</xdr:row>
      <xdr:rowOff>157903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168080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2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12912</xdr:rowOff>
    </xdr:from>
    <xdr:to>
      <xdr:col>72</xdr:col>
      <xdr:colOff>203200</xdr:colOff>
      <xdr:row>22</xdr:row>
      <xdr:rowOff>96167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613362"/>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96167</xdr:rowOff>
    </xdr:from>
    <xdr:to>
      <xdr:col>68</xdr:col>
      <xdr:colOff>152400</xdr:colOff>
      <xdr:row>22</xdr:row>
      <xdr:rowOff>114935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86806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80716</xdr:rowOff>
    </xdr:from>
    <xdr:to>
      <xdr:col>81</xdr:col>
      <xdr:colOff>95250</xdr:colOff>
      <xdr:row>17</xdr:row>
      <xdr:rowOff>10866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52793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9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71614</xdr:rowOff>
    </xdr:from>
    <xdr:to>
      <xdr:col>77</xdr:col>
      <xdr:colOff>95250</xdr:colOff>
      <xdr:row>19</xdr:row>
      <xdr:rowOff>1764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157991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4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133562</xdr:rowOff>
    </xdr:from>
    <xdr:to>
      <xdr:col>73</xdr:col>
      <xdr:colOff>44450</xdr:colOff>
      <xdr:row>21</xdr:row>
      <xdr:rowOff>63712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48489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4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45367</xdr:rowOff>
    </xdr:from>
    <xdr:to>
      <xdr:col>68</xdr:col>
      <xdr:colOff>203200</xdr:colOff>
      <xdr:row>22</xdr:row>
      <xdr:rowOff>146967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131744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64135</xdr:rowOff>
    </xdr:from>
    <xdr:to>
      <xdr:col>64</xdr:col>
      <xdr:colOff>152400</xdr:colOff>
      <xdr:row>22</xdr:row>
      <xdr:rowOff>165735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150512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SPゴシック"/>
              <a:ea typeface="+mn-ea"/>
              <a:cs typeface="+mn-cs"/>
            </a:rPr>
            <a:t>　</a:t>
          </a:r>
          <a:r>
            <a:rPr kumimoji="1" lang="en-US" altLang="ja-JP" sz="1050" b="0" i="0" baseline="0">
              <a:solidFill>
                <a:schemeClr val="dk1"/>
              </a:solidFill>
              <a:effectLst/>
              <a:latin typeface="MSPゴシック"/>
              <a:ea typeface="+mn-ea"/>
              <a:cs typeface="+mn-cs"/>
            </a:rPr>
            <a:t>R03</a:t>
          </a:r>
          <a:r>
            <a:rPr kumimoji="1" lang="ja-JP" altLang="en-US" sz="1050" b="0" i="0" baseline="0">
              <a:solidFill>
                <a:schemeClr val="dk1"/>
              </a:solidFill>
              <a:effectLst/>
              <a:latin typeface="MSPゴシック"/>
              <a:ea typeface="+mn-ea"/>
              <a:cs typeface="+mn-cs"/>
            </a:rPr>
            <a:t>については、退職に伴う職員数の減少により</a:t>
          </a:r>
          <a:r>
            <a:rPr kumimoji="1" lang="ja-JP" altLang="ja-JP" sz="1050">
              <a:solidFill>
                <a:schemeClr val="dk1"/>
              </a:solidFill>
              <a:effectLst/>
              <a:latin typeface="MSPゴシック"/>
              <a:ea typeface="+mn-ea"/>
              <a:cs typeface="+mn-cs"/>
            </a:rPr>
            <a:t>、</a:t>
          </a:r>
          <a:r>
            <a:rPr kumimoji="1" lang="ja-JP" altLang="en-US" sz="1050">
              <a:solidFill>
                <a:schemeClr val="dk1"/>
              </a:solidFill>
              <a:effectLst/>
              <a:latin typeface="MSPゴシック"/>
              <a:ea typeface="+mn-ea"/>
              <a:cs typeface="+mn-cs"/>
            </a:rPr>
            <a:t>給料が減少したため、</a:t>
          </a:r>
          <a:r>
            <a:rPr kumimoji="1" lang="ja-JP" altLang="ja-JP" sz="1050">
              <a:solidFill>
                <a:schemeClr val="dk1"/>
              </a:solidFill>
              <a:effectLst/>
              <a:latin typeface="MSPゴシック"/>
              <a:ea typeface="+mn-ea"/>
              <a:cs typeface="+mn-cs"/>
            </a:rPr>
            <a:t>前年度から「</a:t>
          </a:r>
          <a:r>
            <a:rPr kumimoji="1" lang="en-US" altLang="ja-JP" sz="1050">
              <a:solidFill>
                <a:schemeClr val="dk1"/>
              </a:solidFill>
              <a:effectLst/>
              <a:latin typeface="MSPゴシック"/>
              <a:ea typeface="+mn-ea"/>
              <a:cs typeface="+mn-cs"/>
            </a:rPr>
            <a:t>-1.8</a:t>
          </a:r>
          <a:r>
            <a:rPr kumimoji="1" lang="ja-JP" altLang="ja-JP" sz="1050">
              <a:solidFill>
                <a:schemeClr val="dk1"/>
              </a:solidFill>
              <a:effectLst/>
              <a:latin typeface="MSPゴシック"/>
              <a:ea typeface="+mn-ea"/>
              <a:cs typeface="+mn-cs"/>
            </a:rPr>
            <a:t>％」となった。</a:t>
          </a:r>
          <a:endParaRPr lang="ja-JP" altLang="ja-JP" sz="1050">
            <a:effectLst/>
            <a:latin typeface="MSPゴシック"/>
          </a:endParaRPr>
        </a:p>
        <a:p>
          <a:pPr eaLnBrk="1" fontAlgn="auto" latinLnBrk="0" hangingPunct="1"/>
          <a:r>
            <a:rPr kumimoji="1" lang="ja-JP" altLang="ja-JP" sz="1050" b="0" i="0" baseline="0">
              <a:solidFill>
                <a:schemeClr val="dk1"/>
              </a:solidFill>
              <a:effectLst/>
              <a:latin typeface="MSPゴシック"/>
              <a:ea typeface="+mn-ea"/>
              <a:cs typeface="+mn-cs"/>
            </a:rPr>
            <a:t>　本町は、地理的に多数の施設を有していることから職員数が多く、また、職員の年齢層が高いため、今後も、一般職員適正化計画に基づいた人件費の縮減及び財政健全化に向けた取り組みを進める。</a:t>
          </a:r>
          <a:endParaRPr lang="ja-JP" altLang="ja-JP" sz="1050">
            <a:effectLst/>
            <a:latin typeface="MSPゴシック"/>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比較すると減少傾向にあるが、類似団体</a:t>
          </a:r>
          <a:r>
            <a:rPr kumimoji="1" lang="ja-JP" altLang="en-US" sz="1000">
              <a:solidFill>
                <a:schemeClr val="dk1"/>
              </a:solidFill>
              <a:effectLst/>
              <a:latin typeface="+mn-lt"/>
              <a:ea typeface="+mn-ea"/>
              <a:cs typeface="+mn-cs"/>
            </a:rPr>
            <a:t>平均を</a:t>
          </a:r>
          <a:r>
            <a:rPr kumimoji="1" lang="ja-JP" altLang="ja-JP" sz="1000">
              <a:solidFill>
                <a:schemeClr val="dk1"/>
              </a:solidFill>
              <a:effectLst/>
              <a:latin typeface="+mn-lt"/>
              <a:ea typeface="+mn-ea"/>
              <a:cs typeface="+mn-cs"/>
            </a:rPr>
            <a:t>大きく上回っている。</a:t>
          </a:r>
          <a:endParaRPr lang="ja-JP" altLang="ja-JP" sz="1000">
            <a:effectLst/>
          </a:endParaRPr>
        </a:p>
        <a:p>
          <a:r>
            <a:rPr kumimoji="1" lang="ja-JP" altLang="ja-JP" sz="1000">
              <a:solidFill>
                <a:schemeClr val="dk1"/>
              </a:solidFill>
              <a:effectLst/>
              <a:latin typeface="+mn-lt"/>
              <a:ea typeface="+mn-ea"/>
              <a:cs typeface="+mn-cs"/>
            </a:rPr>
            <a:t>　本町は、</a:t>
          </a:r>
          <a:r>
            <a:rPr kumimoji="1" lang="en-US" altLang="ja-JP" sz="1000">
              <a:solidFill>
                <a:schemeClr val="dk1"/>
              </a:solidFill>
              <a:effectLst/>
              <a:latin typeface="+mn-lt"/>
              <a:ea typeface="+mn-ea"/>
              <a:cs typeface="+mn-cs"/>
            </a:rPr>
            <a:t>151.69k㎡</a:t>
          </a:r>
          <a:r>
            <a:rPr kumimoji="1" lang="ja-JP" altLang="ja-JP" sz="1000">
              <a:solidFill>
                <a:schemeClr val="dk1"/>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という広大な面積を有し、山間へき地が多く、その複雑な地形に伴い多数の施設を有しており、こらら施設の管理運営に多額の経費を要していることが主な要因となっている。</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R03</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パソコンの一括購入やソフトウェアライセンス使用料の増加により物件費は増加したが、経常一般財源等が増加し、前年度と同数値となっている。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19</xdr:row>
      <xdr:rowOff>6350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0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149877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6350</xdr:rowOff>
    </xdr:from>
    <xdr:to>
      <xdr:col>82</xdr:col>
      <xdr:colOff>196850</xdr:colOff>
      <xdr:row>19</xdr:row>
      <xdr:rowOff>6350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26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6350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6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6350</xdr:rowOff>
    </xdr:from>
    <xdr:to>
      <xdr:col>78</xdr:col>
      <xdr:colOff>69850</xdr:colOff>
      <xdr:row>20</xdr:row>
      <xdr:rowOff>101600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6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101600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21</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7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50800</xdr:rowOff>
    </xdr:from>
    <xdr:to>
      <xdr:col>74</xdr:col>
      <xdr:colOff>31750</xdr:colOff>
      <xdr:row>20</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137177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127000</xdr:rowOff>
    </xdr:from>
    <xdr:to>
      <xdr:col>65</xdr:col>
      <xdr:colOff>53975</xdr:colOff>
      <xdr:row>21</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SPゴシック"/>
              <a:ea typeface="+mn-ea"/>
              <a:cs typeface="+mn-cs"/>
            </a:rPr>
            <a:t>　</a:t>
          </a:r>
          <a:r>
            <a:rPr kumimoji="1" lang="en-US" altLang="ja-JP" sz="1050" b="0" i="0" baseline="0">
              <a:solidFill>
                <a:schemeClr val="dk1"/>
              </a:solidFill>
              <a:effectLst/>
              <a:latin typeface="MSPゴシック"/>
              <a:ea typeface="+mn-ea"/>
              <a:cs typeface="+mn-cs"/>
            </a:rPr>
            <a:t>R03</a:t>
          </a:r>
          <a:r>
            <a:rPr kumimoji="1" lang="ja-JP" altLang="ja-JP" sz="1050" b="0" i="0" baseline="0">
              <a:solidFill>
                <a:schemeClr val="dk1"/>
              </a:solidFill>
              <a:effectLst/>
              <a:latin typeface="MSPゴシック"/>
              <a:ea typeface="+mn-ea"/>
              <a:cs typeface="+mn-cs"/>
            </a:rPr>
            <a:t>においては</a:t>
          </a:r>
          <a:r>
            <a:rPr kumimoji="1" lang="en-US" altLang="ja-JP" sz="1050" b="0" i="0" baseline="0">
              <a:solidFill>
                <a:schemeClr val="dk1"/>
              </a:solidFill>
              <a:effectLst/>
              <a:latin typeface="MSPゴシック"/>
              <a:ea typeface="+mn-ea"/>
              <a:cs typeface="+mn-cs"/>
            </a:rPr>
            <a:t>R02</a:t>
          </a:r>
          <a:r>
            <a:rPr kumimoji="1" lang="ja-JP" altLang="en-US" sz="1050" b="0" i="0" baseline="0">
              <a:solidFill>
                <a:schemeClr val="dk1"/>
              </a:solidFill>
              <a:effectLst/>
              <a:latin typeface="MSPゴシック"/>
              <a:ea typeface="+mn-ea"/>
              <a:cs typeface="+mn-cs"/>
            </a:rPr>
            <a:t>からの増減はなく、依然として、</a:t>
          </a:r>
          <a:r>
            <a:rPr kumimoji="1" lang="ja-JP" altLang="ja-JP" sz="1050" b="0" i="0" baseline="0">
              <a:solidFill>
                <a:schemeClr val="dk1"/>
              </a:solidFill>
              <a:effectLst/>
              <a:latin typeface="+mn-lt"/>
              <a:ea typeface="+mn-ea"/>
              <a:cs typeface="+mn-cs"/>
            </a:rPr>
            <a:t>類似団体内平均を大きく</a:t>
          </a:r>
          <a:r>
            <a:rPr kumimoji="1" lang="ja-JP" altLang="en-US" sz="1050" b="0" i="0" baseline="0">
              <a:solidFill>
                <a:schemeClr val="dk1"/>
              </a:solidFill>
              <a:effectLst/>
              <a:latin typeface="+mn-lt"/>
              <a:ea typeface="+mn-ea"/>
              <a:cs typeface="+mn-cs"/>
            </a:rPr>
            <a:t>下回る結果</a:t>
          </a:r>
          <a:r>
            <a:rPr kumimoji="1" lang="ja-JP" altLang="ja-JP" sz="1050" b="0" i="0" baseline="0">
              <a:solidFill>
                <a:schemeClr val="dk1"/>
              </a:solidFill>
              <a:effectLst/>
              <a:latin typeface="MSPゴシック"/>
              <a:ea typeface="+mn-ea"/>
              <a:cs typeface="+mn-cs"/>
            </a:rPr>
            <a:t>となった。</a:t>
          </a:r>
          <a:endParaRPr lang="ja-JP" altLang="ja-JP" sz="1050">
            <a:effectLst/>
            <a:latin typeface="MSPゴシック"/>
          </a:endParaRPr>
        </a:p>
        <a:p>
          <a:pPr eaLnBrk="1" fontAlgn="auto" latinLnBrk="0" hangingPunct="1"/>
          <a:r>
            <a:rPr kumimoji="1" lang="ja-JP" altLang="ja-JP" sz="1050" b="0" i="0" baseline="0">
              <a:solidFill>
                <a:schemeClr val="dk1"/>
              </a:solidFill>
              <a:effectLst/>
              <a:latin typeface="MSPゴシック"/>
              <a:ea typeface="+mn-ea"/>
              <a:cs typeface="+mn-cs"/>
            </a:rPr>
            <a:t>　全国的に少子高齢化が急速に進行しており、本町においても同様に高齢化が進む見込みであることから、扶助費は増加を続けるものと推測される。</a:t>
          </a:r>
          <a:endParaRPr lang="ja-JP" altLang="ja-JP" sz="1050">
            <a:effectLst/>
            <a:latin typeface="MSPゴシック"/>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115570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Ｈ</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以降類似団体内平均を上回っていたが、</a:t>
          </a:r>
          <a:r>
            <a:rPr kumimoji="1" lang="en-US" altLang="ja-JP" sz="1050">
              <a:solidFill>
                <a:schemeClr val="dk1"/>
              </a:solidFill>
              <a:effectLst/>
              <a:latin typeface="+mn-lt"/>
              <a:ea typeface="+mn-ea"/>
              <a:cs typeface="+mn-cs"/>
            </a:rPr>
            <a:t>R01</a:t>
          </a:r>
          <a:r>
            <a:rPr kumimoji="1" lang="ja-JP" altLang="ja-JP" sz="1050">
              <a:solidFill>
                <a:schemeClr val="dk1"/>
              </a:solidFill>
              <a:effectLst/>
              <a:latin typeface="+mn-lt"/>
              <a:ea typeface="+mn-ea"/>
              <a:cs typeface="+mn-cs"/>
            </a:rPr>
            <a:t>において下水道事業会計が法適用化されたことで、繰出金が補助費等に振り替わったことで類似団体平均を下回ることとなった。</a:t>
          </a:r>
          <a:endParaRPr lang="ja-JP" altLang="ja-JP" sz="105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R03</a:t>
          </a:r>
          <a:r>
            <a:rPr kumimoji="1" lang="ja-JP" altLang="ja-JP" sz="1050">
              <a:solidFill>
                <a:schemeClr val="dk1"/>
              </a:solidFill>
              <a:effectLst/>
              <a:latin typeface="+mn-lt"/>
              <a:ea typeface="+mn-ea"/>
              <a:cs typeface="+mn-cs"/>
            </a:rPr>
            <a:t>においては、</a:t>
          </a:r>
          <a:r>
            <a:rPr kumimoji="1" lang="ja-JP" altLang="en-US" sz="1050">
              <a:solidFill>
                <a:schemeClr val="dk1"/>
              </a:solidFill>
              <a:effectLst/>
              <a:latin typeface="+mn-lt"/>
              <a:ea typeface="+mn-ea"/>
              <a:cs typeface="+mn-cs"/>
            </a:rPr>
            <a:t>後期高齢者医療事業特別会計や介護保険事業特別会計への繰出金の減少により、前年度から「</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」と大きく減少した</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しかし、特別会計への繰出金増加の傾向が今後も懸念されるため、財政健全化に向けた取り組みを行い縮減に努める。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96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187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52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54627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114300</xdr:rowOff>
    </xdr:from>
    <xdr:to>
      <xdr:col>65</xdr:col>
      <xdr:colOff>53975</xdr:colOff>
      <xdr:row>62</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H27</a:t>
          </a:r>
          <a:r>
            <a:rPr kumimoji="1" lang="ja-JP" altLang="ja-JP" sz="1050" b="0" i="0" baseline="0">
              <a:solidFill>
                <a:schemeClr val="dk1"/>
              </a:solidFill>
              <a:effectLst/>
              <a:latin typeface="+mn-lt"/>
              <a:ea typeface="+mn-ea"/>
              <a:cs typeface="+mn-cs"/>
            </a:rPr>
            <a:t>から</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年間においては、類似団体内平均を下回っていたが、</a:t>
          </a:r>
          <a:r>
            <a:rPr kumimoji="1" lang="en-US" altLang="ja-JP" sz="1050" b="0" i="0" baseline="0">
              <a:solidFill>
                <a:schemeClr val="dk1"/>
              </a:solidFill>
              <a:effectLst/>
              <a:latin typeface="+mn-lt"/>
              <a:ea typeface="+mn-ea"/>
              <a:cs typeface="+mn-cs"/>
            </a:rPr>
            <a:t>R01</a:t>
          </a:r>
          <a:r>
            <a:rPr kumimoji="1" lang="ja-JP" altLang="ja-JP" sz="1050" b="0" i="0" baseline="0">
              <a:solidFill>
                <a:schemeClr val="dk1"/>
              </a:solidFill>
              <a:effectLst/>
              <a:latin typeface="+mn-lt"/>
              <a:ea typeface="+mn-ea"/>
              <a:cs typeface="+mn-cs"/>
            </a:rPr>
            <a:t>において下水道事業会計が法適用化され、</a:t>
          </a:r>
          <a:r>
            <a:rPr kumimoji="1" lang="ja-JP" altLang="ja-JP" sz="1050">
              <a:solidFill>
                <a:schemeClr val="dk1"/>
              </a:solidFill>
              <a:effectLst/>
              <a:latin typeface="+mn-lt"/>
              <a:ea typeface="+mn-ea"/>
              <a:cs typeface="+mn-cs"/>
            </a:rPr>
            <a:t>繰出金が補助費等に振り替わったことで</a:t>
          </a:r>
          <a:r>
            <a:rPr kumimoji="1" lang="ja-JP" altLang="ja-JP" sz="1050" b="0" i="0" baseline="0">
              <a:solidFill>
                <a:schemeClr val="dk1"/>
              </a:solidFill>
              <a:effectLst/>
              <a:latin typeface="+mn-lt"/>
              <a:ea typeface="+mn-ea"/>
              <a:cs typeface="+mn-cs"/>
            </a:rPr>
            <a:t>類似団体平均を上回ることとなった。</a:t>
          </a:r>
          <a:endParaRPr lang="ja-JP" altLang="ja-JP" sz="1050">
            <a:effectLst/>
          </a:endParaRPr>
        </a:p>
        <a:p>
          <a:pPr eaLnBrk="1" fontAlgn="auto" latinLnBrk="0" hangingPunct="1"/>
          <a:r>
            <a:rPr kumimoji="1" lang="ja-JP" altLang="en-US" sz="1050">
              <a:solidFill>
                <a:schemeClr val="dk1"/>
              </a:solidFill>
              <a:effectLst/>
              <a:latin typeface="+mn-lt"/>
              <a:ea typeface="+mn-ea"/>
              <a:cs typeface="+mn-cs"/>
            </a:rPr>
            <a:t>　下水道事業会計への繰出金の</a:t>
          </a:r>
          <a:r>
            <a:rPr kumimoji="1" lang="ja-JP" altLang="ja-JP" sz="1050">
              <a:solidFill>
                <a:schemeClr val="dk1"/>
              </a:solidFill>
              <a:effectLst/>
              <a:latin typeface="+mn-lt"/>
              <a:ea typeface="+mn-ea"/>
              <a:cs typeface="+mn-cs"/>
            </a:rPr>
            <a:t>減少により、前年度から「</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」と大きく減少している。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38</xdr:row>
      <xdr:rowOff>83457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67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39</xdr:row>
      <xdr:rowOff>20865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9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39</xdr:row>
      <xdr:rowOff>20865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48186"/>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24691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26307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45555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87284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依然として全国平均を上回っている。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過去に実施してきた大規模な建設事業の償還額に加え、既発行の合併特例債や臨時財政対策債などの元利償還金の増加が主な要因となっている。</a:t>
          </a:r>
          <a:endParaRPr lang="ja-JP" altLang="ja-JP" sz="1050">
            <a:effectLst/>
          </a:endParaRPr>
        </a:p>
        <a:p>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R03</a:t>
          </a:r>
          <a:r>
            <a:rPr kumimoji="1" lang="ja-JP" altLang="ja-JP" sz="1050" b="0" i="0" baseline="0">
              <a:solidFill>
                <a:schemeClr val="dk1"/>
              </a:solidFill>
              <a:effectLst/>
              <a:latin typeface="+mn-lt"/>
              <a:ea typeface="+mn-ea"/>
              <a:cs typeface="+mn-cs"/>
            </a:rPr>
            <a:t>においては、</a:t>
          </a:r>
          <a:r>
            <a:rPr lang="ja-JP" altLang="ja-JP" sz="1050" b="0" i="0" baseline="0">
              <a:solidFill>
                <a:schemeClr val="dk1"/>
              </a:solidFill>
              <a:effectLst/>
              <a:latin typeface="+mn-lt"/>
              <a:ea typeface="+mn-ea"/>
              <a:cs typeface="+mn-cs"/>
            </a:rPr>
            <a:t>過疎対策事業債の償還額増加</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より、</a:t>
          </a:r>
          <a:r>
            <a:rPr lang="ja-JP" altLang="en-US" sz="1050" b="0" i="0" baseline="0">
              <a:solidFill>
                <a:schemeClr val="dk1"/>
              </a:solidFill>
              <a:effectLst/>
              <a:latin typeface="+mn-lt"/>
              <a:ea typeface="+mn-ea"/>
              <a:cs typeface="+mn-cs"/>
            </a:rPr>
            <a:t>公債費の歳出額は増加しているものの、経常一般財源等が増加したことで、「</a:t>
          </a:r>
          <a:r>
            <a:rPr lang="en-US" altLang="ja-JP" sz="1050" b="0" i="0" baseline="0">
              <a:solidFill>
                <a:schemeClr val="dk1"/>
              </a:solidFill>
              <a:effectLst/>
              <a:latin typeface="+mn-lt"/>
              <a:ea typeface="+mn-ea"/>
              <a:cs typeface="+mn-cs"/>
            </a:rPr>
            <a:t>-0.7</a:t>
          </a:r>
          <a:r>
            <a:rPr lang="ja-JP" altLang="en-US" sz="1050" b="0" i="0" baseline="0">
              <a:solidFill>
                <a:schemeClr val="dk1"/>
              </a:solidFill>
              <a:effectLst/>
              <a:latin typeface="+mn-lt"/>
              <a:ea typeface="+mn-ea"/>
              <a:cs typeface="+mn-cs"/>
            </a:rPr>
            <a:t>％」となっている。</a:t>
          </a:r>
          <a:endParaRPr lang="ja-JP" altLang="ja-JP" sz="1050">
            <a:effectLst/>
          </a:endParaRPr>
        </a:p>
        <a:p>
          <a:r>
            <a:rPr kumimoji="1" lang="ja-JP" altLang="ja-JP" sz="1050">
              <a:solidFill>
                <a:schemeClr val="dk1"/>
              </a:solidFill>
              <a:effectLst/>
              <a:latin typeface="+mn-lt"/>
              <a:ea typeface="+mn-ea"/>
              <a:cs typeface="+mn-cs"/>
            </a:rPr>
            <a:t>　引続き財政健全化に向けた公債費抑制に取り組む必要がある。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23585</xdr:rowOff>
    </xdr:from>
    <xdr:to>
      <xdr:col>24</xdr:col>
      <xdr:colOff>25400</xdr:colOff>
      <xdr:row>80</xdr:row>
      <xdr:rowOff>99786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679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71863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99786</xdr:rowOff>
    </xdr:from>
    <xdr:to>
      <xdr:col>24</xdr:col>
      <xdr:colOff>114300</xdr:colOff>
      <xdr:row>80</xdr:row>
      <xdr:rowOff>99786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109962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23585</xdr:rowOff>
    </xdr:from>
    <xdr:to>
      <xdr:col>24</xdr:col>
      <xdr:colOff>114300</xdr:colOff>
      <xdr:row>72</xdr:row>
      <xdr:rowOff>23585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129721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98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128105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129721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52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81</xdr:row>
      <xdr:rowOff>4536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525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166007</xdr:rowOff>
    </xdr:from>
    <xdr:to>
      <xdr:col>15</xdr:col>
      <xdr:colOff>149225</xdr:colOff>
      <xdr:row>76</xdr:row>
      <xdr:rowOff>96157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48079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9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81643</xdr:rowOff>
    </xdr:from>
    <xdr:to>
      <xdr:col>6</xdr:col>
      <xdr:colOff>171450</xdr:colOff>
      <xdr:row>77</xdr:row>
      <xdr:rowOff>11793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21970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78921</xdr:rowOff>
    </xdr:from>
    <xdr:to>
      <xdr:col>20</xdr:col>
      <xdr:colOff>38100</xdr:colOff>
      <xdr:row>80</xdr:row>
      <xdr:rowOff>9071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165298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168729</xdr:rowOff>
    </xdr:from>
    <xdr:to>
      <xdr:col>6</xdr:col>
      <xdr:colOff>171450</xdr:colOff>
      <xdr:row>81</xdr:row>
      <xdr:rowOff>98879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83656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R03</a:t>
          </a:r>
          <a:r>
            <a:rPr kumimoji="1" lang="ja-JP" altLang="ja-JP" sz="1050" b="0" i="0" baseline="0">
              <a:solidFill>
                <a:schemeClr val="dk1"/>
              </a:solidFill>
              <a:effectLst/>
              <a:latin typeface="+mn-lt"/>
              <a:ea typeface="+mn-ea"/>
              <a:cs typeface="+mn-cs"/>
            </a:rPr>
            <a:t>構成比では、人件費の占める割合が高く「</a:t>
          </a:r>
          <a:r>
            <a:rPr kumimoji="1" lang="en-US" altLang="ja-JP" sz="1050" b="0" i="0" baseline="0">
              <a:solidFill>
                <a:schemeClr val="dk1"/>
              </a:solidFill>
              <a:effectLst/>
              <a:latin typeface="+mn-lt"/>
              <a:ea typeface="+mn-ea"/>
              <a:cs typeface="+mn-cs"/>
            </a:rPr>
            <a:t>21.7%</a:t>
          </a:r>
          <a:r>
            <a:rPr kumimoji="1" lang="ja-JP" altLang="ja-JP" sz="1050" b="0" i="0" baseline="0">
              <a:solidFill>
                <a:schemeClr val="dk1"/>
              </a:solidFill>
              <a:effectLst/>
              <a:latin typeface="+mn-lt"/>
              <a:ea typeface="+mn-ea"/>
              <a:cs typeface="+mn-cs"/>
            </a:rPr>
            <a:t>」、次いで物件費「</a:t>
          </a:r>
          <a:r>
            <a:rPr kumimoji="1" lang="en-US" altLang="ja-JP" sz="1050" b="0" i="0" baseline="0">
              <a:solidFill>
                <a:schemeClr val="dk1"/>
              </a:solidFill>
              <a:effectLst/>
              <a:latin typeface="+mn-lt"/>
              <a:ea typeface="+mn-ea"/>
              <a:cs typeface="+mn-cs"/>
            </a:rPr>
            <a:t>17.2%</a:t>
          </a:r>
          <a:r>
            <a:rPr kumimoji="1" lang="ja-JP" altLang="ja-JP"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14.0%</a:t>
          </a:r>
          <a:r>
            <a:rPr kumimoji="1" lang="ja-JP" altLang="ja-JP" sz="1050" b="0" i="0" baseline="0">
              <a:solidFill>
                <a:schemeClr val="dk1"/>
              </a:solidFill>
              <a:effectLst/>
              <a:latin typeface="+mn-lt"/>
              <a:ea typeface="+mn-ea"/>
              <a:cs typeface="+mn-cs"/>
            </a:rPr>
            <a:t>」、繰出金「</a:t>
          </a:r>
          <a:r>
            <a:rPr kumimoji="1" lang="en-US" altLang="ja-JP" sz="1050" b="0" i="0" baseline="0">
              <a:solidFill>
                <a:schemeClr val="dk1"/>
              </a:solidFill>
              <a:effectLst/>
              <a:latin typeface="+mn-lt"/>
              <a:ea typeface="+mn-ea"/>
              <a:cs typeface="+mn-cs"/>
            </a:rPr>
            <a:t>11.9%</a:t>
          </a:r>
          <a:r>
            <a:rPr kumimoji="1" lang="ja-JP" altLang="ja-JP" sz="1050" b="0" i="0" baseline="0">
              <a:solidFill>
                <a:schemeClr val="dk1"/>
              </a:solidFill>
              <a:effectLst/>
              <a:latin typeface="+mn-lt"/>
              <a:ea typeface="+mn-ea"/>
              <a:cs typeface="+mn-cs"/>
            </a:rPr>
            <a:t>」、扶助費「</a:t>
          </a:r>
          <a:r>
            <a:rPr kumimoji="1" lang="en-US" altLang="ja-JP" sz="1050" b="0" i="0" baseline="0">
              <a:solidFill>
                <a:schemeClr val="dk1"/>
              </a:solidFill>
              <a:effectLst/>
              <a:latin typeface="+mn-lt"/>
              <a:ea typeface="+mn-ea"/>
              <a:cs typeface="+mn-cs"/>
            </a:rPr>
            <a:t>3.7%</a:t>
          </a:r>
          <a:r>
            <a:rPr kumimoji="1" lang="ja-JP" altLang="ja-JP" sz="1050" b="0" i="0" baseline="0">
              <a:solidFill>
                <a:schemeClr val="dk1"/>
              </a:solidFill>
              <a:effectLst/>
              <a:latin typeface="+mn-lt"/>
              <a:ea typeface="+mn-ea"/>
              <a:cs typeface="+mn-cs"/>
            </a:rPr>
            <a:t>」、維持補修費「</a:t>
          </a:r>
          <a:r>
            <a:rPr kumimoji="1" lang="en-US" altLang="ja-JP" sz="1050" b="0" i="0" baseline="0">
              <a:solidFill>
                <a:schemeClr val="dk1"/>
              </a:solidFill>
              <a:effectLst/>
              <a:latin typeface="+mn-lt"/>
              <a:ea typeface="+mn-ea"/>
              <a:cs typeface="+mn-cs"/>
            </a:rPr>
            <a:t>0.3%</a:t>
          </a:r>
          <a:r>
            <a:rPr kumimoji="1" lang="ja-JP" altLang="ja-JP" sz="105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R02-R03</a:t>
          </a:r>
          <a:r>
            <a:rPr kumimoji="1" lang="ja-JP" altLang="ja-JP" sz="1050" b="0" i="0" baseline="0">
              <a:solidFill>
                <a:schemeClr val="dk1"/>
              </a:solidFill>
              <a:effectLst/>
              <a:latin typeface="+mn-lt"/>
              <a:ea typeface="+mn-ea"/>
              <a:cs typeface="+mn-cs"/>
            </a:rPr>
            <a:t>比較では、公債費以外で「</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」、人件費「</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」、物件費「</a:t>
          </a:r>
          <a:r>
            <a:rPr kumimoji="1" lang="en-US" altLang="ja-JP" sz="1050" b="0" i="0" baseline="0">
              <a:solidFill>
                <a:schemeClr val="dk1"/>
              </a:solidFill>
              <a:effectLst/>
              <a:latin typeface="+mn-lt"/>
              <a:ea typeface="+mn-ea"/>
              <a:cs typeface="+mn-cs"/>
            </a:rPr>
            <a:t>±0</a:t>
          </a:r>
          <a:r>
            <a:rPr kumimoji="1" lang="ja-JP" altLang="ja-JP"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-1.2</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、繰出金「</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」、扶助</a:t>
          </a:r>
          <a:r>
            <a:rPr kumimoji="1" lang="ja-JP" altLang="ja-JP" sz="1050" b="0" i="0" baseline="0">
              <a:solidFill>
                <a:schemeClr val="dk1"/>
              </a:solidFill>
              <a:effectLst/>
              <a:latin typeface="+mn-lt"/>
              <a:ea typeface="+mn-ea"/>
              <a:cs typeface="+mn-cs"/>
            </a:rPr>
            <a:t>費「</a:t>
          </a:r>
          <a:r>
            <a:rPr kumimoji="1" lang="en-US" altLang="ja-JP" sz="1050" b="0" i="0" baseline="0">
              <a:solidFill>
                <a:schemeClr val="dk1"/>
              </a:solidFill>
              <a:effectLst/>
              <a:latin typeface="+mn-lt"/>
              <a:ea typeface="+mn-ea"/>
              <a:cs typeface="+mn-cs"/>
            </a:rPr>
            <a:t>±0</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、維持補修費</a:t>
          </a:r>
          <a:r>
            <a:rPr kumimoji="1" lang="ja-JP" altLang="ja-JP"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-0.1</a:t>
          </a:r>
          <a:r>
            <a:rPr kumimoji="1" lang="ja-JP" altLang="ja-JP" sz="1050" b="0" i="0" baseline="0">
              <a:solidFill>
                <a:schemeClr val="dk1"/>
              </a:solidFill>
              <a:effectLst/>
              <a:latin typeface="+mn-lt"/>
              <a:ea typeface="+mn-ea"/>
              <a:cs typeface="+mn-cs"/>
            </a:rPr>
            <a:t>」となっている。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238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79</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80061"/>
          <a:ext cx="8382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62247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5534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79</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75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134620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753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83820</xdr:rowOff>
    </xdr:from>
    <xdr:to>
      <xdr:col>65</xdr:col>
      <xdr:colOff>53975</xdr:colOff>
      <xdr:row>81</xdr:row>
      <xdr:rowOff>13970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170197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168377</xdr:rowOff>
    </xdr:from>
    <xdr:to>
      <xdr:col>29</xdr:col>
      <xdr:colOff>127000</xdr:colOff>
      <xdr:row>19</xdr:row>
      <xdr:rowOff>57829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02102"/>
          <a:ext cx="647700" cy="6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9745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57829</xdr:rowOff>
    </xdr:from>
    <xdr:to>
      <xdr:col>26</xdr:col>
      <xdr:colOff>50800</xdr:colOff>
      <xdr:row>20</xdr:row>
      <xdr:rowOff>1156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63004"/>
          <a:ext cx="698500" cy="11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52131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1156</xdr:rowOff>
    </xdr:from>
    <xdr:to>
      <xdr:col>22</xdr:col>
      <xdr:colOff>114300</xdr:colOff>
      <xdr:row>20</xdr:row>
      <xdr:rowOff>29540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77781"/>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16548</xdr:rowOff>
    </xdr:from>
    <xdr:to>
      <xdr:col>18</xdr:col>
      <xdr:colOff>177800</xdr:colOff>
      <xdr:row>20</xdr:row>
      <xdr:rowOff>29540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93173"/>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154182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48150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1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117577</xdr:rowOff>
    </xdr:from>
    <xdr:to>
      <xdr:col>29</xdr:col>
      <xdr:colOff>177800</xdr:colOff>
      <xdr:row>19</xdr:row>
      <xdr:rowOff>47727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89654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7029</xdr:rowOff>
    </xdr:from>
    <xdr:to>
      <xdr:col>26</xdr:col>
      <xdr:colOff>101600</xdr:colOff>
      <xdr:row>19</xdr:row>
      <xdr:rowOff>108629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93406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121806</xdr:rowOff>
    </xdr:from>
    <xdr:to>
      <xdr:col>22</xdr:col>
      <xdr:colOff>165100</xdr:colOff>
      <xdr:row>20</xdr:row>
      <xdr:rowOff>51956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36733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150190</xdr:rowOff>
    </xdr:from>
    <xdr:to>
      <xdr:col>19</xdr:col>
      <xdr:colOff>38100</xdr:colOff>
      <xdr:row>20</xdr:row>
      <xdr:rowOff>80340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5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65117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137198</xdr:rowOff>
    </xdr:from>
    <xdr:to>
      <xdr:col>15</xdr:col>
      <xdr:colOff>101600</xdr:colOff>
      <xdr:row>20</xdr:row>
      <xdr:rowOff>67348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336104</xdr:rowOff>
    </xdr:from>
    <xdr:to>
      <xdr:col>29</xdr:col>
      <xdr:colOff>127000</xdr:colOff>
      <xdr:row>36</xdr:row>
      <xdr:rowOff>78047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46454"/>
          <a:ext cx="6477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320881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31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78047</xdr:rowOff>
    </xdr:from>
    <xdr:to>
      <xdr:col>26</xdr:col>
      <xdr:colOff>50800</xdr:colOff>
      <xdr:row>36</xdr:row>
      <xdr:rowOff>98458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31297"/>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107314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1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168899</xdr:rowOff>
    </xdr:from>
    <xdr:to>
      <xdr:col>22</xdr:col>
      <xdr:colOff>114300</xdr:colOff>
      <xdr:row>36</xdr:row>
      <xdr:rowOff>98458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9249"/>
          <a:ext cx="698500" cy="27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81939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163315</xdr:rowOff>
    </xdr:from>
    <xdr:to>
      <xdr:col>18</xdr:col>
      <xdr:colOff>177800</xdr:colOff>
      <xdr:row>35</xdr:row>
      <xdr:rowOff>168899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73665"/>
          <a:ext cx="698500" cy="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4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63887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285304</xdr:rowOff>
    </xdr:from>
    <xdr:to>
      <xdr:col>29</xdr:col>
      <xdr:colOff>177800</xdr:colOff>
      <xdr:row>36</xdr:row>
      <xdr:rowOff>44004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130381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4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27247</xdr:rowOff>
    </xdr:from>
    <xdr:to>
      <xdr:col>26</xdr:col>
      <xdr:colOff>101600</xdr:colOff>
      <xdr:row>36</xdr:row>
      <xdr:rowOff>128847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113624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47658</xdr:rowOff>
    </xdr:from>
    <xdr:to>
      <xdr:col>22</xdr:col>
      <xdr:colOff>165100</xdr:colOff>
      <xdr:row>36</xdr:row>
      <xdr:rowOff>149258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118099</xdr:rowOff>
    </xdr:from>
    <xdr:to>
      <xdr:col>19</xdr:col>
      <xdr:colOff>38100</xdr:colOff>
      <xdr:row>35</xdr:row>
      <xdr:rowOff>219699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229876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112515</xdr:rowOff>
    </xdr:from>
    <xdr:to>
      <xdr:col>15</xdr:col>
      <xdr:colOff>101600</xdr:colOff>
      <xdr:row>35</xdr:row>
      <xdr:rowOff>214115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2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224292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9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88684</xdr:rowOff>
    </xdr:from>
    <xdr:to>
      <xdr:col>24</xdr:col>
      <xdr:colOff>63500</xdr:colOff>
      <xdr:row>36</xdr:row>
      <xdr:rowOff>101791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0884"/>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101791</xdr:rowOff>
    </xdr:from>
    <xdr:to>
      <xdr:col>19</xdr:col>
      <xdr:colOff>177800</xdr:colOff>
      <xdr:row>37</xdr:row>
      <xdr:rowOff>48158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991"/>
          <a:ext cx="889000" cy="1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16692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48158</xdr:rowOff>
    </xdr:from>
    <xdr:to>
      <xdr:col>15</xdr:col>
      <xdr:colOff>50800</xdr:colOff>
      <xdr:row>37</xdr:row>
      <xdr:rowOff>83414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1808"/>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72961</xdr:rowOff>
    </xdr:from>
    <xdr:to>
      <xdr:col>10</xdr:col>
      <xdr:colOff>114300</xdr:colOff>
      <xdr:row>37</xdr:row>
      <xdr:rowOff>83414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6611"/>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37884</xdr:rowOff>
    </xdr:from>
    <xdr:to>
      <xdr:col>24</xdr:col>
      <xdr:colOff>114300</xdr:colOff>
      <xdr:row>36</xdr:row>
      <xdr:rowOff>139484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50991</xdr:rowOff>
    </xdr:from>
    <xdr:to>
      <xdr:col>20</xdr:col>
      <xdr:colOff>38100</xdr:colOff>
      <xdr:row>36</xdr:row>
      <xdr:rowOff>152591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143718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168808</xdr:rowOff>
    </xdr:from>
    <xdr:to>
      <xdr:col>15</xdr:col>
      <xdr:colOff>101600</xdr:colOff>
      <xdr:row>37</xdr:row>
      <xdr:rowOff>98958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90085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32614</xdr:rowOff>
    </xdr:from>
    <xdr:to>
      <xdr:col>10</xdr:col>
      <xdr:colOff>165100</xdr:colOff>
      <xdr:row>37</xdr:row>
      <xdr:rowOff>134214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22161</xdr:rowOff>
    </xdr:from>
    <xdr:to>
      <xdr:col>6</xdr:col>
      <xdr:colOff>38100</xdr:colOff>
      <xdr:row>37</xdr:row>
      <xdr:rowOff>123761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114888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101753</xdr:rowOff>
    </xdr:from>
    <xdr:to>
      <xdr:col>24</xdr:col>
      <xdr:colOff>63500</xdr:colOff>
      <xdr:row>55</xdr:row>
      <xdr:rowOff>9496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60053"/>
          <a:ext cx="8382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90502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0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101753</xdr:rowOff>
    </xdr:from>
    <xdr:to>
      <xdr:col>19</xdr:col>
      <xdr:colOff>177800</xdr:colOff>
      <xdr:row>55</xdr:row>
      <xdr:rowOff>135890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60053"/>
          <a:ext cx="8890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162218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7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135890</xdr:rowOff>
    </xdr:from>
    <xdr:to>
      <xdr:col>15</xdr:col>
      <xdr:colOff>50800</xdr:colOff>
      <xdr:row>55</xdr:row>
      <xdr:rowOff>169680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65640"/>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83729</xdr:rowOff>
    </xdr:from>
    <xdr:to>
      <xdr:col>15</xdr:col>
      <xdr:colOff>101600</xdr:colOff>
      <xdr:row>57</xdr:row>
      <xdr:rowOff>13879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5006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169680</xdr:rowOff>
    </xdr:from>
    <xdr:to>
      <xdr:col>10</xdr:col>
      <xdr:colOff>114300</xdr:colOff>
      <xdr:row>56</xdr:row>
      <xdr:rowOff>93262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9430"/>
          <a:ext cx="8890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47284</xdr:rowOff>
    </xdr:from>
    <xdr:to>
      <xdr:col>10</xdr:col>
      <xdr:colOff>165100</xdr:colOff>
      <xdr:row>56</xdr:row>
      <xdr:rowOff>148884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140011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164719</xdr:rowOff>
    </xdr:from>
    <xdr:to>
      <xdr:col>6</xdr:col>
      <xdr:colOff>38100</xdr:colOff>
      <xdr:row>57</xdr:row>
      <xdr:rowOff>94869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130146</xdr:rowOff>
    </xdr:from>
    <xdr:to>
      <xdr:col>24</xdr:col>
      <xdr:colOff>114300</xdr:colOff>
      <xdr:row>55</xdr:row>
      <xdr:rowOff>60296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153023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3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50953</xdr:rowOff>
    </xdr:from>
    <xdr:to>
      <xdr:col>20</xdr:col>
      <xdr:colOff>38100</xdr:colOff>
      <xdr:row>54</xdr:row>
      <xdr:rowOff>152553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169080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8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85090</xdr:rowOff>
    </xdr:from>
    <xdr:to>
      <xdr:col>15</xdr:col>
      <xdr:colOff>101600</xdr:colOff>
      <xdr:row>56</xdr:row>
      <xdr:rowOff>15240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31767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29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118880</xdr:rowOff>
    </xdr:from>
    <xdr:to>
      <xdr:col>10</xdr:col>
      <xdr:colOff>165100</xdr:colOff>
      <xdr:row>56</xdr:row>
      <xdr:rowOff>49030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65557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2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42462</xdr:rowOff>
    </xdr:from>
    <xdr:to>
      <xdr:col>6</xdr:col>
      <xdr:colOff>38100</xdr:colOff>
      <xdr:row>56</xdr:row>
      <xdr:rowOff>144062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160589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41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52512</xdr:rowOff>
    </xdr:from>
    <xdr:to>
      <xdr:col>24</xdr:col>
      <xdr:colOff>63500</xdr:colOff>
      <xdr:row>78</xdr:row>
      <xdr:rowOff>59506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25612"/>
          <a:ext cx="8382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39939</xdr:rowOff>
    </xdr:from>
    <xdr:to>
      <xdr:col>19</xdr:col>
      <xdr:colOff>177800</xdr:colOff>
      <xdr:row>78</xdr:row>
      <xdr:rowOff>52512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130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34590</xdr:rowOff>
    </xdr:from>
    <xdr:to>
      <xdr:col>15</xdr:col>
      <xdr:colOff>50800</xdr:colOff>
      <xdr:row>78</xdr:row>
      <xdr:rowOff>39939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7690"/>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117736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34590</xdr:rowOff>
    </xdr:from>
    <xdr:to>
      <xdr:col>10</xdr:col>
      <xdr:colOff>114300</xdr:colOff>
      <xdr:row>78</xdr:row>
      <xdr:rowOff>43185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69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116639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8706</xdr:rowOff>
    </xdr:from>
    <xdr:to>
      <xdr:col>24</xdr:col>
      <xdr:colOff>114300</xdr:colOff>
      <xdr:row>78</xdr:row>
      <xdr:rowOff>110306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95083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1712</xdr:rowOff>
    </xdr:from>
    <xdr:to>
      <xdr:col>20</xdr:col>
      <xdr:colOff>38100</xdr:colOff>
      <xdr:row>78</xdr:row>
      <xdr:rowOff>103312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94439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160589</xdr:rowOff>
    </xdr:from>
    <xdr:to>
      <xdr:col>15</xdr:col>
      <xdr:colOff>101600</xdr:colOff>
      <xdr:row>78</xdr:row>
      <xdr:rowOff>90739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81866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155240</xdr:rowOff>
    </xdr:from>
    <xdr:to>
      <xdr:col>10</xdr:col>
      <xdr:colOff>165100</xdr:colOff>
      <xdr:row>78</xdr:row>
      <xdr:rowOff>85390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76517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163835</xdr:rowOff>
    </xdr:from>
    <xdr:to>
      <xdr:col>6</xdr:col>
      <xdr:colOff>38100</xdr:colOff>
      <xdr:row>78</xdr:row>
      <xdr:rowOff>93985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85112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79708</xdr:rowOff>
    </xdr:from>
    <xdr:to>
      <xdr:col>24</xdr:col>
      <xdr:colOff>62865</xdr:colOff>
      <xdr:row>97</xdr:row>
      <xdr:rowOff>58465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0208"/>
          <a:ext cx="1270" cy="1178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62292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58465</xdr:rowOff>
    </xdr:from>
    <xdr:to>
      <xdr:col>24</xdr:col>
      <xdr:colOff>152400</xdr:colOff>
      <xdr:row>97</xdr:row>
      <xdr:rowOff>58465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8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8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79708</xdr:rowOff>
    </xdr:from>
    <xdr:to>
      <xdr:col>24</xdr:col>
      <xdr:colOff>152400</xdr:colOff>
      <xdr:row>90</xdr:row>
      <xdr:rowOff>79708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106880</xdr:rowOff>
    </xdr:from>
    <xdr:to>
      <xdr:col>24</xdr:col>
      <xdr:colOff>63500</xdr:colOff>
      <xdr:row>98</xdr:row>
      <xdr:rowOff>12632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4630"/>
          <a:ext cx="838200" cy="4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75136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48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52259</xdr:rowOff>
    </xdr:from>
    <xdr:to>
      <xdr:col>24</xdr:col>
      <xdr:colOff>114300</xdr:colOff>
      <xdr:row>93</xdr:row>
      <xdr:rowOff>153859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12632</xdr:rowOff>
    </xdr:from>
    <xdr:to>
      <xdr:col>19</xdr:col>
      <xdr:colOff>177800</xdr:colOff>
      <xdr:row>98</xdr:row>
      <xdr:rowOff>84427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4732"/>
          <a:ext cx="889000" cy="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87626</xdr:rowOff>
    </xdr:from>
    <xdr:to>
      <xdr:col>20</xdr:col>
      <xdr:colOff>38100</xdr:colOff>
      <xdr:row>96</xdr:row>
      <xdr:rowOff>17776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34303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84427</xdr:rowOff>
    </xdr:from>
    <xdr:to>
      <xdr:col>15</xdr:col>
      <xdr:colOff>50800</xdr:colOff>
      <xdr:row>98</xdr:row>
      <xdr:rowOff>111565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6527"/>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74874</xdr:rowOff>
    </xdr:from>
    <xdr:to>
      <xdr:col>15</xdr:col>
      <xdr:colOff>101600</xdr:colOff>
      <xdr:row>96</xdr:row>
      <xdr:rowOff>5024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82322</xdr:rowOff>
    </xdr:from>
    <xdr:to>
      <xdr:col>10</xdr:col>
      <xdr:colOff>114300</xdr:colOff>
      <xdr:row>98</xdr:row>
      <xdr:rowOff>111565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84422"/>
          <a:ext cx="8890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156483</xdr:rowOff>
    </xdr:from>
    <xdr:to>
      <xdr:col>10</xdr:col>
      <xdr:colOff>165100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10424</xdr:rowOff>
    </xdr:from>
    <xdr:to>
      <xdr:col>6</xdr:col>
      <xdr:colOff>38100</xdr:colOff>
      <xdr:row>96</xdr:row>
      <xdr:rowOff>112024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56080</xdr:rowOff>
    </xdr:from>
    <xdr:to>
      <xdr:col>24</xdr:col>
      <xdr:colOff>114300</xdr:colOff>
      <xdr:row>95</xdr:row>
      <xdr:rowOff>157680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34507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133282</xdr:rowOff>
    </xdr:from>
    <xdr:to>
      <xdr:col>20</xdr:col>
      <xdr:colOff>38100</xdr:colOff>
      <xdr:row>98</xdr:row>
      <xdr:rowOff>63432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54559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33627</xdr:rowOff>
    </xdr:from>
    <xdr:to>
      <xdr:col>15</xdr:col>
      <xdr:colOff>101600</xdr:colOff>
      <xdr:row>98</xdr:row>
      <xdr:rowOff>135227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60765</xdr:rowOff>
    </xdr:from>
    <xdr:to>
      <xdr:col>10</xdr:col>
      <xdr:colOff>165100</xdr:colOff>
      <xdr:row>98</xdr:row>
      <xdr:rowOff>162365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153492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31522</xdr:rowOff>
    </xdr:from>
    <xdr:to>
      <xdr:col>6</xdr:col>
      <xdr:colOff>38100</xdr:colOff>
      <xdr:row>98</xdr:row>
      <xdr:rowOff>133122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124249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145347</xdr:rowOff>
    </xdr:from>
    <xdr:to>
      <xdr:col>54</xdr:col>
      <xdr:colOff>189865</xdr:colOff>
      <xdr:row>37</xdr:row>
      <xdr:rowOff>125245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03197"/>
          <a:ext cx="1270" cy="66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129072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125245</xdr:rowOff>
    </xdr:from>
    <xdr:to>
      <xdr:col>55</xdr:col>
      <xdr:colOff>88900</xdr:colOff>
      <xdr:row>37</xdr:row>
      <xdr:rowOff>125245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6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92024</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5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145347</xdr:rowOff>
    </xdr:from>
    <xdr:to>
      <xdr:col>55</xdr:col>
      <xdr:colOff>88900</xdr:colOff>
      <xdr:row>33</xdr:row>
      <xdr:rowOff>145347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0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141826</xdr:rowOff>
    </xdr:from>
    <xdr:to>
      <xdr:col>55</xdr:col>
      <xdr:colOff>0</xdr:colOff>
      <xdr:row>37</xdr:row>
      <xdr:rowOff>65862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628226"/>
          <a:ext cx="838200" cy="7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64304</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6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41427</xdr:rowOff>
    </xdr:from>
    <xdr:to>
      <xdr:col>55</xdr:col>
      <xdr:colOff>50800</xdr:colOff>
      <xdr:row>36</xdr:row>
      <xdr:rowOff>143027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141826</xdr:rowOff>
    </xdr:from>
    <xdr:to>
      <xdr:col>50</xdr:col>
      <xdr:colOff>114300</xdr:colOff>
      <xdr:row>37</xdr:row>
      <xdr:rowOff>100724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628226"/>
          <a:ext cx="889000" cy="8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94386</xdr:rowOff>
    </xdr:from>
    <xdr:to>
      <xdr:col>50</xdr:col>
      <xdr:colOff>165100</xdr:colOff>
      <xdr:row>32</xdr:row>
      <xdr:rowOff>24536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41063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100724</xdr:rowOff>
    </xdr:from>
    <xdr:to>
      <xdr:col>45</xdr:col>
      <xdr:colOff>177800</xdr:colOff>
      <xdr:row>38</xdr:row>
      <xdr:rowOff>90078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44374"/>
          <a:ext cx="889000" cy="16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135077</xdr:rowOff>
    </xdr:from>
    <xdr:to>
      <xdr:col>46</xdr:col>
      <xdr:colOff>38100</xdr:colOff>
      <xdr:row>37</xdr:row>
      <xdr:rowOff>65227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81754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76294</xdr:rowOff>
    </xdr:from>
    <xdr:to>
      <xdr:col>41</xdr:col>
      <xdr:colOff>50800</xdr:colOff>
      <xdr:row>38</xdr:row>
      <xdr:rowOff>90078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1394"/>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116561</xdr:rowOff>
    </xdr:from>
    <xdr:to>
      <xdr:col>41</xdr:col>
      <xdr:colOff>101600</xdr:colOff>
      <xdr:row>37</xdr:row>
      <xdr:rowOff>46711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63238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141615</xdr:rowOff>
    </xdr:from>
    <xdr:to>
      <xdr:col>36</xdr:col>
      <xdr:colOff>165100</xdr:colOff>
      <xdr:row>37</xdr:row>
      <xdr:rowOff>71765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88292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15062</xdr:rowOff>
    </xdr:from>
    <xdr:to>
      <xdr:col>55</xdr:col>
      <xdr:colOff>50800</xdr:colOff>
      <xdr:row>37</xdr:row>
      <xdr:rowOff>116662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101439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91026</xdr:rowOff>
    </xdr:from>
    <xdr:to>
      <xdr:col>50</xdr:col>
      <xdr:colOff>165100</xdr:colOff>
      <xdr:row>33</xdr:row>
      <xdr:rowOff>21176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12303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67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49924</xdr:rowOff>
    </xdr:from>
    <xdr:to>
      <xdr:col>46</xdr:col>
      <xdr:colOff>38100</xdr:colOff>
      <xdr:row>37</xdr:row>
      <xdr:rowOff>151524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142651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39278</xdr:rowOff>
    </xdr:from>
    <xdr:to>
      <xdr:col>41</xdr:col>
      <xdr:colOff>101600</xdr:colOff>
      <xdr:row>38</xdr:row>
      <xdr:rowOff>140878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132005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25494</xdr:rowOff>
    </xdr:from>
    <xdr:to>
      <xdr:col>36</xdr:col>
      <xdr:colOff>165100</xdr:colOff>
      <xdr:row>38</xdr:row>
      <xdr:rowOff>127094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10541</xdr:rowOff>
    </xdr:from>
    <xdr:to>
      <xdr:col>55</xdr:col>
      <xdr:colOff>0</xdr:colOff>
      <xdr:row>57</xdr:row>
      <xdr:rowOff>18721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11741"/>
          <a:ext cx="838200" cy="1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18721</xdr:rowOff>
    </xdr:from>
    <xdr:to>
      <xdr:col>50</xdr:col>
      <xdr:colOff>114300</xdr:colOff>
      <xdr:row>57</xdr:row>
      <xdr:rowOff>41553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91371"/>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41553</xdr:rowOff>
    </xdr:from>
    <xdr:to>
      <xdr:col>45</xdr:col>
      <xdr:colOff>177800</xdr:colOff>
      <xdr:row>57</xdr:row>
      <xdr:rowOff>43249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1420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85027</xdr:rowOff>
    </xdr:from>
    <xdr:to>
      <xdr:col>46</xdr:col>
      <xdr:colOff>38100</xdr:colOff>
      <xdr:row>56</xdr:row>
      <xdr:rowOff>15177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31704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6664</xdr:rowOff>
    </xdr:from>
    <xdr:to>
      <xdr:col>41</xdr:col>
      <xdr:colOff>50800</xdr:colOff>
      <xdr:row>57</xdr:row>
      <xdr:rowOff>43249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07864"/>
          <a:ext cx="889000" cy="20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152876</xdr:rowOff>
    </xdr:from>
    <xdr:to>
      <xdr:col>41</xdr:col>
      <xdr:colOff>101600</xdr:colOff>
      <xdr:row>56</xdr:row>
      <xdr:rowOff>83026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99553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118595</xdr:rowOff>
    </xdr:from>
    <xdr:to>
      <xdr:col>36</xdr:col>
      <xdr:colOff>165100</xdr:colOff>
      <xdr:row>56</xdr:row>
      <xdr:rowOff>48745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65272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3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131191</xdr:rowOff>
    </xdr:from>
    <xdr:to>
      <xdr:col>55</xdr:col>
      <xdr:colOff>50800</xdr:colOff>
      <xdr:row>56</xdr:row>
      <xdr:rowOff>61341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109618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139371</xdr:rowOff>
    </xdr:from>
    <xdr:to>
      <xdr:col>50</xdr:col>
      <xdr:colOff>165100</xdr:colOff>
      <xdr:row>57</xdr:row>
      <xdr:rowOff>69521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60648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162203</xdr:rowOff>
    </xdr:from>
    <xdr:to>
      <xdr:col>46</xdr:col>
      <xdr:colOff>38100</xdr:colOff>
      <xdr:row>57</xdr:row>
      <xdr:rowOff>92353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83480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163899</xdr:rowOff>
    </xdr:from>
    <xdr:to>
      <xdr:col>41</xdr:col>
      <xdr:colOff>101600</xdr:colOff>
      <xdr:row>57</xdr:row>
      <xdr:rowOff>94049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85176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127314</xdr:rowOff>
    </xdr:from>
    <xdr:to>
      <xdr:col>36</xdr:col>
      <xdr:colOff>165100</xdr:colOff>
      <xdr:row>56</xdr:row>
      <xdr:rowOff>57464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48591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4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149301</xdr:rowOff>
    </xdr:from>
    <xdr:to>
      <xdr:col>55</xdr:col>
      <xdr:colOff>0</xdr:colOff>
      <xdr:row>75</xdr:row>
      <xdr:rowOff>103124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665151"/>
          <a:ext cx="8382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132478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91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103124</xdr:rowOff>
    </xdr:from>
    <xdr:to>
      <xdr:col>50</xdr:col>
      <xdr:colOff>114300</xdr:colOff>
      <xdr:row>77</xdr:row>
      <xdr:rowOff>75071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61874"/>
          <a:ext cx="889000" cy="3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113737</xdr:rowOff>
    </xdr:from>
    <xdr:to>
      <xdr:col>45</xdr:col>
      <xdr:colOff>177800</xdr:colOff>
      <xdr:row>77</xdr:row>
      <xdr:rowOff>75071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43937"/>
          <a:ext cx="889000" cy="1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122686</xdr:rowOff>
    </xdr:from>
    <xdr:to>
      <xdr:col>41</xdr:col>
      <xdr:colOff>50800</xdr:colOff>
      <xdr:row>76</xdr:row>
      <xdr:rowOff>113737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638536"/>
          <a:ext cx="889000" cy="50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85844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98501</xdr:rowOff>
    </xdr:from>
    <xdr:to>
      <xdr:col>55</xdr:col>
      <xdr:colOff>50800</xdr:colOff>
      <xdr:row>74</xdr:row>
      <xdr:rowOff>28651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121378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4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52324</xdr:rowOff>
    </xdr:from>
    <xdr:to>
      <xdr:col>50</xdr:col>
      <xdr:colOff>165100</xdr:colOff>
      <xdr:row>75</xdr:row>
      <xdr:rowOff>153924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145051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24271</xdr:rowOff>
    </xdr:from>
    <xdr:to>
      <xdr:col>46</xdr:col>
      <xdr:colOff>38100</xdr:colOff>
      <xdr:row>77</xdr:row>
      <xdr:rowOff>125871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116998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62937</xdr:rowOff>
    </xdr:from>
    <xdr:to>
      <xdr:col>41</xdr:col>
      <xdr:colOff>101600</xdr:colOff>
      <xdr:row>76</xdr:row>
      <xdr:rowOff>164537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155664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71886</xdr:rowOff>
    </xdr:from>
    <xdr:to>
      <xdr:col>36</xdr:col>
      <xdr:colOff>165100</xdr:colOff>
      <xdr:row>74</xdr:row>
      <xdr:rowOff>2036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18563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140974</xdr:rowOff>
    </xdr:from>
    <xdr:to>
      <xdr:col>55</xdr:col>
      <xdr:colOff>0</xdr:colOff>
      <xdr:row>99</xdr:row>
      <xdr:rowOff>38996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71624"/>
          <a:ext cx="838200" cy="2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9310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139188</xdr:rowOff>
    </xdr:from>
    <xdr:to>
      <xdr:col>50</xdr:col>
      <xdr:colOff>114300</xdr:colOff>
      <xdr:row>99</xdr:row>
      <xdr:rowOff>38996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941288"/>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122598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139188</xdr:rowOff>
    </xdr:from>
    <xdr:to>
      <xdr:col>45</xdr:col>
      <xdr:colOff>177800</xdr:colOff>
      <xdr:row>99</xdr:row>
      <xdr:rowOff>61378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941288"/>
          <a:ext cx="889000" cy="9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62901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63054</xdr:rowOff>
    </xdr:from>
    <xdr:to>
      <xdr:col>41</xdr:col>
      <xdr:colOff>50800</xdr:colOff>
      <xdr:row>99</xdr:row>
      <xdr:rowOff>61378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93704"/>
          <a:ext cx="889000" cy="3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60005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90174</xdr:rowOff>
    </xdr:from>
    <xdr:to>
      <xdr:col>55</xdr:col>
      <xdr:colOff>50800</xdr:colOff>
      <xdr:row>98</xdr:row>
      <xdr:rowOff>20324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68601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159646</xdr:rowOff>
    </xdr:from>
    <xdr:to>
      <xdr:col>50</xdr:col>
      <xdr:colOff>165100</xdr:colOff>
      <xdr:row>99</xdr:row>
      <xdr:rowOff>89796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80923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70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88388</xdr:rowOff>
    </xdr:from>
    <xdr:to>
      <xdr:col>46</xdr:col>
      <xdr:colOff>38100</xdr:colOff>
      <xdr:row>99</xdr:row>
      <xdr:rowOff>18538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10578</xdr:rowOff>
    </xdr:from>
    <xdr:to>
      <xdr:col>41</xdr:col>
      <xdr:colOff>101600</xdr:colOff>
      <xdr:row>99</xdr:row>
      <xdr:rowOff>112178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70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12254</xdr:rowOff>
    </xdr:from>
    <xdr:to>
      <xdr:col>36</xdr:col>
      <xdr:colOff>165100</xdr:colOff>
      <xdr:row>97</xdr:row>
      <xdr:rowOff>113854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130381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17170</xdr:rowOff>
    </xdr:from>
    <xdr:to>
      <xdr:col>85</xdr:col>
      <xdr:colOff>127000</xdr:colOff>
      <xdr:row>38</xdr:row>
      <xdr:rowOff>66548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360820"/>
          <a:ext cx="8382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98461</xdr:rowOff>
    </xdr:from>
    <xdr:to>
      <xdr:col>81</xdr:col>
      <xdr:colOff>50800</xdr:colOff>
      <xdr:row>37</xdr:row>
      <xdr:rowOff>17170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099211"/>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8575</xdr:rowOff>
    </xdr:from>
    <xdr:to>
      <xdr:col>76</xdr:col>
      <xdr:colOff>114300</xdr:colOff>
      <xdr:row>35</xdr:row>
      <xdr:rowOff>98461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009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8575</xdr:rowOff>
    </xdr:from>
    <xdr:to>
      <xdr:col>71</xdr:col>
      <xdr:colOff>177800</xdr:colOff>
      <xdr:row>37</xdr:row>
      <xdr:rowOff>51826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009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76883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0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15748</xdr:rowOff>
    </xdr:from>
    <xdr:to>
      <xdr:col>85</xdr:col>
      <xdr:colOff>177800</xdr:colOff>
      <xdr:row>38</xdr:row>
      <xdr:rowOff>117348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102125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137820</xdr:rowOff>
    </xdr:from>
    <xdr:to>
      <xdr:col>81</xdr:col>
      <xdr:colOff>101600</xdr:colOff>
      <xdr:row>37</xdr:row>
      <xdr:rowOff>67970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59097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47661</xdr:rowOff>
    </xdr:from>
    <xdr:to>
      <xdr:col>76</xdr:col>
      <xdr:colOff>165100</xdr:colOff>
      <xdr:row>35</xdr:row>
      <xdr:rowOff>149261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140388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129225</xdr:rowOff>
    </xdr:from>
    <xdr:to>
      <xdr:col>72</xdr:col>
      <xdr:colOff>38100</xdr:colOff>
      <xdr:row>35</xdr:row>
      <xdr:rowOff>59375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9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75902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7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xdr:rowOff>
    </xdr:from>
    <xdr:to>
      <xdr:col>67</xdr:col>
      <xdr:colOff>101600</xdr:colOff>
      <xdr:row>37</xdr:row>
      <xdr:rowOff>102626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93753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95415</xdr:rowOff>
    </xdr:from>
    <xdr:to>
      <xdr:col>85</xdr:col>
      <xdr:colOff>127000</xdr:colOff>
      <xdr:row>74</xdr:row>
      <xdr:rowOff>153060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82715"/>
          <a:ext cx="8382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15536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74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90856</xdr:rowOff>
    </xdr:from>
    <xdr:to>
      <xdr:col>81</xdr:col>
      <xdr:colOff>50800</xdr:colOff>
      <xdr:row>74</xdr:row>
      <xdr:rowOff>153060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435256"/>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167237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90856</xdr:rowOff>
    </xdr:from>
    <xdr:to>
      <xdr:col>76</xdr:col>
      <xdr:colOff>114300</xdr:colOff>
      <xdr:row>74</xdr:row>
      <xdr:rowOff>147524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35256"/>
          <a:ext cx="889000" cy="3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79680</xdr:rowOff>
    </xdr:from>
    <xdr:to>
      <xdr:col>71</xdr:col>
      <xdr:colOff>177800</xdr:colOff>
      <xdr:row>74</xdr:row>
      <xdr:rowOff>147524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66980"/>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44615</xdr:rowOff>
    </xdr:from>
    <xdr:to>
      <xdr:col>85</xdr:col>
      <xdr:colOff>177800</xdr:colOff>
      <xdr:row>74</xdr:row>
      <xdr:rowOff>146215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67492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102260</xdr:rowOff>
    </xdr:from>
    <xdr:to>
      <xdr:col>81</xdr:col>
      <xdr:colOff>101600</xdr:colOff>
      <xdr:row>75</xdr:row>
      <xdr:rowOff>32410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48937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40056</xdr:rowOff>
    </xdr:from>
    <xdr:to>
      <xdr:col>76</xdr:col>
      <xdr:colOff>165100</xdr:colOff>
      <xdr:row>72</xdr:row>
      <xdr:rowOff>141656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3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158183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15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96724</xdr:rowOff>
    </xdr:from>
    <xdr:to>
      <xdr:col>72</xdr:col>
      <xdr:colOff>38100</xdr:colOff>
      <xdr:row>75</xdr:row>
      <xdr:rowOff>26874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43401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28880</xdr:rowOff>
    </xdr:from>
    <xdr:to>
      <xdr:col>67</xdr:col>
      <xdr:colOff>101600</xdr:colOff>
      <xdr:row>74</xdr:row>
      <xdr:rowOff>130480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147007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67013</xdr:rowOff>
    </xdr:from>
    <xdr:to>
      <xdr:col>85</xdr:col>
      <xdr:colOff>127000</xdr:colOff>
      <xdr:row>97</xdr:row>
      <xdr:rowOff>128857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26213"/>
          <a:ext cx="838200" cy="2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128857</xdr:rowOff>
    </xdr:from>
    <xdr:to>
      <xdr:col>81</xdr:col>
      <xdr:colOff>50800</xdr:colOff>
      <xdr:row>98</xdr:row>
      <xdr:rowOff>48313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9507"/>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48313</xdr:rowOff>
    </xdr:from>
    <xdr:to>
      <xdr:col>76</xdr:col>
      <xdr:colOff>114300</xdr:colOff>
      <xdr:row>98</xdr:row>
      <xdr:rowOff>52398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041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52398</xdr:rowOff>
    </xdr:from>
    <xdr:to>
      <xdr:col>71</xdr:col>
      <xdr:colOff>177800</xdr:colOff>
      <xdr:row>98</xdr:row>
      <xdr:rowOff>83251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54498"/>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16213</xdr:rowOff>
    </xdr:from>
    <xdr:to>
      <xdr:col>85</xdr:col>
      <xdr:colOff>177800</xdr:colOff>
      <xdr:row>96</xdr:row>
      <xdr:rowOff>117813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166090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78057</xdr:rowOff>
    </xdr:from>
    <xdr:to>
      <xdr:col>81</xdr:col>
      <xdr:colOff>101600</xdr:colOff>
      <xdr:row>98</xdr:row>
      <xdr:rowOff>8207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170784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168963</xdr:rowOff>
    </xdr:from>
    <xdr:to>
      <xdr:col>76</xdr:col>
      <xdr:colOff>165100</xdr:colOff>
      <xdr:row>98</xdr:row>
      <xdr:rowOff>99113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90240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1598</xdr:rowOff>
    </xdr:from>
    <xdr:to>
      <xdr:col>72</xdr:col>
      <xdr:colOff>38100</xdr:colOff>
      <xdr:row>98</xdr:row>
      <xdr:rowOff>103198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94325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8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32451</xdr:rowOff>
    </xdr:from>
    <xdr:to>
      <xdr:col>67</xdr:col>
      <xdr:colOff>101600</xdr:colOff>
      <xdr:row>98</xdr:row>
      <xdr:rowOff>134051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125178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87350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86220"/>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87350</xdr:rowOff>
    </xdr:from>
    <xdr:to>
      <xdr:col>111</xdr:col>
      <xdr:colOff>177800</xdr:colOff>
      <xdr:row>38</xdr:row>
      <xdr:rowOff>99695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0245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99695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147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104081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18356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60418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20320</xdr:rowOff>
    </xdr:from>
    <xdr:to>
      <xdr:col>116</xdr:col>
      <xdr:colOff>114300</xdr:colOff>
      <xdr:row>38</xdr:row>
      <xdr:rowOff>121920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170197</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36550</xdr:rowOff>
    </xdr:from>
    <xdr:to>
      <xdr:col>112</xdr:col>
      <xdr:colOff>38100</xdr:colOff>
      <xdr:row>38</xdr:row>
      <xdr:rowOff>138150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129277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48895</xdr:rowOff>
    </xdr:from>
    <xdr:to>
      <xdr:col>107</xdr:col>
      <xdr:colOff>101600</xdr:colOff>
      <xdr:row>38</xdr:row>
      <xdr:rowOff>150495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141622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39768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30777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25647</xdr:rowOff>
    </xdr:from>
    <xdr:to>
      <xdr:col>116</xdr:col>
      <xdr:colOff>63500</xdr:colOff>
      <xdr:row>74</xdr:row>
      <xdr:rowOff>73025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12947"/>
          <a:ext cx="8382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118425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4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25647</xdr:rowOff>
    </xdr:from>
    <xdr:to>
      <xdr:col>111</xdr:col>
      <xdr:colOff>177800</xdr:colOff>
      <xdr:row>74</xdr:row>
      <xdr:rowOff>102209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12947"/>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37211</xdr:rowOff>
    </xdr:from>
    <xdr:to>
      <xdr:col>107</xdr:col>
      <xdr:colOff>50800</xdr:colOff>
      <xdr:row>74</xdr:row>
      <xdr:rowOff>102209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553061"/>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31062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16313</xdr:rowOff>
    </xdr:from>
    <xdr:to>
      <xdr:col>102</xdr:col>
      <xdr:colOff>114300</xdr:colOff>
      <xdr:row>73</xdr:row>
      <xdr:rowOff>37211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53216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35685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22225</xdr:rowOff>
    </xdr:from>
    <xdr:to>
      <xdr:col>116</xdr:col>
      <xdr:colOff>114300</xdr:colOff>
      <xdr:row>74</xdr:row>
      <xdr:rowOff>123825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146297</xdr:rowOff>
    </xdr:from>
    <xdr:to>
      <xdr:col>112</xdr:col>
      <xdr:colOff>38100</xdr:colOff>
      <xdr:row>74</xdr:row>
      <xdr:rowOff>76447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92974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51409</xdr:rowOff>
    </xdr:from>
    <xdr:to>
      <xdr:col>107</xdr:col>
      <xdr:colOff>101600</xdr:colOff>
      <xdr:row>74</xdr:row>
      <xdr:rowOff>153009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144136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157861</xdr:rowOff>
    </xdr:from>
    <xdr:to>
      <xdr:col>102</xdr:col>
      <xdr:colOff>165100</xdr:colOff>
      <xdr:row>73</xdr:row>
      <xdr:rowOff>88011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104538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136963</xdr:rowOff>
    </xdr:from>
    <xdr:to>
      <xdr:col>98</xdr:col>
      <xdr:colOff>38100</xdr:colOff>
      <xdr:row>73</xdr:row>
      <xdr:rowOff>67113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83640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人　件　費</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会計年度任用職員期末手当手当率の段階的引上げによる増加はあったものの、職員の若年化による基本給の減少や退職金の減少によって人件費全体として減少している。</a:t>
          </a:r>
          <a:r>
            <a:rPr kumimoji="1"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繰　出　金</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国民健康保険事業、後期高齢者医療事業、介護保険事業特別会計にかかる繰出金の減少によって、全体として減少して</a:t>
          </a:r>
          <a:r>
            <a:rPr lang="ja-JP" altLang="ja-JP" sz="1000">
              <a:solidFill>
                <a:schemeClr val="dk1"/>
              </a:solidFill>
              <a:effectLst/>
              <a:latin typeface="+mn-lt"/>
              <a:ea typeface="+mn-ea"/>
              <a:cs typeface="+mn-cs"/>
            </a:rPr>
            <a:t>いる。　　　　　　　　　　　　　　　　　　　　　　　　　　　　　　　　　　　　　　　　　　　　　　　　　　　　　　　　　　　　　　　　　　　　　　　　　　　　　　　　　　</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物　件　費</a:t>
          </a:r>
          <a:r>
            <a:rPr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新型コロナウイルスワクチン接種委託料は増加したものの、地域経済活性化クーポン券発行事業業務委託料や教材備品購入費の減少によって全体として減少している</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災害復旧費</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花園野外活動総合施設災害復旧事業に伴う増加はあるものの、現年発生公共土木施設補助災害復旧事業の減少によって全体として減少して</a:t>
          </a:r>
          <a:r>
            <a:rPr lang="ja-JP" altLang="ja-JP" sz="1000">
              <a:solidFill>
                <a:schemeClr val="dk1"/>
              </a:solidFill>
              <a:effectLst/>
              <a:latin typeface="+mn-lt"/>
              <a:ea typeface="+mn-ea"/>
              <a:cs typeface="+mn-cs"/>
            </a:rPr>
            <a:t>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維持補修費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町道維持修繕工事費は増加したものの、公民館に係る修繕費は減少し、全体として減少している。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公　債　費</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かつらぎ西部公園整備事業や妙寺公民館整備事業等の起債の償還が始まったことで過疎対策事業債や合併特例債の償還が増加している。</a:t>
          </a:r>
          <a:endParaRPr lang="en-US" altLang="ja-JP" sz="1000">
            <a:solidFill>
              <a:schemeClr val="dk1"/>
            </a:solidFill>
            <a:effectLst/>
            <a:latin typeface="+mn-lt"/>
            <a:ea typeface="+mn-ea"/>
            <a:cs typeface="+mn-cs"/>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扶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子育て世帯等臨時特別支援給付金や臨時特別給付金（住民税非課税世帯分）の増加によって全体として増加している。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積　立　金</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ふるさとかつらぎ基金積立金が増加し、財政調整基金積立金も増加していることから、積立金全体として増加している。</a:t>
          </a:r>
          <a:endParaRPr lang="ja-JP" altLang="ja-JP" sz="1000">
            <a:effectLst/>
          </a:endParaRPr>
        </a:p>
        <a:p>
          <a:pPr eaLnBrk="1" fontAlgn="auto" latinLnBrk="0" hangingPunct="1"/>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　助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特別定額給付金やかつらぎ町事業者応援給付金を実施していないため、全体として減少している。　　　　　　　　　　　　</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貸　付　金</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今年度における貸付金は皆無となっている。　　　　　　　　　　　　　　　　　　　　　　　　　</a:t>
          </a:r>
          <a:endParaRPr lang="ja-JP" altLang="ja-JP" sz="1000">
            <a:effectLst/>
          </a:endParaRPr>
        </a:p>
        <a:p>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普　建　費</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補助事業においては妙寺団地建替事業費や学童保育施設整備事業費によって増加している。単独事業については防災情報伝達システム整備事業や光ファイバ網整備事業の実施によって増加している。　　　　　　　　　　　　　　　　　　　　　　　　</a:t>
          </a:r>
          <a:r>
            <a:rPr lang="en-US" altLang="ja-JP" sz="1000">
              <a:solidFill>
                <a:schemeClr val="dk1"/>
              </a:solidFill>
              <a:effectLst/>
              <a:latin typeface="+mn-lt"/>
              <a:ea typeface="+mn-ea"/>
              <a:cs typeface="+mn-cs"/>
            </a:rPr>
            <a:t>                                                                                                                                               </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16,137
16,052
151.69
12,203,344
11,811,617
376,064
6,547,393
13,820,078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19457</xdr:rowOff>
    </xdr:from>
    <xdr:to>
      <xdr:col>24</xdr:col>
      <xdr:colOff>63500</xdr:colOff>
      <xdr:row>34</xdr:row>
      <xdr:rowOff>133299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8757"/>
          <a:ext cx="8382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135450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93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148387</xdr:rowOff>
    </xdr:from>
    <xdr:to>
      <xdr:col>19</xdr:col>
      <xdr:colOff>177800</xdr:colOff>
      <xdr:row>34</xdr:row>
      <xdr:rowOff>133299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0623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148387</xdr:rowOff>
    </xdr:from>
    <xdr:to>
      <xdr:col>15</xdr:col>
      <xdr:colOff>50800</xdr:colOff>
      <xdr:row>34</xdr:row>
      <xdr:rowOff>20371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0623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19457</xdr:rowOff>
    </xdr:from>
    <xdr:to>
      <xdr:col>10</xdr:col>
      <xdr:colOff>114300</xdr:colOff>
      <xdr:row>34</xdr:row>
      <xdr:rowOff>20371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87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140107</xdr:rowOff>
    </xdr:from>
    <xdr:to>
      <xdr:col>24</xdr:col>
      <xdr:colOff>114300</xdr:colOff>
      <xdr:row>34</xdr:row>
      <xdr:rowOff>70257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162984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82499</xdr:rowOff>
    </xdr:from>
    <xdr:to>
      <xdr:col>20</xdr:col>
      <xdr:colOff>38100</xdr:colOff>
      <xdr:row>35</xdr:row>
      <xdr:rowOff>12649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97587</xdr:rowOff>
    </xdr:from>
    <xdr:to>
      <xdr:col>15</xdr:col>
      <xdr:colOff>101600</xdr:colOff>
      <xdr:row>34</xdr:row>
      <xdr:rowOff>27737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18864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141021</xdr:rowOff>
    </xdr:from>
    <xdr:to>
      <xdr:col>10</xdr:col>
      <xdr:colOff>165100</xdr:colOff>
      <xdr:row>34</xdr:row>
      <xdr:rowOff>71171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62298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140107</xdr:rowOff>
    </xdr:from>
    <xdr:to>
      <xdr:col>6</xdr:col>
      <xdr:colOff>38100</xdr:colOff>
      <xdr:row>34</xdr:row>
      <xdr:rowOff>70257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61384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12054</xdr:rowOff>
    </xdr:from>
    <xdr:to>
      <xdr:col>24</xdr:col>
      <xdr:colOff>63500</xdr:colOff>
      <xdr:row>57</xdr:row>
      <xdr:rowOff>102832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13254"/>
          <a:ext cx="838200" cy="2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124949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54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12054</xdr:rowOff>
    </xdr:from>
    <xdr:to>
      <xdr:col>19</xdr:col>
      <xdr:colOff>177800</xdr:colOff>
      <xdr:row>59</xdr:row>
      <xdr:rowOff>28194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13254"/>
          <a:ext cx="8890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102127</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28194</xdr:rowOff>
    </xdr:from>
    <xdr:to>
      <xdr:col>15</xdr:col>
      <xdr:colOff>50800</xdr:colOff>
      <xdr:row>59</xdr:row>
      <xdr:rowOff>46262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143744"/>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40464</xdr:rowOff>
    </xdr:from>
    <xdr:to>
      <xdr:col>15</xdr:col>
      <xdr:colOff>101600</xdr:colOff>
      <xdr:row>58</xdr:row>
      <xdr:rowOff>142064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158591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37982</xdr:rowOff>
    </xdr:from>
    <xdr:to>
      <xdr:col>10</xdr:col>
      <xdr:colOff>114300</xdr:colOff>
      <xdr:row>59</xdr:row>
      <xdr:rowOff>46262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153532"/>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81146</xdr:rowOff>
    </xdr:from>
    <xdr:to>
      <xdr:col>10</xdr:col>
      <xdr:colOff>165100</xdr:colOff>
      <xdr:row>59</xdr:row>
      <xdr:rowOff>11296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27823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89238</xdr:rowOff>
    </xdr:from>
    <xdr:to>
      <xdr:col>6</xdr:col>
      <xdr:colOff>38100</xdr:colOff>
      <xdr:row>59</xdr:row>
      <xdr:rowOff>19388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35915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52032</xdr:rowOff>
    </xdr:from>
    <xdr:to>
      <xdr:col>24</xdr:col>
      <xdr:colOff>114300</xdr:colOff>
      <xdr:row>57</xdr:row>
      <xdr:rowOff>153632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30459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0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132704</xdr:rowOff>
    </xdr:from>
    <xdr:to>
      <xdr:col>20</xdr:col>
      <xdr:colOff>38100</xdr:colOff>
      <xdr:row>56</xdr:row>
      <xdr:rowOff>62854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53981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148844</xdr:rowOff>
    </xdr:from>
    <xdr:to>
      <xdr:col>15</xdr:col>
      <xdr:colOff>101600</xdr:colOff>
      <xdr:row>59</xdr:row>
      <xdr:rowOff>78994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70121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166912</xdr:rowOff>
    </xdr:from>
    <xdr:to>
      <xdr:col>10</xdr:col>
      <xdr:colOff>165100</xdr:colOff>
      <xdr:row>59</xdr:row>
      <xdr:rowOff>97062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1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88189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2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158632</xdr:rowOff>
    </xdr:from>
    <xdr:to>
      <xdr:col>6</xdr:col>
      <xdr:colOff>38100</xdr:colOff>
      <xdr:row>59</xdr:row>
      <xdr:rowOff>88782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79909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41935</xdr:rowOff>
    </xdr:from>
    <xdr:to>
      <xdr:col>24</xdr:col>
      <xdr:colOff>63500</xdr:colOff>
      <xdr:row>77</xdr:row>
      <xdr:rowOff>72301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900685"/>
          <a:ext cx="838200" cy="3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147807</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35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72301</xdr:rowOff>
    </xdr:from>
    <xdr:to>
      <xdr:col>19</xdr:col>
      <xdr:colOff>177800</xdr:colOff>
      <xdr:row>78</xdr:row>
      <xdr:rowOff>36334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73951"/>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108920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36334</xdr:rowOff>
    </xdr:from>
    <xdr:to>
      <xdr:col>15</xdr:col>
      <xdr:colOff>50800</xdr:colOff>
      <xdr:row>78</xdr:row>
      <xdr:rowOff>112192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09434"/>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50622</xdr:rowOff>
    </xdr:from>
    <xdr:to>
      <xdr:col>10</xdr:col>
      <xdr:colOff>114300</xdr:colOff>
      <xdr:row>78</xdr:row>
      <xdr:rowOff>112192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23722"/>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62476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162585</xdr:rowOff>
    </xdr:from>
    <xdr:to>
      <xdr:col>24</xdr:col>
      <xdr:colOff>114300</xdr:colOff>
      <xdr:row>75</xdr:row>
      <xdr:rowOff>92735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14012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0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21501</xdr:rowOff>
    </xdr:from>
    <xdr:to>
      <xdr:col>20</xdr:col>
      <xdr:colOff>38100</xdr:colOff>
      <xdr:row>77</xdr:row>
      <xdr:rowOff>123101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114228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31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156984</xdr:rowOff>
    </xdr:from>
    <xdr:to>
      <xdr:col>15</xdr:col>
      <xdr:colOff>101600</xdr:colOff>
      <xdr:row>78</xdr:row>
      <xdr:rowOff>87134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78261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61392</xdr:rowOff>
    </xdr:from>
    <xdr:to>
      <xdr:col>10</xdr:col>
      <xdr:colOff>165100</xdr:colOff>
      <xdr:row>78</xdr:row>
      <xdr:rowOff>162992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5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171272</xdr:rowOff>
    </xdr:from>
    <xdr:to>
      <xdr:col>6</xdr:col>
      <xdr:colOff>38100</xdr:colOff>
      <xdr:row>78</xdr:row>
      <xdr:rowOff>101422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92549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6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21394</xdr:rowOff>
    </xdr:from>
    <xdr:to>
      <xdr:col>24</xdr:col>
      <xdr:colOff>63500</xdr:colOff>
      <xdr:row>99</xdr:row>
      <xdr:rowOff>22330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23494"/>
          <a:ext cx="838200" cy="17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66133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159849</xdr:rowOff>
    </xdr:from>
    <xdr:to>
      <xdr:col>19</xdr:col>
      <xdr:colOff>177800</xdr:colOff>
      <xdr:row>99</xdr:row>
      <xdr:rowOff>22330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61949"/>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138894</xdr:rowOff>
    </xdr:from>
    <xdr:to>
      <xdr:col>15</xdr:col>
      <xdr:colOff>50800</xdr:colOff>
      <xdr:row>98</xdr:row>
      <xdr:rowOff>159849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4099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138894</xdr:rowOff>
    </xdr:from>
    <xdr:to>
      <xdr:col>10</xdr:col>
      <xdr:colOff>114300</xdr:colOff>
      <xdr:row>98</xdr:row>
      <xdr:rowOff>162494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0994"/>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67363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2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142044</xdr:rowOff>
    </xdr:from>
    <xdr:to>
      <xdr:col>24</xdr:col>
      <xdr:colOff>114300</xdr:colOff>
      <xdr:row>98</xdr:row>
      <xdr:rowOff>72194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120471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142980</xdr:rowOff>
    </xdr:from>
    <xdr:to>
      <xdr:col>20</xdr:col>
      <xdr:colOff>38100</xdr:colOff>
      <xdr:row>99</xdr:row>
      <xdr:rowOff>73130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64257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109049</xdr:rowOff>
    </xdr:from>
    <xdr:to>
      <xdr:col>15</xdr:col>
      <xdr:colOff>101600</xdr:colOff>
      <xdr:row>99</xdr:row>
      <xdr:rowOff>39199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30326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88094</xdr:rowOff>
    </xdr:from>
    <xdr:to>
      <xdr:col>10</xdr:col>
      <xdr:colOff>165100</xdr:colOff>
      <xdr:row>99</xdr:row>
      <xdr:rowOff>18244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111694</xdr:rowOff>
    </xdr:from>
    <xdr:to>
      <xdr:col>6</xdr:col>
      <xdr:colOff>38100</xdr:colOff>
      <xdr:row>99</xdr:row>
      <xdr:rowOff>41844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32971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16891</xdr:rowOff>
    </xdr:from>
    <xdr:to>
      <xdr:col>46</xdr:col>
      <xdr:colOff>38100</xdr:colOff>
      <xdr:row>38</xdr:row>
      <xdr:rowOff>118491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135018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69088</xdr:rowOff>
    </xdr:from>
    <xdr:to>
      <xdr:col>41</xdr:col>
      <xdr:colOff>101600</xdr:colOff>
      <xdr:row>38</xdr:row>
      <xdr:rowOff>170688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42418</xdr:rowOff>
    </xdr:from>
    <xdr:to>
      <xdr:col>36</xdr:col>
      <xdr:colOff>165100</xdr:colOff>
      <xdr:row>38</xdr:row>
      <xdr:rowOff>144018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160545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123330</xdr:rowOff>
    </xdr:from>
    <xdr:to>
      <xdr:col>55</xdr:col>
      <xdr:colOff>0</xdr:colOff>
      <xdr:row>58</xdr:row>
      <xdr:rowOff>135928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7430"/>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88307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18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82956</xdr:rowOff>
    </xdr:from>
    <xdr:to>
      <xdr:col>50</xdr:col>
      <xdr:colOff>114300</xdr:colOff>
      <xdr:row>58</xdr:row>
      <xdr:rowOff>123330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7056"/>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163428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2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82956</xdr:rowOff>
    </xdr:from>
    <xdr:to>
      <xdr:col>45</xdr:col>
      <xdr:colOff>177800</xdr:colOff>
      <xdr:row>58</xdr:row>
      <xdr:rowOff>105511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7056"/>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100635</xdr:rowOff>
    </xdr:from>
    <xdr:to>
      <xdr:col>46</xdr:col>
      <xdr:colOff>38100</xdr:colOff>
      <xdr:row>56</xdr:row>
      <xdr:rowOff>30785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4242</xdr:rowOff>
    </xdr:from>
    <xdr:to>
      <xdr:col>41</xdr:col>
      <xdr:colOff>50800</xdr:colOff>
      <xdr:row>58</xdr:row>
      <xdr:rowOff>105511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76892"/>
          <a:ext cx="889000" cy="2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159398</xdr:rowOff>
    </xdr:from>
    <xdr:to>
      <xdr:col>41</xdr:col>
      <xdr:colOff>101600</xdr:colOff>
      <xdr:row>56</xdr:row>
      <xdr:rowOff>89548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106075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166421</xdr:rowOff>
    </xdr:from>
    <xdr:to>
      <xdr:col>36</xdr:col>
      <xdr:colOff>165100</xdr:colOff>
      <xdr:row>56</xdr:row>
      <xdr:rowOff>96571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113098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85128</xdr:rowOff>
    </xdr:from>
    <xdr:to>
      <xdr:col>55</xdr:col>
      <xdr:colOff>50800</xdr:colOff>
      <xdr:row>59</xdr:row>
      <xdr:rowOff>15278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72530</xdr:rowOff>
    </xdr:from>
    <xdr:to>
      <xdr:col>50</xdr:col>
      <xdr:colOff>165100</xdr:colOff>
      <xdr:row>59</xdr:row>
      <xdr:rowOff>2680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32156</xdr:rowOff>
    </xdr:from>
    <xdr:to>
      <xdr:col>46</xdr:col>
      <xdr:colOff>38100</xdr:colOff>
      <xdr:row>58</xdr:row>
      <xdr:rowOff>133756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124883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54711</xdr:rowOff>
    </xdr:from>
    <xdr:to>
      <xdr:col>41</xdr:col>
      <xdr:colOff>101600</xdr:colOff>
      <xdr:row>58</xdr:row>
      <xdr:rowOff>156311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124892</xdr:rowOff>
    </xdr:from>
    <xdr:to>
      <xdr:col>36</xdr:col>
      <xdr:colOff>165100</xdr:colOff>
      <xdr:row>57</xdr:row>
      <xdr:rowOff>55042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98356</xdr:rowOff>
    </xdr:from>
    <xdr:to>
      <xdr:col>54</xdr:col>
      <xdr:colOff>189865</xdr:colOff>
      <xdr:row>78</xdr:row>
      <xdr:rowOff>157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28406"/>
          <a:ext cx="1270"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3984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xdr:rowOff>
    </xdr:from>
    <xdr:to>
      <xdr:col>55</xdr:col>
      <xdr:colOff>88900</xdr:colOff>
      <xdr:row>78</xdr:row>
      <xdr:rowOff>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45033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98356</xdr:rowOff>
    </xdr:from>
    <xdr:to>
      <xdr:col>55</xdr:col>
      <xdr:colOff>88900</xdr:colOff>
      <xdr:row>69</xdr:row>
      <xdr:rowOff>98356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123045</xdr:rowOff>
    </xdr:from>
    <xdr:to>
      <xdr:col>55</xdr:col>
      <xdr:colOff>0</xdr:colOff>
      <xdr:row>77</xdr:row>
      <xdr:rowOff>10640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638895"/>
          <a:ext cx="838200" cy="5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14263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53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162836</xdr:rowOff>
    </xdr:from>
    <xdr:to>
      <xdr:col>55</xdr:col>
      <xdr:colOff>50800</xdr:colOff>
      <xdr:row>74</xdr:row>
      <xdr:rowOff>92986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67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123045</xdr:rowOff>
    </xdr:from>
    <xdr:to>
      <xdr:col>50</xdr:col>
      <xdr:colOff>114300</xdr:colOff>
      <xdr:row>78</xdr:row>
      <xdr:rowOff>16354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638895"/>
          <a:ext cx="889000" cy="7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134065</xdr:rowOff>
    </xdr:from>
    <xdr:to>
      <xdr:col>50</xdr:col>
      <xdr:colOff>165100</xdr:colOff>
      <xdr:row>74</xdr:row>
      <xdr:rowOff>64215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55342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16354</xdr:rowOff>
    </xdr:from>
    <xdr:to>
      <xdr:col>45</xdr:col>
      <xdr:colOff>177800</xdr:colOff>
      <xdr:row>78</xdr:row>
      <xdr:rowOff>53648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89454"/>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133542</xdr:rowOff>
    </xdr:from>
    <xdr:to>
      <xdr:col>46</xdr:col>
      <xdr:colOff>38100</xdr:colOff>
      <xdr:row>75</xdr:row>
      <xdr:rowOff>63692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78206</xdr:rowOff>
    </xdr:from>
    <xdr:to>
      <xdr:col>41</xdr:col>
      <xdr:colOff>50800</xdr:colOff>
      <xdr:row>78</xdr:row>
      <xdr:rowOff>53648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79856"/>
          <a:ext cx="889000" cy="1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95627</xdr:rowOff>
    </xdr:from>
    <xdr:to>
      <xdr:col>41</xdr:col>
      <xdr:colOff>101600</xdr:colOff>
      <xdr:row>71</xdr:row>
      <xdr:rowOff>25777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42304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89912</xdr:rowOff>
    </xdr:from>
    <xdr:to>
      <xdr:col>36</xdr:col>
      <xdr:colOff>165100</xdr:colOff>
      <xdr:row>74</xdr:row>
      <xdr:rowOff>20062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6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36589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3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131290</xdr:rowOff>
    </xdr:from>
    <xdr:to>
      <xdr:col>55</xdr:col>
      <xdr:colOff>50800</xdr:colOff>
      <xdr:row>77</xdr:row>
      <xdr:rowOff>61440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109717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72245</xdr:rowOff>
    </xdr:from>
    <xdr:to>
      <xdr:col>50</xdr:col>
      <xdr:colOff>165100</xdr:colOff>
      <xdr:row>74</xdr:row>
      <xdr:rowOff>2395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5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18922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3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137004</xdr:rowOff>
    </xdr:from>
    <xdr:to>
      <xdr:col>46</xdr:col>
      <xdr:colOff>38100</xdr:colOff>
      <xdr:row>78</xdr:row>
      <xdr:rowOff>67154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58281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3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2848</xdr:rowOff>
    </xdr:from>
    <xdr:to>
      <xdr:col>41</xdr:col>
      <xdr:colOff>101600</xdr:colOff>
      <xdr:row>78</xdr:row>
      <xdr:rowOff>104448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95575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27406</xdr:rowOff>
    </xdr:from>
    <xdr:to>
      <xdr:col>36</xdr:col>
      <xdr:colOff>165100</xdr:colOff>
      <xdr:row>77</xdr:row>
      <xdr:rowOff>129006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120133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106553</xdr:rowOff>
    </xdr:from>
    <xdr:to>
      <xdr:col>55</xdr:col>
      <xdr:colOff>0</xdr:colOff>
      <xdr:row>93</xdr:row>
      <xdr:rowOff>114587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708503"/>
          <a:ext cx="838200" cy="3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13317</xdr:rowOff>
    </xdr:from>
    <xdr:to>
      <xdr:col>50</xdr:col>
      <xdr:colOff>114300</xdr:colOff>
      <xdr:row>93</xdr:row>
      <xdr:rowOff>114587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95816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13317</xdr:rowOff>
    </xdr:from>
    <xdr:to>
      <xdr:col>45</xdr:col>
      <xdr:colOff>177800</xdr:colOff>
      <xdr:row>93</xdr:row>
      <xdr:rowOff>70582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958167"/>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27915</xdr:rowOff>
    </xdr:from>
    <xdr:to>
      <xdr:col>41</xdr:col>
      <xdr:colOff>50800</xdr:colOff>
      <xdr:row>93</xdr:row>
      <xdr:rowOff>70582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801315"/>
          <a:ext cx="889000" cy="2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55753</xdr:rowOff>
    </xdr:from>
    <xdr:to>
      <xdr:col>55</xdr:col>
      <xdr:colOff>50800</xdr:colOff>
      <xdr:row>91</xdr:row>
      <xdr:rowOff>157353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78630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63787</xdr:rowOff>
    </xdr:from>
    <xdr:to>
      <xdr:col>50</xdr:col>
      <xdr:colOff>165100</xdr:colOff>
      <xdr:row>93</xdr:row>
      <xdr:rowOff>165387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7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133967</xdr:rowOff>
    </xdr:from>
    <xdr:to>
      <xdr:col>46</xdr:col>
      <xdr:colOff>38100</xdr:colOff>
      <xdr:row>93</xdr:row>
      <xdr:rowOff>64117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9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80644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19782</xdr:rowOff>
    </xdr:from>
    <xdr:to>
      <xdr:col>41</xdr:col>
      <xdr:colOff>101600</xdr:colOff>
      <xdr:row>93</xdr:row>
      <xdr:rowOff>121382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9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137909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7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148565</xdr:rowOff>
    </xdr:from>
    <xdr:to>
      <xdr:col>36</xdr:col>
      <xdr:colOff>165100</xdr:colOff>
      <xdr:row>92</xdr:row>
      <xdr:rowOff>78715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7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95242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5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32715</xdr:rowOff>
    </xdr:from>
    <xdr:to>
      <xdr:col>85</xdr:col>
      <xdr:colOff>127000</xdr:colOff>
      <xdr:row>37</xdr:row>
      <xdr:rowOff>82569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204915"/>
          <a:ext cx="838200" cy="2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59669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82569</xdr:rowOff>
    </xdr:from>
    <xdr:to>
      <xdr:col>81</xdr:col>
      <xdr:colOff>50800</xdr:colOff>
      <xdr:row>38</xdr:row>
      <xdr:rowOff>64986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426219"/>
          <a:ext cx="889000" cy="15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64986</xdr:rowOff>
    </xdr:from>
    <xdr:to>
      <xdr:col>76</xdr:col>
      <xdr:colOff>114300</xdr:colOff>
      <xdr:row>38</xdr:row>
      <xdr:rowOff>155549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80086"/>
          <a:ext cx="8890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155549</xdr:rowOff>
    </xdr:from>
    <xdr:to>
      <xdr:col>71</xdr:col>
      <xdr:colOff>177800</xdr:colOff>
      <xdr:row>38</xdr:row>
      <xdr:rowOff>155683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70649"/>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72077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74229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153365</xdr:rowOff>
    </xdr:from>
    <xdr:to>
      <xdr:col>85</xdr:col>
      <xdr:colOff>177800</xdr:colOff>
      <xdr:row>36</xdr:row>
      <xdr:rowOff>83515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4792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31769</xdr:rowOff>
    </xdr:from>
    <xdr:to>
      <xdr:col>81</xdr:col>
      <xdr:colOff>101600</xdr:colOff>
      <xdr:row>37</xdr:row>
      <xdr:rowOff>133369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149896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14186</xdr:rowOff>
    </xdr:from>
    <xdr:to>
      <xdr:col>76</xdr:col>
      <xdr:colOff>165100</xdr:colOff>
      <xdr:row>38</xdr:row>
      <xdr:rowOff>115786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106913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104749</xdr:rowOff>
    </xdr:from>
    <xdr:to>
      <xdr:col>72</xdr:col>
      <xdr:colOff>38100</xdr:colOff>
      <xdr:row>39</xdr:row>
      <xdr:rowOff>34899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26026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104883</xdr:rowOff>
    </xdr:from>
    <xdr:to>
      <xdr:col>67</xdr:col>
      <xdr:colOff>101600</xdr:colOff>
      <xdr:row>39</xdr:row>
      <xdr:rowOff>35033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1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26160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147440</xdr:rowOff>
    </xdr:from>
    <xdr:to>
      <xdr:col>85</xdr:col>
      <xdr:colOff>126364</xdr:colOff>
      <xdr:row>58</xdr:row>
      <xdr:rowOff>155571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548490"/>
          <a:ext cx="1269" cy="155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159398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155571</xdr:rowOff>
    </xdr:from>
    <xdr:to>
      <xdr:col>86</xdr:col>
      <xdr:colOff>25400</xdr:colOff>
      <xdr:row>58</xdr:row>
      <xdr:rowOff>155571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94117</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147440</xdr:rowOff>
    </xdr:from>
    <xdr:to>
      <xdr:col>86</xdr:col>
      <xdr:colOff>25400</xdr:colOff>
      <xdr:row>49</xdr:row>
      <xdr:rowOff>147440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5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104430</xdr:rowOff>
    </xdr:from>
    <xdr:to>
      <xdr:col>85</xdr:col>
      <xdr:colOff>127000</xdr:colOff>
      <xdr:row>58</xdr:row>
      <xdr:rowOff>14525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362730"/>
          <a:ext cx="838200" cy="59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163604</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5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140727</xdr:rowOff>
    </xdr:from>
    <xdr:to>
      <xdr:col>85</xdr:col>
      <xdr:colOff>177800</xdr:colOff>
      <xdr:row>55</xdr:row>
      <xdr:rowOff>70877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104430</xdr:rowOff>
    </xdr:from>
    <xdr:to>
      <xdr:col>81</xdr:col>
      <xdr:colOff>50800</xdr:colOff>
      <xdr:row>57</xdr:row>
      <xdr:rowOff>98748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362730"/>
          <a:ext cx="889000" cy="50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660</xdr:rowOff>
    </xdr:from>
    <xdr:to>
      <xdr:col>81</xdr:col>
      <xdr:colOff>101600</xdr:colOff>
      <xdr:row>53</xdr:row>
      <xdr:rowOff>102260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0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118787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8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75104</xdr:rowOff>
    </xdr:from>
    <xdr:to>
      <xdr:col>76</xdr:col>
      <xdr:colOff>114300</xdr:colOff>
      <xdr:row>57</xdr:row>
      <xdr:rowOff>98748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47754"/>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141936</xdr:rowOff>
    </xdr:from>
    <xdr:to>
      <xdr:col>76</xdr:col>
      <xdr:colOff>165100</xdr:colOff>
      <xdr:row>53</xdr:row>
      <xdr:rowOff>72086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05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88613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8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75104</xdr:rowOff>
    </xdr:from>
    <xdr:to>
      <xdr:col>71</xdr:col>
      <xdr:colOff>177800</xdr:colOff>
      <xdr:row>58</xdr:row>
      <xdr:rowOff>83726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47754"/>
          <a:ext cx="889000" cy="1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151634</xdr:rowOff>
    </xdr:from>
    <xdr:to>
      <xdr:col>72</xdr:col>
      <xdr:colOff>38100</xdr:colOff>
      <xdr:row>54</xdr:row>
      <xdr:rowOff>81784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2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98311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127827</xdr:rowOff>
    </xdr:from>
    <xdr:to>
      <xdr:col>67</xdr:col>
      <xdr:colOff>101600</xdr:colOff>
      <xdr:row>55</xdr:row>
      <xdr:rowOff>57977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38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74504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16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135175</xdr:rowOff>
    </xdr:from>
    <xdr:to>
      <xdr:col>85</xdr:col>
      <xdr:colOff>177800</xdr:colOff>
      <xdr:row>58</xdr:row>
      <xdr:rowOff>65325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113602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53630</xdr:rowOff>
    </xdr:from>
    <xdr:to>
      <xdr:col>81</xdr:col>
      <xdr:colOff>101600</xdr:colOff>
      <xdr:row>54</xdr:row>
      <xdr:rowOff>155230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146357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47948</xdr:rowOff>
    </xdr:from>
    <xdr:to>
      <xdr:col>76</xdr:col>
      <xdr:colOff>165100</xdr:colOff>
      <xdr:row>57</xdr:row>
      <xdr:rowOff>149548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140675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24304</xdr:rowOff>
    </xdr:from>
    <xdr:to>
      <xdr:col>72</xdr:col>
      <xdr:colOff>38100</xdr:colOff>
      <xdr:row>57</xdr:row>
      <xdr:rowOff>125904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117031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32926</xdr:rowOff>
    </xdr:from>
    <xdr:to>
      <xdr:col>67</xdr:col>
      <xdr:colOff>101600</xdr:colOff>
      <xdr:row>58</xdr:row>
      <xdr:rowOff>134526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125653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17171</xdr:rowOff>
    </xdr:from>
    <xdr:to>
      <xdr:col>85</xdr:col>
      <xdr:colOff>127000</xdr:colOff>
      <xdr:row>78</xdr:row>
      <xdr:rowOff>66548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218821"/>
          <a:ext cx="838200" cy="2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98461</xdr:rowOff>
    </xdr:from>
    <xdr:to>
      <xdr:col>81</xdr:col>
      <xdr:colOff>50800</xdr:colOff>
      <xdr:row>77</xdr:row>
      <xdr:rowOff>17171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957211"/>
          <a:ext cx="889000" cy="2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8575</xdr:rowOff>
    </xdr:from>
    <xdr:to>
      <xdr:col>76</xdr:col>
      <xdr:colOff>114300</xdr:colOff>
      <xdr:row>75</xdr:row>
      <xdr:rowOff>98461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86732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8575</xdr:rowOff>
    </xdr:from>
    <xdr:to>
      <xdr:col>71</xdr:col>
      <xdr:colOff>177800</xdr:colOff>
      <xdr:row>77</xdr:row>
      <xdr:rowOff>51826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867325"/>
          <a:ext cx="889000" cy="38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76882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9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15748</xdr:rowOff>
    </xdr:from>
    <xdr:to>
      <xdr:col>85</xdr:col>
      <xdr:colOff>177800</xdr:colOff>
      <xdr:row>78</xdr:row>
      <xdr:rowOff>117348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102125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137821</xdr:rowOff>
    </xdr:from>
    <xdr:to>
      <xdr:col>81</xdr:col>
      <xdr:colOff>101600</xdr:colOff>
      <xdr:row>77</xdr:row>
      <xdr:rowOff>67971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59098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47661</xdr:rowOff>
    </xdr:from>
    <xdr:to>
      <xdr:col>76</xdr:col>
      <xdr:colOff>165100</xdr:colOff>
      <xdr:row>75</xdr:row>
      <xdr:rowOff>149261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140388</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129225</xdr:rowOff>
    </xdr:from>
    <xdr:to>
      <xdr:col>72</xdr:col>
      <xdr:colOff>38100</xdr:colOff>
      <xdr:row>75</xdr:row>
      <xdr:rowOff>59375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75902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5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xdr:rowOff>
    </xdr:from>
    <xdr:to>
      <xdr:col>67</xdr:col>
      <xdr:colOff>101600</xdr:colOff>
      <xdr:row>77</xdr:row>
      <xdr:rowOff>102626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2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93753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29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95414</xdr:rowOff>
    </xdr:from>
    <xdr:to>
      <xdr:col>85</xdr:col>
      <xdr:colOff>127000</xdr:colOff>
      <xdr:row>94</xdr:row>
      <xdr:rowOff>153060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11714"/>
          <a:ext cx="838200" cy="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15536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03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90856</xdr:rowOff>
    </xdr:from>
    <xdr:to>
      <xdr:col>81</xdr:col>
      <xdr:colOff>50800</xdr:colOff>
      <xdr:row>94</xdr:row>
      <xdr:rowOff>153060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864256"/>
          <a:ext cx="889000" cy="4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167237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90856</xdr:rowOff>
    </xdr:from>
    <xdr:to>
      <xdr:col>76</xdr:col>
      <xdr:colOff>114300</xdr:colOff>
      <xdr:row>94</xdr:row>
      <xdr:rowOff>147523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864256"/>
          <a:ext cx="889000" cy="3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79680</xdr:rowOff>
    </xdr:from>
    <xdr:to>
      <xdr:col>71</xdr:col>
      <xdr:colOff>177800</xdr:colOff>
      <xdr:row>94</xdr:row>
      <xdr:rowOff>147523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195980"/>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44614</xdr:rowOff>
    </xdr:from>
    <xdr:to>
      <xdr:col>85</xdr:col>
      <xdr:colOff>177800</xdr:colOff>
      <xdr:row>94</xdr:row>
      <xdr:rowOff>146214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67491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0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102260</xdr:rowOff>
    </xdr:from>
    <xdr:to>
      <xdr:col>81</xdr:col>
      <xdr:colOff>101600</xdr:colOff>
      <xdr:row>95</xdr:row>
      <xdr:rowOff>32410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48937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9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40056</xdr:rowOff>
    </xdr:from>
    <xdr:to>
      <xdr:col>76</xdr:col>
      <xdr:colOff>165100</xdr:colOff>
      <xdr:row>92</xdr:row>
      <xdr:rowOff>141656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158183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5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96723</xdr:rowOff>
    </xdr:from>
    <xdr:to>
      <xdr:col>72</xdr:col>
      <xdr:colOff>38100</xdr:colOff>
      <xdr:row>95</xdr:row>
      <xdr:rowOff>26873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43400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9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28880</xdr:rowOff>
    </xdr:from>
    <xdr:to>
      <xdr:col>67</xdr:col>
      <xdr:colOff>101600</xdr:colOff>
      <xdr:row>94</xdr:row>
      <xdr:rowOff>130480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147007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9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議会費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議会映像配信事業を実施し、当年度は議員報酬の１０％カットは行わなかったため増加している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妙寺団地第</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期建替工事、かつらぎ西部公園パークゴルフ場整備工事の増加したため、全体として増加している。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総務費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財政調整基金積立金は増加したものの、特別定額給付金を実施していないため、全体として大きく減少して</a:t>
          </a:r>
          <a:r>
            <a:rPr kumimoji="1" lang="ja-JP" altLang="ja-JP" sz="1000" baseline="0">
              <a:solidFill>
                <a:schemeClr val="dk1"/>
              </a:solidFill>
              <a:effectLst/>
              <a:latin typeface="+mn-lt"/>
              <a:ea typeface="+mn-ea"/>
              <a:cs typeface="+mn-cs"/>
            </a:rPr>
            <a:t> いる。</a:t>
          </a:r>
          <a:r>
            <a:rPr kumimoji="1" lang="ja-JP" altLang="en-US" sz="1000" baseline="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防災ラジオ購入費の減少はあったものの、防災情報伝達システム整備工事に伴い、全体として増加して</a:t>
          </a:r>
          <a:r>
            <a:rPr kumimoji="1" lang="ja-JP" altLang="ja-JP" sz="1000">
              <a:solidFill>
                <a:schemeClr val="dk1"/>
              </a:solidFill>
              <a:effectLst/>
              <a:latin typeface="+mn-lt"/>
              <a:ea typeface="+mn-ea"/>
              <a:cs typeface="+mn-cs"/>
            </a:rPr>
            <a:t>いる。</a:t>
          </a:r>
          <a:r>
            <a:rPr kumimoji="1" lang="en-US" altLang="ja-JP" sz="1000">
              <a:solidFill>
                <a:schemeClr val="dk1"/>
              </a:solidFill>
              <a:effectLst/>
              <a:latin typeface="+mn-lt"/>
              <a:ea typeface="+mn-ea"/>
              <a:cs typeface="+mn-cs"/>
            </a:rPr>
            <a:t>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民生費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子育て世帯等臨時特別支援給付金や笠田学童保育施設新築工事</a:t>
          </a:r>
          <a:r>
            <a:rPr kumimoji="1" lang="ja-JP" altLang="ja-JP" sz="1000">
              <a:solidFill>
                <a:schemeClr val="dk1"/>
              </a:solidFill>
              <a:effectLst/>
              <a:latin typeface="+mn-lt"/>
              <a:ea typeface="+mn-ea"/>
              <a:cs typeface="+mn-cs"/>
            </a:rPr>
            <a:t>の増加により全体として増加している。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教育費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大谷小学校大規模改修工事の完了や新型コロナウイルス感染症対策に係る教材備品費の減少に伴い、全体として減少している。</a:t>
          </a:r>
          <a:r>
            <a:rPr kumimoji="1" lang="ja-JP" altLang="ja-JP" sz="1000">
              <a:solidFill>
                <a:schemeClr val="dk1"/>
              </a:solidFill>
              <a:effectLst/>
              <a:latin typeface="+mn-lt"/>
              <a:ea typeface="+mn-ea"/>
              <a:cs typeface="+mn-cs"/>
            </a:rPr>
            <a:t>　　　　　　　　　　　　　                　</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衛生費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新型コロナウイルスワクチン接種委託や水道料金の減免に伴う水道事業会計への繰出金の増加により、全体として増加している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災害費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道路災害復旧工事費の減少、金剛緑地広場復旧工事の完了に伴い、全体として減少している。</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農林費</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農産物販売促進事業委託の実施による増加はあったものの、地籍調査事業費や有害鳥獣捕獲支援事業補助金の減少により、全体として減少してい</a:t>
          </a:r>
          <a:r>
            <a:rPr kumimoji="1" lang="ja-JP" altLang="ja-JP" sz="1000">
              <a:solidFill>
                <a:schemeClr val="dk1"/>
              </a:solidFill>
              <a:effectLst/>
              <a:latin typeface="+mn-lt"/>
              <a:ea typeface="+mn-ea"/>
              <a:cs typeface="+mn-cs"/>
            </a:rPr>
            <a:t>る。</a:t>
          </a:r>
          <a:r>
            <a:rPr kumimoji="1" lang="en-US"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公債費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かつらぎ西部公園整備事業や妙寺公民館整備事業、農産物処理加工施設整備事業等の起債の償還が始まったことにより過疎対策事業債</a:t>
          </a:r>
          <a:endParaRPr lang="ja-JP" altLang="ja-JP" sz="1000">
            <a:effectLst/>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商工費</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当年度は地域経済活性化クーポン券発行事業、事業者応援給付を実施しなかったため、全体として減少しています</a:t>
          </a:r>
          <a:r>
            <a:rPr kumimoji="1" lang="ja-JP"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や合併特例債の償還が増加してい</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     </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財政調整基金について、現在高は</a:t>
          </a:r>
          <a:r>
            <a:rPr kumimoji="1" lang="en-US" altLang="ja-JP" sz="1400">
              <a:latin typeface="ＭＳ ゴシック" pitchFamily="49" charset="-128"/>
              <a:ea typeface="ＭＳ ゴシック" pitchFamily="49" charset="-128"/>
            </a:rPr>
            <a:t>1,388,439</a:t>
          </a:r>
          <a:r>
            <a:rPr kumimoji="1" lang="ja-JP" altLang="en-US" sz="1400">
              <a:latin typeface="ＭＳ ゴシック" pitchFamily="49" charset="-128"/>
              <a:ea typeface="ＭＳ ゴシック" pitchFamily="49" charset="-128"/>
            </a:rPr>
            <a:t>千円となっており、前年度末と比較して</a:t>
          </a:r>
          <a:r>
            <a:rPr kumimoji="1" lang="en-US" altLang="ja-JP" sz="1400">
              <a:latin typeface="ＭＳ ゴシック" pitchFamily="49" charset="-128"/>
              <a:ea typeface="ＭＳ ゴシック" pitchFamily="49" charset="-128"/>
            </a:rPr>
            <a:t>554,065</a:t>
          </a:r>
          <a:r>
            <a:rPr kumimoji="1" lang="ja-JP" altLang="en-US" sz="1400">
              <a:latin typeface="ＭＳ ゴシック" pitchFamily="49" charset="-128"/>
              <a:ea typeface="ＭＳ ゴシック" pitchFamily="49" charset="-128"/>
            </a:rPr>
            <a:t>千円増加した。　</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実質収支については、歳入歳出ともに減少しているが、歳出の減少が大きく</a:t>
          </a:r>
          <a:r>
            <a:rPr kumimoji="1" lang="en-US" altLang="ja-JP" sz="1400">
              <a:latin typeface="ＭＳ ゴシック" pitchFamily="49" charset="-128"/>
              <a:ea typeface="ＭＳ ゴシック" pitchFamily="49" charset="-128"/>
            </a:rPr>
            <a:t>376,064</a:t>
          </a:r>
          <a:r>
            <a:rPr kumimoji="1" lang="ja-JP" altLang="en-US" sz="1400">
              <a:latin typeface="ＭＳ ゴシック" pitchFamily="49" charset="-128"/>
              <a:ea typeface="ＭＳ ゴシック" pitchFamily="49" charset="-128"/>
            </a:rPr>
            <a:t>千円の黒字となった。</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実質単年度収支は、財政調整基金への積立が増加したことで</a:t>
          </a:r>
          <a:r>
            <a:rPr kumimoji="1" lang="en-US" altLang="ja-JP" sz="1400">
              <a:latin typeface="ＭＳ ゴシック" pitchFamily="49" charset="-128"/>
              <a:ea typeface="ＭＳ ゴシック" pitchFamily="49" charset="-128"/>
            </a:rPr>
            <a:t>645,992</a:t>
          </a:r>
          <a:r>
            <a:rPr kumimoji="1" lang="ja-JP" altLang="en-US" sz="1400">
              <a:latin typeface="ＭＳ ゴシック" pitchFamily="49" charset="-128"/>
              <a:ea typeface="ＭＳ ゴシック" pitchFamily="49" charset="-128"/>
            </a:rPr>
            <a:t>千円の黒字決算となっている。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公債費の償還額が減少してきていることから黒字決算を維持している。施設等の更新や未給水地域解消などの事業を着手しており、今後黒字額が減少する可能性があるが、引き続き黒字で推移する見込みとなっている。</a:t>
          </a:r>
        </a:p>
        <a:p>
          <a:r>
            <a:rPr kumimoji="1" lang="ja-JP" altLang="en-US" sz="1400">
              <a:latin typeface="ＭＳ ゴシック" pitchFamily="49" charset="-128"/>
              <a:ea typeface="ＭＳ ゴシック" pitchFamily="49" charset="-128"/>
            </a:rPr>
            <a:t>　一般会計については、基金積立金が増加し、歳入歳出差引額が減少したことで実質収支が</a:t>
          </a:r>
          <a:r>
            <a:rPr kumimoji="1" lang="en-US" altLang="ja-JP" sz="1400">
              <a:latin typeface="ＭＳ ゴシック" pitchFamily="49" charset="-128"/>
              <a:ea typeface="ＭＳ ゴシック" pitchFamily="49" charset="-128"/>
            </a:rPr>
            <a:t>91,927</a:t>
          </a:r>
          <a:r>
            <a:rPr kumimoji="1" lang="ja-JP" altLang="en-US" sz="1400">
              <a:latin typeface="ＭＳ ゴシック" pitchFamily="49" charset="-128"/>
              <a:ea typeface="ＭＳ ゴシック" pitchFamily="49" charset="-128"/>
            </a:rPr>
            <a:t>千円増加している。</a:t>
          </a:r>
        </a:p>
        <a:p>
          <a:r>
            <a:rPr kumimoji="1" lang="ja-JP" altLang="en-US" sz="1400">
              <a:latin typeface="ＭＳ ゴシック" pitchFamily="49" charset="-128"/>
              <a:ea typeface="ＭＳ ゴシック" pitchFamily="49" charset="-128"/>
            </a:rPr>
            <a:t>　国民健康保険事業や後期高齢者医療事業、介護保険事業において、一般会計の負担が増加しつつあることから、健康増進対策を推進し、医療費抑制に努める必要がある。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12203344</v>
      </c>
      <c r="BO4" s="374"/>
      <c r="BP4" s="374"/>
      <c r="BQ4" s="374"/>
      <c r="BR4" s="374"/>
      <c r="BS4" s="374"/>
      <c r="BT4" s="374"/>
      <c r="BU4" s="375"/>
      <c r="BV4" s="373">
        <v>12566206</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5.7</v>
      </c>
      <c r="CU4" s="380"/>
      <c r="CV4" s="380"/>
      <c r="CW4" s="380"/>
      <c r="CX4" s="380"/>
      <c r="CY4" s="380"/>
      <c r="CZ4" s="380"/>
      <c r="DA4" s="381"/>
      <c r="DB4" s="379">
        <v>4.5999999999999996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11811617</v>
      </c>
      <c r="BO5" s="411"/>
      <c r="BP5" s="411"/>
      <c r="BQ5" s="411"/>
      <c r="BR5" s="411"/>
      <c r="BS5" s="411"/>
      <c r="BT5" s="411"/>
      <c r="BU5" s="412"/>
      <c r="BV5" s="410">
        <v>12263439</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91.3</v>
      </c>
      <c r="CU5" s="408"/>
      <c r="CV5" s="408"/>
      <c r="CW5" s="408"/>
      <c r="CX5" s="408"/>
      <c r="CY5" s="408"/>
      <c r="CZ5" s="408"/>
      <c r="DA5" s="409"/>
      <c r="DB5" s="407">
        <v>96.9</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391727</v>
      </c>
      <c r="BO6" s="411"/>
      <c r="BP6" s="411"/>
      <c r="BQ6" s="411"/>
      <c r="BR6" s="411"/>
      <c r="BS6" s="411"/>
      <c r="BT6" s="411"/>
      <c r="BU6" s="412"/>
      <c r="BV6" s="410">
        <v>302767</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94.3</v>
      </c>
      <c r="CU6" s="448"/>
      <c r="CV6" s="448"/>
      <c r="CW6" s="448"/>
      <c r="CX6" s="448"/>
      <c r="CY6" s="448"/>
      <c r="CZ6" s="448"/>
      <c r="DA6" s="449"/>
      <c r="DB6" s="447">
        <v>100.5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93</v>
      </c>
      <c r="AV7" s="443"/>
      <c r="AW7" s="443"/>
      <c r="AX7" s="443"/>
      <c r="AY7" s="444" t="s">
        <v>105</v>
      </c>
      <c r="AZ7" s="445"/>
      <c r="BA7" s="445"/>
      <c r="BB7" s="445"/>
      <c r="BC7" s="445"/>
      <c r="BD7" s="445"/>
      <c r="BE7" s="445"/>
      <c r="BF7" s="445"/>
      <c r="BG7" s="445"/>
      <c r="BH7" s="445"/>
      <c r="BI7" s="445"/>
      <c r="BJ7" s="445"/>
      <c r="BK7" s="445"/>
      <c r="BL7" s="445"/>
      <c r="BM7" s="446"/>
      <c r="BN7" s="410">
        <v>15663</v>
      </c>
      <c r="BO7" s="411"/>
      <c r="BP7" s="411"/>
      <c r="BQ7" s="411"/>
      <c r="BR7" s="411"/>
      <c r="BS7" s="411"/>
      <c r="BT7" s="411"/>
      <c r="BU7" s="412"/>
      <c r="BV7" s="410">
        <v>18630</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6547393</v>
      </c>
      <c r="CU7" s="411"/>
      <c r="CV7" s="411"/>
      <c r="CW7" s="411"/>
      <c r="CX7" s="411"/>
      <c r="CY7" s="411"/>
      <c r="CZ7" s="411"/>
      <c r="DA7" s="412"/>
      <c r="DB7" s="410">
        <v>6137823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376064</v>
      </c>
      <c r="BO8" s="411"/>
      <c r="BP8" s="411"/>
      <c r="BQ8" s="411"/>
      <c r="BR8" s="411"/>
      <c r="BS8" s="411"/>
      <c r="BT8" s="411"/>
      <c r="BU8" s="412"/>
      <c r="BV8" s="410">
        <v>284137</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0.35</v>
      </c>
      <c r="CU8" s="451"/>
      <c r="CV8" s="451"/>
      <c r="CW8" s="451"/>
      <c r="CX8" s="451"/>
      <c r="CY8" s="451"/>
      <c r="CZ8" s="451"/>
      <c r="DA8" s="452"/>
      <c r="DB8" s="450">
        <v>0.36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15967</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93</v>
      </c>
      <c r="AV9" s="443"/>
      <c r="AW9" s="443"/>
      <c r="AX9" s="443"/>
      <c r="AY9" s="444" t="s">
        <v>115</v>
      </c>
      <c r="AZ9" s="445"/>
      <c r="BA9" s="445"/>
      <c r="BB9" s="445"/>
      <c r="BC9" s="445"/>
      <c r="BD9" s="445"/>
      <c r="BE9" s="445"/>
      <c r="BF9" s="445"/>
      <c r="BG9" s="445"/>
      <c r="BH9" s="445"/>
      <c r="BI9" s="445"/>
      <c r="BJ9" s="445"/>
      <c r="BK9" s="445"/>
      <c r="BL9" s="445"/>
      <c r="BM9" s="446"/>
      <c r="BN9" s="410">
        <v>91927</v>
      </c>
      <c r="BO9" s="411"/>
      <c r="BP9" s="411"/>
      <c r="BQ9" s="411"/>
      <c r="BR9" s="411"/>
      <c r="BS9" s="411"/>
      <c r="BT9" s="411"/>
      <c r="BU9" s="412"/>
      <c r="BV9" s="410">
        <v>-97532</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17.100000000000001</v>
      </c>
      <c r="CU9" s="408"/>
      <c r="CV9" s="408"/>
      <c r="CW9" s="408"/>
      <c r="CX9" s="408"/>
      <c r="CY9" s="408"/>
      <c r="CZ9" s="408"/>
      <c r="DA9" s="409"/>
      <c r="DB9" s="407">
        <v>17.3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16992</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554065</v>
      </c>
      <c r="BO10" s="411"/>
      <c r="BP10" s="411"/>
      <c r="BQ10" s="411"/>
      <c r="BR10" s="411"/>
      <c r="BS10" s="411"/>
      <c r="BT10" s="411"/>
      <c r="BU10" s="412"/>
      <c r="BV10" s="410">
        <v>191710</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16137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93</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16052</v>
      </c>
      <c r="S13" s="495"/>
      <c r="T13" s="495"/>
      <c r="U13" s="495"/>
      <c r="V13" s="496"/>
      <c r="W13" s="426" t="s">
        <v>139</v>
      </c>
      <c r="X13" s="427"/>
      <c r="Y13" s="427"/>
      <c r="Z13" s="427"/>
      <c r="AA13" s="427"/>
      <c r="AB13" s="417"/>
      <c r="AC13" s="461">
        <v>1734</v>
      </c>
      <c r="AD13" s="462"/>
      <c r="AE13" s="462"/>
      <c r="AF13" s="462"/>
      <c r="AG13" s="504"/>
      <c r="AH13" s="461">
        <v>2028</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645992</v>
      </c>
      <c r="BO13" s="411"/>
      <c r="BP13" s="411"/>
      <c r="BQ13" s="411"/>
      <c r="BR13" s="411"/>
      <c r="BS13" s="411"/>
      <c r="BT13" s="411"/>
      <c r="BU13" s="412"/>
      <c r="BV13" s="410">
        <v>94178</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9.3000000000000007</v>
      </c>
      <c r="CU13" s="408"/>
      <c r="CV13" s="408"/>
      <c r="CW13" s="408"/>
      <c r="CX13" s="408"/>
      <c r="CY13" s="408"/>
      <c r="CZ13" s="408"/>
      <c r="DA13" s="409"/>
      <c r="DB13" s="407">
        <v>10.4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16399</v>
      </c>
      <c r="S14" s="495"/>
      <c r="T14" s="495"/>
      <c r="U14" s="495"/>
      <c r="V14" s="496"/>
      <c r="W14" s="400"/>
      <c r="X14" s="401"/>
      <c r="Y14" s="401"/>
      <c r="Z14" s="401"/>
      <c r="AA14" s="401"/>
      <c r="AB14" s="390"/>
      <c r="AC14" s="497">
        <v>22.6</v>
      </c>
      <c r="AD14" s="498"/>
      <c r="AE14" s="498"/>
      <c r="AF14" s="498"/>
      <c r="AG14" s="499"/>
      <c r="AH14" s="497">
        <v>24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37.6</v>
      </c>
      <c r="CU14" s="509"/>
      <c r="CV14" s="509"/>
      <c r="CW14" s="509"/>
      <c r="CX14" s="509"/>
      <c r="CY14" s="509"/>
      <c r="CZ14" s="509"/>
      <c r="DA14" s="510"/>
      <c r="DB14" s="508">
        <v>62.5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16310</v>
      </c>
      <c r="S15" s="495"/>
      <c r="T15" s="495"/>
      <c r="U15" s="495"/>
      <c r="V15" s="496"/>
      <c r="W15" s="426" t="s">
        <v>147</v>
      </c>
      <c r="X15" s="427"/>
      <c r="Y15" s="427"/>
      <c r="Z15" s="427"/>
      <c r="AA15" s="427"/>
      <c r="AB15" s="417"/>
      <c r="AC15" s="461">
        <v>1610</v>
      </c>
      <c r="AD15" s="462"/>
      <c r="AE15" s="462"/>
      <c r="AF15" s="462"/>
      <c r="AG15" s="504"/>
      <c r="AH15" s="461">
        <v>1800</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1897386</v>
      </c>
      <c r="BO15" s="374"/>
      <c r="BP15" s="374"/>
      <c r="BQ15" s="374"/>
      <c r="BR15" s="374"/>
      <c r="BS15" s="374"/>
      <c r="BT15" s="374"/>
      <c r="BU15" s="375"/>
      <c r="BV15" s="373">
        <v>1959220</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21</v>
      </c>
      <c r="AD16" s="498"/>
      <c r="AE16" s="498"/>
      <c r="AF16" s="498"/>
      <c r="AG16" s="499"/>
      <c r="AH16" s="497">
        <v>21.3</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5779735</v>
      </c>
      <c r="BO16" s="411"/>
      <c r="BP16" s="411"/>
      <c r="BQ16" s="411"/>
      <c r="BR16" s="411"/>
      <c r="BS16" s="411"/>
      <c r="BT16" s="411"/>
      <c r="BU16" s="412"/>
      <c r="BV16" s="410">
        <v>5412851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4322</v>
      </c>
      <c r="AD17" s="462"/>
      <c r="AE17" s="462"/>
      <c r="AF17" s="462"/>
      <c r="AG17" s="504"/>
      <c r="AH17" s="461">
        <v>4613</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2376615</v>
      </c>
      <c r="BO17" s="411"/>
      <c r="BP17" s="411"/>
      <c r="BQ17" s="411"/>
      <c r="BR17" s="411"/>
      <c r="BS17" s="411"/>
      <c r="BT17" s="411"/>
      <c r="BU17" s="412"/>
      <c r="BV17" s="410">
        <v>2460874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151.69</v>
      </c>
      <c r="M18" s="534"/>
      <c r="N18" s="534"/>
      <c r="O18" s="534"/>
      <c r="P18" s="534"/>
      <c r="Q18" s="534"/>
      <c r="R18" s="535"/>
      <c r="S18" s="535"/>
      <c r="T18" s="535"/>
      <c r="U18" s="535"/>
      <c r="V18" s="536"/>
      <c r="W18" s="428"/>
      <c r="X18" s="429"/>
      <c r="Y18" s="429"/>
      <c r="Z18" s="429"/>
      <c r="AA18" s="429"/>
      <c r="AB18" s="420"/>
      <c r="AC18" s="537">
        <v>56.4</v>
      </c>
      <c r="AD18" s="538"/>
      <c r="AE18" s="538"/>
      <c r="AF18" s="538"/>
      <c r="AG18" s="539"/>
      <c r="AH18" s="537">
        <v>54.6</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6046343</v>
      </c>
      <c r="BO18" s="411"/>
      <c r="BP18" s="411"/>
      <c r="BQ18" s="411"/>
      <c r="BR18" s="411"/>
      <c r="BS18" s="411"/>
      <c r="BT18" s="411"/>
      <c r="BU18" s="412"/>
      <c r="BV18" s="410">
        <v>5946666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105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8695117</v>
      </c>
      <c r="BO19" s="411"/>
      <c r="BP19" s="411"/>
      <c r="BQ19" s="411"/>
      <c r="BR19" s="411"/>
      <c r="BS19" s="411"/>
      <c r="BT19" s="411"/>
      <c r="BU19" s="412"/>
      <c r="BV19" s="410">
        <v>8233059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6223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13820078</v>
      </c>
      <c r="BO22" s="374"/>
      <c r="BP22" s="374"/>
      <c r="BQ22" s="374"/>
      <c r="BR22" s="374"/>
      <c r="BS22" s="374"/>
      <c r="BT22" s="374"/>
      <c r="BU22" s="375"/>
      <c r="BV22" s="373">
        <v>13961638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13166687</v>
      </c>
      <c r="BO23" s="411"/>
      <c r="BP23" s="411"/>
      <c r="BQ23" s="411"/>
      <c r="BR23" s="411"/>
      <c r="BS23" s="411"/>
      <c r="BT23" s="411"/>
      <c r="BU23" s="412"/>
      <c r="BV23" s="410">
        <v>13208316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7000</v>
      </c>
      <c r="R24" s="462"/>
      <c r="S24" s="462"/>
      <c r="T24" s="462"/>
      <c r="U24" s="462"/>
      <c r="V24" s="504"/>
      <c r="W24" s="556"/>
      <c r="X24" s="557"/>
      <c r="Y24" s="558"/>
      <c r="Z24" s="460" t="s">
        <v>172</v>
      </c>
      <c r="AA24" s="440"/>
      <c r="AB24" s="440"/>
      <c r="AC24" s="440"/>
      <c r="AD24" s="440"/>
      <c r="AE24" s="440"/>
      <c r="AF24" s="440"/>
      <c r="AG24" s="441"/>
      <c r="AH24" s="461">
        <v>169</v>
      </c>
      <c r="AI24" s="462"/>
      <c r="AJ24" s="462"/>
      <c r="AK24" s="462"/>
      <c r="AL24" s="504"/>
      <c r="AM24" s="461">
        <v>549926</v>
      </c>
      <c r="AN24" s="462"/>
      <c r="AO24" s="462"/>
      <c r="AP24" s="462"/>
      <c r="AQ24" s="462"/>
      <c r="AR24" s="504"/>
      <c r="AS24" s="461">
        <v>3254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10087936</v>
      </c>
      <c r="BO24" s="411"/>
      <c r="BP24" s="411"/>
      <c r="BQ24" s="411"/>
      <c r="BR24" s="411"/>
      <c r="BS24" s="411"/>
      <c r="BT24" s="411"/>
      <c r="BU24" s="412"/>
      <c r="BV24" s="410">
        <v>10112934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6000</v>
      </c>
      <c r="R25" s="462"/>
      <c r="S25" s="462"/>
      <c r="T25" s="462"/>
      <c r="U25" s="462"/>
      <c r="V25" s="504"/>
      <c r="W25" s="556"/>
      <c r="X25" s="557"/>
      <c r="Y25" s="558"/>
      <c r="Z25" s="460" t="s">
        <v>175</v>
      </c>
      <c r="AA25" s="440"/>
      <c r="AB25" s="440"/>
      <c r="AC25" s="440"/>
      <c r="AD25" s="440"/>
      <c r="AE25" s="440"/>
      <c r="AF25" s="440"/>
      <c r="AG25" s="441"/>
      <c r="AH25" s="461" t="s">
        <v>137</v>
      </c>
      <c r="AI25" s="462"/>
      <c r="AJ25" s="462"/>
      <c r="AK25" s="462"/>
      <c r="AL25" s="504"/>
      <c r="AM25" s="461" t="s">
        <v>129</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3471989</v>
      </c>
      <c r="BO25" s="374"/>
      <c r="BP25" s="374"/>
      <c r="BQ25" s="374"/>
      <c r="BR25" s="374"/>
      <c r="BS25" s="374"/>
      <c r="BT25" s="374"/>
      <c r="BU25" s="375"/>
      <c r="BV25" s="373">
        <v>3063100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5500</v>
      </c>
      <c r="R26" s="462"/>
      <c r="S26" s="462"/>
      <c r="T26" s="462"/>
      <c r="U26" s="462"/>
      <c r="V26" s="504"/>
      <c r="W26" s="556"/>
      <c r="X26" s="557"/>
      <c r="Y26" s="558"/>
      <c r="Z26" s="460" t="s">
        <v>179</v>
      </c>
      <c r="AA26" s="562"/>
      <c r="AB26" s="562"/>
      <c r="AC26" s="562"/>
      <c r="AD26" s="562"/>
      <c r="AE26" s="562"/>
      <c r="AF26" s="562"/>
      <c r="AG26" s="563"/>
      <c r="AH26" s="461">
        <v>2</v>
      </c>
      <c r="AI26" s="462"/>
      <c r="AJ26" s="462"/>
      <c r="AK26" s="462"/>
      <c r="AL26" s="504"/>
      <c r="AM26" s="461" t="s">
        <v>180</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3000</v>
      </c>
      <c r="R27" s="462"/>
      <c r="S27" s="462"/>
      <c r="T27" s="462"/>
      <c r="U27" s="462"/>
      <c r="V27" s="504"/>
      <c r="W27" s="556"/>
      <c r="X27" s="557"/>
      <c r="Y27" s="558"/>
      <c r="Z27" s="460" t="s">
        <v>183</v>
      </c>
      <c r="AA27" s="440"/>
      <c r="AB27" s="440"/>
      <c r="AC27" s="440"/>
      <c r="AD27" s="440"/>
      <c r="AE27" s="440"/>
      <c r="AF27" s="440"/>
      <c r="AG27" s="441"/>
      <c r="AH27" s="461">
        <v>3</v>
      </c>
      <c r="AI27" s="462"/>
      <c r="AJ27" s="462"/>
      <c r="AK27" s="462"/>
      <c r="AL27" s="504"/>
      <c r="AM27" s="461">
        <v>11743</v>
      </c>
      <c r="AN27" s="462"/>
      <c r="AO27" s="462"/>
      <c r="AP27" s="462"/>
      <c r="AQ27" s="462"/>
      <c r="AR27" s="504"/>
      <c r="AS27" s="461">
        <v>3914</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129</v>
      </c>
      <c r="BO27" s="530"/>
      <c r="BP27" s="530"/>
      <c r="BQ27" s="530"/>
      <c r="BR27" s="530"/>
      <c r="BS27" s="530"/>
      <c r="BT27" s="530"/>
      <c r="BU27" s="531"/>
      <c r="BV27" s="529" t="s">
        <v>129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2500</v>
      </c>
      <c r="R28" s="462"/>
      <c r="S28" s="462"/>
      <c r="T28" s="462"/>
      <c r="U28" s="462"/>
      <c r="V28" s="504"/>
      <c r="W28" s="556"/>
      <c r="X28" s="557"/>
      <c r="Y28" s="558"/>
      <c r="Z28" s="460" t="s">
        <v>186</v>
      </c>
      <c r="AA28" s="440"/>
      <c r="AB28" s="440"/>
      <c r="AC28" s="440"/>
      <c r="AD28" s="440"/>
      <c r="AE28" s="440"/>
      <c r="AF28" s="440"/>
      <c r="AG28" s="441"/>
      <c r="AH28" s="461" t="s">
        <v>137</v>
      </c>
      <c r="AI28" s="462"/>
      <c r="AJ28" s="462"/>
      <c r="AK28" s="462"/>
      <c r="AL28" s="504"/>
      <c r="AM28" s="461" t="s">
        <v>176</v>
      </c>
      <c r="AN28" s="462"/>
      <c r="AO28" s="462"/>
      <c r="AP28" s="462"/>
      <c r="AQ28" s="462"/>
      <c r="AR28" s="504"/>
      <c r="AS28" s="461" t="s">
        <v>187</v>
      </c>
      <c r="AT28" s="462"/>
      <c r="AU28" s="462"/>
      <c r="AV28" s="462"/>
      <c r="AW28" s="462"/>
      <c r="AX28" s="463"/>
      <c r="AY28" s="564" t="s">
        <v>188</v>
      </c>
      <c r="AZ28" s="565"/>
      <c r="BA28" s="565"/>
      <c r="BB28" s="566"/>
      <c r="BC28" s="370" t="s">
        <v>47</v>
      </c>
      <c r="BD28" s="371"/>
      <c r="BE28" s="371"/>
      <c r="BF28" s="371"/>
      <c r="BG28" s="371"/>
      <c r="BH28" s="371"/>
      <c r="BI28" s="371"/>
      <c r="BJ28" s="371"/>
      <c r="BK28" s="371"/>
      <c r="BL28" s="371"/>
      <c r="BM28" s="372"/>
      <c r="BN28" s="373">
        <v>1388439</v>
      </c>
      <c r="BO28" s="374"/>
      <c r="BP28" s="374"/>
      <c r="BQ28" s="374"/>
      <c r="BR28" s="374"/>
      <c r="BS28" s="374"/>
      <c r="BT28" s="374"/>
      <c r="BU28" s="375"/>
      <c r="BV28" s="373">
        <v>834374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12</v>
      </c>
      <c r="M29" s="462"/>
      <c r="N29" s="462"/>
      <c r="O29" s="462"/>
      <c r="P29" s="504"/>
      <c r="Q29" s="461">
        <v>2300</v>
      </c>
      <c r="R29" s="462"/>
      <c r="S29" s="462"/>
      <c r="T29" s="462"/>
      <c r="U29" s="462"/>
      <c r="V29" s="504"/>
      <c r="W29" s="559"/>
      <c r="X29" s="560"/>
      <c r="Y29" s="561"/>
      <c r="Z29" s="460" t="s">
        <v>190</v>
      </c>
      <c r="AA29" s="440"/>
      <c r="AB29" s="440"/>
      <c r="AC29" s="440"/>
      <c r="AD29" s="440"/>
      <c r="AE29" s="440"/>
      <c r="AF29" s="440"/>
      <c r="AG29" s="441"/>
      <c r="AH29" s="461">
        <v>172</v>
      </c>
      <c r="AI29" s="462"/>
      <c r="AJ29" s="462"/>
      <c r="AK29" s="462"/>
      <c r="AL29" s="504"/>
      <c r="AM29" s="461">
        <v>561669</v>
      </c>
      <c r="AN29" s="462"/>
      <c r="AO29" s="462"/>
      <c r="AP29" s="462"/>
      <c r="AQ29" s="462"/>
      <c r="AR29" s="504"/>
      <c r="AS29" s="461">
        <v>3266</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65856</v>
      </c>
      <c r="BO29" s="411"/>
      <c r="BP29" s="411"/>
      <c r="BQ29" s="411"/>
      <c r="BR29" s="411"/>
      <c r="BS29" s="411"/>
      <c r="BT29" s="411"/>
      <c r="BU29" s="412"/>
      <c r="BV29" s="410">
        <v>44903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1355194</v>
      </c>
      <c r="BO30" s="530"/>
      <c r="BP30" s="530"/>
      <c r="BQ30" s="530"/>
      <c r="BR30" s="530"/>
      <c r="BS30" s="530"/>
      <c r="BT30" s="530"/>
      <c r="BU30" s="531"/>
      <c r="BV30" s="529">
        <v>1141835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201</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201</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和歌山県市町村総合事務組合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シビックセンター特別会計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橋本伊都衛生施設組合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花園地域交流推進施設運営事業特別会計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伊都郡町村及び橋本市老人福祉施設事務組合（普通会計）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国民健康保険天野診療所事業特別会計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伊都郡町村及び橋本市老人福祉施設事務組合（公営企業会計）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伊都郡町村及び橋本市児童福祉施設事務組合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伊都消防組合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橋本周辺広域市町村圏組合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和歌山地方税回収機構</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和歌山県後期高齢者医療広域連合（普通会計）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19</v>
      </c>
      <c r="BX43" s="600"/>
      <c r="BY43" s="601" t="str">
        <f>IF('各会計、関係団体の財政状況及び健全化判断比率'!B77="","",'各会計、関係団体の財政状況及び健全化判断比率'!B77)</f>
        <v>和歌山県後期高齢者医療広域連合（特別会計）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IuGrtEDOkn+JKtv7FnaciNCfCkjJUSj5zQhFVfUg74D8CPreq6G75uhxr4MutEQU7Gl8PuTCPHDl8/HffHUaYw==" saltValue="u6G9yzBrs4luRRj1YoJvg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14.66</v>
      </c>
      <c r="G34" s="33">
        <v>14.86</v>
      </c>
      <c r="H34" s="33">
        <v>14.63</v>
      </c>
      <c r="I34" s="33">
        <v>14.38</v>
      </c>
      <c r="J34" s="34">
        <v>14.11</v>
      </c>
      <c r="K34" s="22"/>
      <c r="L34" s="22"/>
      <c r="M34" s="22"/>
      <c r="N34" s="22"/>
      <c r="O34" s="22"/>
      <c r="P34" s="22"/>
    </row>
    <row r="35" spans="1:16" ht="39" customHeight="1" x14ac:dyDescent="0.15">
      <c r="A35" s="22"/>
      <c r="B35" s="35"/>
      <c r="C35" s="1173" t="s">
        <v>570</v>
      </c>
      <c r="D35" s="1174"/>
      <c r="E35" s="1175"/>
      <c r="F35" s="36">
        <v>4.32</v>
      </c>
      <c r="G35" s="37">
        <v>4.01</v>
      </c>
      <c r="H35" s="37">
        <v>6.5</v>
      </c>
      <c r="I35" s="37">
        <v>4.62</v>
      </c>
      <c r="J35" s="38">
        <v>5.74</v>
      </c>
      <c r="K35" s="22"/>
      <c r="L35" s="22"/>
      <c r="M35" s="22"/>
      <c r="N35" s="22"/>
      <c r="O35" s="22"/>
      <c r="P35" s="22"/>
    </row>
    <row r="36" spans="1:16" ht="39" customHeight="1" x14ac:dyDescent="0.15">
      <c r="A36" s="22"/>
      <c r="B36" s="35"/>
      <c r="C36" s="1173" t="s">
        <v>571</v>
      </c>
      <c r="D36" s="1174"/>
      <c r="E36" s="1175"/>
      <c r="F36" s="36">
        <v>1.08</v>
      </c>
      <c r="G36" s="37">
        <v>1.52</v>
      </c>
      <c r="H36" s="37">
        <v>2.0699999999999998</v>
      </c>
      <c r="I36" s="37">
        <v>2.72</v>
      </c>
      <c r="J36" s="38">
        <v>2.17</v>
      </c>
      <c r="K36" s="22"/>
      <c r="L36" s="22"/>
      <c r="M36" s="22"/>
      <c r="N36" s="22"/>
      <c r="O36" s="22"/>
      <c r="P36" s="22"/>
    </row>
    <row r="37" spans="1:16" ht="39" customHeight="1" x14ac:dyDescent="0.15">
      <c r="A37" s="22"/>
      <c r="B37" s="35"/>
      <c r="C37" s="1173" t="s">
        <v>572</v>
      </c>
      <c r="D37" s="1174"/>
      <c r="E37" s="1175"/>
      <c r="F37" s="36" t="s">
        <v>521</v>
      </c>
      <c r="G37" s="37" t="s">
        <v>521</v>
      </c>
      <c r="H37" s="37">
        <v>0.59</v>
      </c>
      <c r="I37" s="37">
        <v>1.2</v>
      </c>
      <c r="J37" s="38">
        <v>1.25</v>
      </c>
      <c r="K37" s="22"/>
      <c r="L37" s="22"/>
      <c r="M37" s="22"/>
      <c r="N37" s="22"/>
      <c r="O37" s="22"/>
      <c r="P37" s="22"/>
    </row>
    <row r="38" spans="1:16" ht="39" customHeight="1" x14ac:dyDescent="0.15">
      <c r="A38" s="22"/>
      <c r="B38" s="35"/>
      <c r="C38" s="1173" t="s">
        <v>573</v>
      </c>
      <c r="D38" s="1174"/>
      <c r="E38" s="1175"/>
      <c r="F38" s="36">
        <v>2.0499999999999998</v>
      </c>
      <c r="G38" s="37">
        <v>0.59</v>
      </c>
      <c r="H38" s="37">
        <v>0.97</v>
      </c>
      <c r="I38" s="37">
        <v>0.93</v>
      </c>
      <c r="J38" s="38">
        <v>0.61</v>
      </c>
      <c r="K38" s="22"/>
      <c r="L38" s="22"/>
      <c r="M38" s="22"/>
      <c r="N38" s="22"/>
      <c r="O38" s="22"/>
      <c r="P38" s="22"/>
    </row>
    <row r="39" spans="1:16" ht="39" customHeight="1" x14ac:dyDescent="0.15">
      <c r="A39" s="22"/>
      <c r="B39" s="35"/>
      <c r="C39" s="1173" t="s">
        <v>574</v>
      </c>
      <c r="D39" s="1174"/>
      <c r="E39" s="1175"/>
      <c r="F39" s="36">
        <v>0.06</v>
      </c>
      <c r="G39" s="37">
        <v>0.06</v>
      </c>
      <c r="H39" s="37">
        <v>7.0000000000000007E-2</v>
      </c>
      <c r="I39" s="37">
        <v>0.08</v>
      </c>
      <c r="J39" s="38">
        <v>0.08</v>
      </c>
      <c r="K39" s="22"/>
      <c r="L39" s="22"/>
      <c r="M39" s="22"/>
      <c r="N39" s="22"/>
      <c r="O39" s="22"/>
      <c r="P39" s="22"/>
    </row>
    <row r="40" spans="1:16" ht="39" customHeight="1" x14ac:dyDescent="0.15">
      <c r="A40" s="22"/>
      <c r="B40" s="35"/>
      <c r="C40" s="1173" t="s">
        <v>575</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576</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577</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578</v>
      </c>
      <c r="D43" s="1177"/>
      <c r="E43" s="1178"/>
      <c r="F43" s="41">
        <v>0.08</v>
      </c>
      <c r="G43" s="42">
        <v>0.31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yMi+5Uz+RfIwGmY/HcK328vim+cBBH7bBvc7i9RdnZnS+IHmmM/avwJ6toxpwDuRxlM91d0xYGu3TNvJ9T0w==" saltValue="xqcybVvp5eB3M7mKhKlW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1511</v>
      </c>
      <c r="L45" s="60">
        <v>1517</v>
      </c>
      <c r="M45" s="60">
        <v>1409</v>
      </c>
      <c r="N45" s="60">
        <v>1459</v>
      </c>
      <c r="O45" s="61">
        <v>1509</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15">
      <c r="A48" s="48"/>
      <c r="B48" s="1183"/>
      <c r="C48" s="1184"/>
      <c r="D48" s="62"/>
      <c r="E48" s="1189" t="s">
        <v>15</v>
      </c>
      <c r="F48" s="1189"/>
      <c r="G48" s="1189"/>
      <c r="H48" s="1189"/>
      <c r="I48" s="1189"/>
      <c r="J48" s="1190"/>
      <c r="K48" s="63">
        <v>258</v>
      </c>
      <c r="L48" s="64">
        <v>263</v>
      </c>
      <c r="M48" s="64">
        <v>230</v>
      </c>
      <c r="N48" s="64">
        <v>216</v>
      </c>
      <c r="O48" s="65">
        <v>214</v>
      </c>
      <c r="P48" s="48"/>
      <c r="Q48" s="48"/>
      <c r="R48" s="48"/>
      <c r="S48" s="48"/>
      <c r="T48" s="48"/>
      <c r="U48" s="48"/>
    </row>
    <row r="49" spans="1:21" ht="30.75" customHeight="1" x14ac:dyDescent="0.15">
      <c r="A49" s="48"/>
      <c r="B49" s="1183"/>
      <c r="C49" s="1184"/>
      <c r="D49" s="62"/>
      <c r="E49" s="1189" t="s">
        <v>16</v>
      </c>
      <c r="F49" s="1189"/>
      <c r="G49" s="1189"/>
      <c r="H49" s="1189"/>
      <c r="I49" s="1189"/>
      <c r="J49" s="1190"/>
      <c r="K49" s="63">
        <v>71</v>
      </c>
      <c r="L49" s="64">
        <v>76</v>
      </c>
      <c r="M49" s="64">
        <v>76</v>
      </c>
      <c r="N49" s="64">
        <v>67</v>
      </c>
      <c r="O49" s="65">
        <v>74</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521</v>
      </c>
      <c r="L50" s="64" t="s">
        <v>521</v>
      </c>
      <c r="M50" s="64">
        <v>0</v>
      </c>
      <c r="N50" s="64">
        <v>0</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521</v>
      </c>
      <c r="L51" s="64" t="s">
        <v>521</v>
      </c>
      <c r="M51" s="64" t="s">
        <v>521</v>
      </c>
      <c r="N51" s="64" t="s">
        <v>521</v>
      </c>
      <c r="O51" s="65" t="s">
        <v>521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1227</v>
      </c>
      <c r="L52" s="64">
        <v>1254</v>
      </c>
      <c r="M52" s="64">
        <v>1263</v>
      </c>
      <c r="N52" s="64">
        <v>1285</v>
      </c>
      <c r="O52" s="65">
        <v>1307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613</v>
      </c>
      <c r="L53" s="69">
        <v>602</v>
      </c>
      <c r="M53" s="69">
        <v>452</v>
      </c>
      <c r="N53" s="69">
        <v>457</v>
      </c>
      <c r="O53" s="70">
        <v>490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4oKN7derM6cp5R5SzrUy7h14qeZDPG8Z1O+0o7B8tO+ycjlJ2KzolG/XtuWwPi0+BGtbA7bM7tH3C0jOHfAEA==" saltValue="2JUjyYiycfEWD7det69V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9"/>
  <sheetViews>
    <sheetView showGridLines="0" topLeftCell="A25"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8">
        <v>16177</v>
      </c>
      <c r="J41" s="359">
        <v>15776</v>
      </c>
      <c r="K41" s="359">
        <v>14735</v>
      </c>
      <c r="L41" s="359">
        <v>14249</v>
      </c>
      <c r="M41" s="360">
        <v>14089</v>
      </c>
    </row>
    <row r="42" spans="2:13" ht="27.75" customHeight="1" x14ac:dyDescent="0.15">
      <c r="B42" s="1209"/>
      <c r="C42" s="1210"/>
      <c r="D42" s="103"/>
      <c r="E42" s="1215" t="s">
        <v>32</v>
      </c>
      <c r="F42" s="1215"/>
      <c r="G42" s="1215"/>
      <c r="H42" s="1216"/>
      <c r="I42" s="361" t="s">
        <v>521</v>
      </c>
      <c r="J42" s="362" t="s">
        <v>521</v>
      </c>
      <c r="K42" s="362" t="s">
        <v>521</v>
      </c>
      <c r="L42" s="362" t="s">
        <v>521</v>
      </c>
      <c r="M42" s="363" t="s">
        <v>521</v>
      </c>
    </row>
    <row r="43" spans="2:13" ht="27.75" customHeight="1" x14ac:dyDescent="0.15">
      <c r="B43" s="1209"/>
      <c r="C43" s="1210"/>
      <c r="D43" s="103"/>
      <c r="E43" s="1215" t="s">
        <v>33</v>
      </c>
      <c r="F43" s="1215"/>
      <c r="G43" s="1215"/>
      <c r="H43" s="1216"/>
      <c r="I43" s="361">
        <v>3285</v>
      </c>
      <c r="J43" s="362">
        <v>3604</v>
      </c>
      <c r="K43" s="362">
        <v>3444</v>
      </c>
      <c r="L43" s="362">
        <v>2911</v>
      </c>
      <c r="M43" s="363">
        <v>2378</v>
      </c>
    </row>
    <row r="44" spans="2:13" ht="27.75" customHeight="1" x14ac:dyDescent="0.15">
      <c r="B44" s="1209"/>
      <c r="C44" s="1210"/>
      <c r="D44" s="103"/>
      <c r="E44" s="1215" t="s">
        <v>34</v>
      </c>
      <c r="F44" s="1215"/>
      <c r="G44" s="1215"/>
      <c r="H44" s="1216"/>
      <c r="I44" s="361">
        <v>443</v>
      </c>
      <c r="J44" s="362">
        <v>374</v>
      </c>
      <c r="K44" s="362">
        <v>304</v>
      </c>
      <c r="L44" s="362">
        <v>237</v>
      </c>
      <c r="M44" s="363">
        <v>170</v>
      </c>
    </row>
    <row r="45" spans="2:13" ht="27.75" customHeight="1" x14ac:dyDescent="0.15">
      <c r="B45" s="1209"/>
      <c r="C45" s="1210"/>
      <c r="D45" s="103"/>
      <c r="E45" s="1215" t="s">
        <v>35</v>
      </c>
      <c r="F45" s="1215"/>
      <c r="G45" s="1215"/>
      <c r="H45" s="1216"/>
      <c r="I45" s="361">
        <v>1677</v>
      </c>
      <c r="J45" s="362">
        <v>1683</v>
      </c>
      <c r="K45" s="362">
        <v>1649</v>
      </c>
      <c r="L45" s="362">
        <v>1618</v>
      </c>
      <c r="M45" s="363">
        <v>1588</v>
      </c>
    </row>
    <row r="46" spans="2:13" ht="27.75" customHeight="1" x14ac:dyDescent="0.15">
      <c r="B46" s="1209"/>
      <c r="C46" s="1210"/>
      <c r="D46" s="104"/>
      <c r="E46" s="1215" t="s">
        <v>36</v>
      </c>
      <c r="F46" s="1215"/>
      <c r="G46" s="1215"/>
      <c r="H46" s="1216"/>
      <c r="I46" s="361" t="s">
        <v>521</v>
      </c>
      <c r="J46" s="362" t="s">
        <v>521</v>
      </c>
      <c r="K46" s="362" t="s">
        <v>521</v>
      </c>
      <c r="L46" s="362" t="s">
        <v>521</v>
      </c>
      <c r="M46" s="363" t="s">
        <v>521</v>
      </c>
    </row>
    <row r="47" spans="2:13" ht="27.75" customHeight="1" x14ac:dyDescent="0.15">
      <c r="B47" s="1209"/>
      <c r="C47" s="1210"/>
      <c r="D47" s="105"/>
      <c r="E47" s="1217" t="s">
        <v>37</v>
      </c>
      <c r="F47" s="1218"/>
      <c r="G47" s="1218"/>
      <c r="H47" s="1219"/>
      <c r="I47" s="361" t="s">
        <v>521</v>
      </c>
      <c r="J47" s="362" t="s">
        <v>521</v>
      </c>
      <c r="K47" s="362" t="s">
        <v>521</v>
      </c>
      <c r="L47" s="362" t="s">
        <v>521</v>
      </c>
      <c r="M47" s="363" t="s">
        <v>521</v>
      </c>
    </row>
    <row r="48" spans="2:13" ht="27.75" customHeight="1" x14ac:dyDescent="0.15">
      <c r="B48" s="1209"/>
      <c r="C48" s="1210"/>
      <c r="D48" s="103"/>
      <c r="E48" s="1215" t="s">
        <v>38</v>
      </c>
      <c r="F48" s="1215"/>
      <c r="G48" s="1215"/>
      <c r="H48" s="1216"/>
      <c r="I48" s="361" t="s">
        <v>521</v>
      </c>
      <c r="J48" s="362" t="s">
        <v>521</v>
      </c>
      <c r="K48" s="362" t="s">
        <v>521</v>
      </c>
      <c r="L48" s="362" t="s">
        <v>521</v>
      </c>
      <c r="M48" s="363" t="s">
        <v>521</v>
      </c>
    </row>
    <row r="49" spans="2:13" ht="27.75" customHeight="1" x14ac:dyDescent="0.15">
      <c r="B49" s="1211"/>
      <c r="C49" s="1212"/>
      <c r="D49" s="103"/>
      <c r="E49" s="1215" t="s">
        <v>39</v>
      </c>
      <c r="F49" s="1215"/>
      <c r="G49" s="1215"/>
      <c r="H49" s="1216"/>
      <c r="I49" s="361" t="s">
        <v>521</v>
      </c>
      <c r="J49" s="362" t="s">
        <v>521</v>
      </c>
      <c r="K49" s="362" t="s">
        <v>521</v>
      </c>
      <c r="L49" s="362" t="s">
        <v>521</v>
      </c>
      <c r="M49" s="363" t="s">
        <v>521</v>
      </c>
    </row>
    <row r="50" spans="2:13" ht="27.75" customHeight="1" x14ac:dyDescent="0.15">
      <c r="B50" s="1220" t="s">
        <v>40</v>
      </c>
      <c r="C50" s="1221"/>
      <c r="D50" s="106"/>
      <c r="E50" s="1215" t="s">
        <v>41</v>
      </c>
      <c r="F50" s="1215"/>
      <c r="G50" s="1215"/>
      <c r="H50" s="1216"/>
      <c r="I50" s="361">
        <v>1950</v>
      </c>
      <c r="J50" s="362">
        <v>2042</v>
      </c>
      <c r="K50" s="362">
        <v>1940</v>
      </c>
      <c r="L50" s="362">
        <v>2255</v>
      </c>
      <c r="M50" s="363">
        <v>3062</v>
      </c>
    </row>
    <row r="51" spans="2:13" ht="27.75" customHeight="1" x14ac:dyDescent="0.15">
      <c r="B51" s="1209"/>
      <c r="C51" s="1210"/>
      <c r="D51" s="103"/>
      <c r="E51" s="1215" t="s">
        <v>42</v>
      </c>
      <c r="F51" s="1215"/>
      <c r="G51" s="1215"/>
      <c r="H51" s="1216"/>
      <c r="I51" s="361">
        <v>1279</v>
      </c>
      <c r="J51" s="362">
        <v>1225</v>
      </c>
      <c r="K51" s="362">
        <v>1222</v>
      </c>
      <c r="L51" s="362">
        <v>1219</v>
      </c>
      <c r="M51" s="363">
        <v>1290</v>
      </c>
    </row>
    <row r="52" spans="2:13" ht="27.75" customHeight="1" x14ac:dyDescent="0.15">
      <c r="B52" s="1211"/>
      <c r="C52" s="1212"/>
      <c r="D52" s="103"/>
      <c r="E52" s="1215" t="s">
        <v>43</v>
      </c>
      <c r="F52" s="1215"/>
      <c r="G52" s="1215"/>
      <c r="H52" s="1216"/>
      <c r="I52" s="361">
        <v>13060</v>
      </c>
      <c r="J52" s="362">
        <v>12880</v>
      </c>
      <c r="K52" s="362">
        <v>12599</v>
      </c>
      <c r="L52" s="362">
        <v>12441</v>
      </c>
      <c r="M52" s="363">
        <v>11864</v>
      </c>
    </row>
    <row r="53" spans="2:13" ht="27.75" customHeight="1" thickBot="1" x14ac:dyDescent="0.2">
      <c r="B53" s="1222" t="s">
        <v>21</v>
      </c>
      <c r="C53" s="1223"/>
      <c r="D53" s="107"/>
      <c r="E53" s="1224" t="s">
        <v>44</v>
      </c>
      <c r="F53" s="1224"/>
      <c r="G53" s="1224"/>
      <c r="H53" s="1225"/>
      <c r="I53" s="364">
        <v>5293</v>
      </c>
      <c r="J53" s="365">
        <v>5289</v>
      </c>
      <c r="K53" s="365">
        <v>4373</v>
      </c>
      <c r="L53" s="365">
        <v>3099</v>
      </c>
      <c r="M53" s="366">
        <v>2010</v>
      </c>
    </row>
    <row r="54" spans="2:13" ht="27.75" customHeight="1" x14ac:dyDescent="0.15">
      <c r="B54" s="108" t="s">
        <v>45</v>
      </c>
      <c r="C54" s="109"/>
      <c r="D54" s="109"/>
      <c r="E54" s="110"/>
      <c r="F54" s="110"/>
      <c r="G54" s="110"/>
      <c r="H54" s="110"/>
      <c r="I54" s="111"/>
      <c r="J54" s="111"/>
      <c r="K54" s="111"/>
      <c r="L54" s="111"/>
      <c r="M54" s="111"/>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sheetData>
  <sheetProtection algorithmName="SHA-512" hashValue="BBxxXPjzf8vgA88IaE028QlV2UuzQs1soUv9bI20OmSMwemAzmBQI4S0m9IOMAcHj7aKa/bdCZGDBriJOjCyJw==" saltValue="e3YEbyfQRdMy0plPflXC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85" zoomScaleNormal="85" zoomScaleSheetLayoutView="100" workbookViewId="0">
      <selection activeCell="C63" sqref="C63:E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47</v>
      </c>
      <c r="D55" s="1234"/>
      <c r="E55" s="1235"/>
      <c r="F55" s="119">
        <v>643</v>
      </c>
      <c r="G55" s="119">
        <v>834</v>
      </c>
      <c r="H55" s="120">
        <v>1388</v>
      </c>
    </row>
    <row r="56" spans="2:8" ht="52.5" customHeight="1" x14ac:dyDescent="0.15">
      <c r="B56" s="121"/>
      <c r="C56" s="1236" t="s">
        <v>48</v>
      </c>
      <c r="D56" s="1236"/>
      <c r="E56" s="1237"/>
      <c r="F56" s="122">
        <v>23</v>
      </c>
      <c r="G56" s="122">
        <v>45</v>
      </c>
      <c r="H56" s="123">
        <v>66</v>
      </c>
    </row>
    <row r="57" spans="2:8" ht="53.25" customHeight="1" x14ac:dyDescent="0.15">
      <c r="B57" s="121"/>
      <c r="C57" s="1238" t="s">
        <v>49</v>
      </c>
      <c r="D57" s="1238"/>
      <c r="E57" s="1239"/>
      <c r="F57" s="124">
        <v>1050</v>
      </c>
      <c r="G57" s="124">
        <v>1142</v>
      </c>
      <c r="H57" s="125">
        <v>1355</v>
      </c>
    </row>
    <row r="58" spans="2:8" ht="45.75" customHeight="1" x14ac:dyDescent="0.15">
      <c r="B58" s="126"/>
      <c r="C58" s="1226" t="s">
        <v>596</v>
      </c>
      <c r="D58" s="1227"/>
      <c r="E58" s="1228"/>
      <c r="F58" s="127">
        <v>260</v>
      </c>
      <c r="G58" s="127">
        <v>397</v>
      </c>
      <c r="H58" s="128">
        <v>510</v>
      </c>
    </row>
    <row r="59" spans="2:8" ht="45.75" customHeight="1" x14ac:dyDescent="0.15">
      <c r="B59" s="126"/>
      <c r="C59" s="1226" t="s">
        <v>597</v>
      </c>
      <c r="D59" s="1227"/>
      <c r="E59" s="1228"/>
      <c r="F59" s="127">
        <v>231</v>
      </c>
      <c r="G59" s="127">
        <v>231</v>
      </c>
      <c r="H59" s="128">
        <v>332</v>
      </c>
    </row>
    <row r="60" spans="2:8" ht="45.75" customHeight="1" x14ac:dyDescent="0.15">
      <c r="B60" s="126"/>
      <c r="C60" s="1226" t="s">
        <v>598</v>
      </c>
      <c r="D60" s="1227"/>
      <c r="E60" s="1228"/>
      <c r="F60" s="127">
        <v>167</v>
      </c>
      <c r="G60" s="127">
        <v>148</v>
      </c>
      <c r="H60" s="128">
        <v>149</v>
      </c>
    </row>
    <row r="61" spans="2:8" ht="45.75" customHeight="1" x14ac:dyDescent="0.15">
      <c r="B61" s="126"/>
      <c r="C61" s="1226" t="s">
        <v>599</v>
      </c>
      <c r="D61" s="1227"/>
      <c r="E61" s="1228"/>
      <c r="F61" s="127">
        <v>147</v>
      </c>
      <c r="G61" s="127">
        <v>147</v>
      </c>
      <c r="H61" s="128">
        <v>147</v>
      </c>
    </row>
    <row r="62" spans="2:8" ht="45.75" customHeight="1" thickBot="1" x14ac:dyDescent="0.2">
      <c r="B62" s="129"/>
      <c r="C62" s="1229" t="s">
        <v>600</v>
      </c>
      <c r="D62" s="1230"/>
      <c r="E62" s="1231"/>
      <c r="F62" s="130">
        <v>129</v>
      </c>
      <c r="G62" s="130">
        <v>79</v>
      </c>
      <c r="H62" s="131">
        <v>79</v>
      </c>
    </row>
    <row r="63" spans="2:8" ht="52.5" customHeight="1" thickBot="1" x14ac:dyDescent="0.2">
      <c r="B63" s="132"/>
      <c r="C63" s="1232" t="s">
        <v>50</v>
      </c>
      <c r="D63" s="1232"/>
      <c r="E63" s="1233"/>
      <c r="F63" s="133">
        <v>1715</v>
      </c>
      <c r="G63" s="133">
        <v>2021</v>
      </c>
      <c r="H63" s="134">
        <v>2809</v>
      </c>
    </row>
    <row r="64" spans="2:8" x14ac:dyDescent="0.15"/>
  </sheetData>
  <sheetProtection algorithmName="SHA-512" hashValue="vfymHs+rA5/oMcwkZ4IH3+bLvI2nTmgKTa62Bn+Wjs/rN0bD8Ey6wA4Y8hgClBqyPfo/2aqRafbfF/dBUOpRjw==" saltValue="IYZLIiovoYJNNdX0l0rd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104098</v>
      </c>
      <c r="E3" s="153"/>
      <c r="F3" s="154">
        <v>106005</v>
      </c>
      <c r="G3" s="155"/>
      <c r="H3" s="156"/>
    </row>
    <row r="4" spans="1:8" x14ac:dyDescent="0.15">
      <c r="A4" s="157"/>
      <c r="B4" s="158"/>
      <c r="C4" s="159"/>
      <c r="D4" s="160">
        <v>28263</v>
      </c>
      <c r="E4" s="161"/>
      <c r="F4" s="162">
        <v>58359</v>
      </c>
      <c r="G4" s="163"/>
      <c r="H4" s="164"/>
    </row>
    <row r="5" spans="1:8" x14ac:dyDescent="0.15">
      <c r="A5" s="145" t="s">
        <v>554</v>
      </c>
      <c r="B5" s="150"/>
      <c r="C5" s="151"/>
      <c r="D5" s="152">
        <v>58596</v>
      </c>
      <c r="E5" s="153"/>
      <c r="F5" s="154">
        <v>98507</v>
      </c>
      <c r="G5" s="155"/>
      <c r="H5" s="156"/>
    </row>
    <row r="6" spans="1:8" x14ac:dyDescent="0.15">
      <c r="A6" s="157"/>
      <c r="B6" s="158"/>
      <c r="C6" s="159"/>
      <c r="D6" s="160">
        <v>28481</v>
      </c>
      <c r="E6" s="161"/>
      <c r="F6" s="162">
        <v>47567</v>
      </c>
      <c r="G6" s="163"/>
      <c r="H6" s="164"/>
    </row>
    <row r="7" spans="1:8" x14ac:dyDescent="0.15">
      <c r="A7" s="145" t="s">
        <v>555</v>
      </c>
      <c r="B7" s="150"/>
      <c r="C7" s="151"/>
      <c r="D7" s="152">
        <v>58967</v>
      </c>
      <c r="E7" s="153"/>
      <c r="F7" s="154">
        <v>113347</v>
      </c>
      <c r="G7" s="155"/>
      <c r="H7" s="156"/>
    </row>
    <row r="8" spans="1:8" x14ac:dyDescent="0.15">
      <c r="A8" s="157"/>
      <c r="B8" s="158"/>
      <c r="C8" s="159"/>
      <c r="D8" s="160">
        <v>30672</v>
      </c>
      <c r="E8" s="161"/>
      <c r="F8" s="162">
        <v>58728</v>
      </c>
      <c r="G8" s="163"/>
      <c r="H8" s="164"/>
    </row>
    <row r="9" spans="1:8" x14ac:dyDescent="0.15">
      <c r="A9" s="145" t="s">
        <v>556</v>
      </c>
      <c r="B9" s="150"/>
      <c r="C9" s="151"/>
      <c r="D9" s="152">
        <v>63961</v>
      </c>
      <c r="E9" s="153"/>
      <c r="F9" s="154">
        <v>125418</v>
      </c>
      <c r="G9" s="155"/>
      <c r="H9" s="156"/>
    </row>
    <row r="10" spans="1:8" x14ac:dyDescent="0.15">
      <c r="A10" s="157"/>
      <c r="B10" s="158"/>
      <c r="C10" s="159"/>
      <c r="D10" s="160">
        <v>28664</v>
      </c>
      <c r="E10" s="161"/>
      <c r="F10" s="162">
        <v>60445</v>
      </c>
      <c r="G10" s="163"/>
      <c r="H10" s="164"/>
    </row>
    <row r="11" spans="1:8" x14ac:dyDescent="0.15">
      <c r="A11" s="145" t="s">
        <v>557</v>
      </c>
      <c r="B11" s="150"/>
      <c r="C11" s="151"/>
      <c r="D11" s="152">
        <v>103250</v>
      </c>
      <c r="E11" s="153"/>
      <c r="F11" s="154">
        <v>108384</v>
      </c>
      <c r="G11" s="155"/>
      <c r="H11" s="156"/>
    </row>
    <row r="12" spans="1:8" x14ac:dyDescent="0.15">
      <c r="A12" s="157"/>
      <c r="B12" s="158"/>
      <c r="C12" s="165"/>
      <c r="D12" s="160">
        <v>62569</v>
      </c>
      <c r="E12" s="161"/>
      <c r="F12" s="162">
        <v>51153</v>
      </c>
      <c r="G12" s="163"/>
      <c r="H12" s="164"/>
    </row>
    <row r="13" spans="1:8" x14ac:dyDescent="0.15">
      <c r="A13" s="145"/>
      <c r="B13" s="150"/>
      <c r="C13" s="166"/>
      <c r="D13" s="167">
        <v>77774</v>
      </c>
      <c r="E13" s="168"/>
      <c r="F13" s="169">
        <v>110332</v>
      </c>
      <c r="G13" s="170"/>
      <c r="H13" s="156"/>
    </row>
    <row r="14" spans="1:8" x14ac:dyDescent="0.15">
      <c r="A14" s="157"/>
      <c r="B14" s="158"/>
      <c r="C14" s="159"/>
      <c r="D14" s="160">
        <v>35730</v>
      </c>
      <c r="E14" s="161"/>
      <c r="F14" s="162">
        <v>55250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4.33</v>
      </c>
      <c r="C19" s="171">
        <f>ROUND(VALUE(SUBSTITUTE(実質収支比率等に係る経年分析!G$48,"▲","-")),2)</f>
        <v>4.01</v>
      </c>
      <c r="D19" s="171">
        <f>ROUND(VALUE(SUBSTITUTE(実質収支比率等に係る経年分析!H$48,"▲","-")),2)</f>
        <v>6.5</v>
      </c>
      <c r="E19" s="171">
        <f>ROUND(VALUE(SUBSTITUTE(実質収支比率等に係る経年分析!I$48,"▲","-")),2)</f>
        <v>4.63</v>
      </c>
      <c r="F19" s="171">
        <f>ROUND(VALUE(SUBSTITUTE(実質収支比率等に係る経年分析!J$48,"▲","-")),2)</f>
        <v>5.74</v>
      </c>
    </row>
    <row r="20" spans="1:11" x14ac:dyDescent="0.15">
      <c r="A20" s="171" t="s">
        <v>54</v>
      </c>
      <c r="B20" s="171">
        <f>ROUND(VALUE(SUBSTITUTE(実質収支比率等に係る経年分析!F$47,"▲","-")),2)</f>
        <v>14.7</v>
      </c>
      <c r="C20" s="171">
        <f>ROUND(VALUE(SUBSTITUTE(実質収支比率等に係る経年分析!G$47,"▲","-")),2)</f>
        <v>13.65</v>
      </c>
      <c r="D20" s="171">
        <f>ROUND(VALUE(SUBSTITUTE(実質収支比率等に係る経年分析!H$47,"▲","-")),2)</f>
        <v>10.95</v>
      </c>
      <c r="E20" s="171">
        <f>ROUND(VALUE(SUBSTITUTE(実質収支比率等に係る経年分析!I$47,"▲","-")),2)</f>
        <v>13.59</v>
      </c>
      <c r="F20" s="171">
        <f>ROUND(VALUE(SUBSTITUTE(実質収支比率等に係る経年分析!J$47,"▲","-")),2)</f>
        <v>21.21</v>
      </c>
    </row>
    <row r="21" spans="1:11" x14ac:dyDescent="0.15">
      <c r="A21" s="171" t="s">
        <v>55</v>
      </c>
      <c r="B21" s="171">
        <f>IF(ISNUMBER(VALUE(SUBSTITUTE(実質収支比率等に係る経年分析!F$49,"▲","-"))),ROUND(VALUE(SUBSTITUTE(実質収支比率等に係る経年分析!F$49,"▲","-")),2),NA())</f>
        <v>-2.36</v>
      </c>
      <c r="C21" s="171">
        <f>IF(ISNUMBER(VALUE(SUBSTITUTE(実質収支比率等に係る経年分析!G$49,"▲","-"))),ROUND(VALUE(SUBSTITUTE(実質収支比率等に係る経年分析!G$49,"▲","-")),2),NA())</f>
        <v>-1.0900000000000001</v>
      </c>
      <c r="D21" s="171">
        <f>IF(ISNUMBER(VALUE(SUBSTITUTE(実質収支比率等に係る経年分析!H$49,"▲","-"))),ROUND(VALUE(SUBSTITUTE(実質収支比率等に係る経年分析!H$49,"▲","-")),2),NA())</f>
        <v>10.08</v>
      </c>
      <c r="E21" s="171">
        <f>IF(ISNUMBER(VALUE(SUBSTITUTE(実質収支比率等に係る経年分析!I$49,"▲","-"))),ROUND(VALUE(SUBSTITUTE(実質収支比率等に係る経年分析!I$49,"▲","-")),2),NA())</f>
        <v>1.53</v>
      </c>
      <c r="F21" s="171">
        <f>IF(ISNUMBER(VALUE(SUBSTITUTE(実質収支比率等に係る経年分析!J$49,"▲","-"))),ROUND(VALUE(SUBSTITUTE(実質収支比率等に係る経年分析!J$49,"▲","-")),2),NA())</f>
        <v>9.8699999999999992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シビックセンター特別会計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国民健康保険天野診療所事業特別会計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2.0499999999999998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2.0699999999999998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1227</v>
      </c>
      <c r="E42" s="173"/>
      <c r="F42" s="173"/>
      <c r="G42" s="173">
        <f>'実質公債費比率（分子）の構造'!L$52</f>
        <v>1254</v>
      </c>
      <c r="H42" s="173"/>
      <c r="I42" s="173"/>
      <c r="J42" s="173">
        <f>'実質公債費比率（分子）の構造'!M$52</f>
        <v>1263</v>
      </c>
      <c r="K42" s="173"/>
      <c r="L42" s="173"/>
      <c r="M42" s="173">
        <f>'実質公債費比率（分子）の構造'!N$52</f>
        <v>1285</v>
      </c>
      <c r="N42" s="173"/>
      <c r="O42" s="173"/>
      <c r="P42" s="173">
        <f>'実質公債費比率（分子）の構造'!O$52</f>
        <v>1307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71</v>
      </c>
      <c r="C45" s="173"/>
      <c r="D45" s="173"/>
      <c r="E45" s="173">
        <f>'実質公債費比率（分子）の構造'!L$49</f>
        <v>76</v>
      </c>
      <c r="F45" s="173"/>
      <c r="G45" s="173"/>
      <c r="H45" s="173">
        <f>'実質公債費比率（分子）の構造'!M$49</f>
        <v>76</v>
      </c>
      <c r="I45" s="173"/>
      <c r="J45" s="173"/>
      <c r="K45" s="173">
        <f>'実質公債費比率（分子）の構造'!N$49</f>
        <v>67</v>
      </c>
      <c r="L45" s="173"/>
      <c r="M45" s="173"/>
      <c r="N45" s="173">
        <f>'実質公債費比率（分子）の構造'!O$49</f>
        <v>74</v>
      </c>
      <c r="O45" s="173"/>
      <c r="P45" s="173"/>
    </row>
    <row r="46" spans="1:16" x14ac:dyDescent="0.15">
      <c r="A46" s="173" t="s">
        <v>66</v>
      </c>
      <c r="B46" s="173">
        <f>'実質公債費比率（分子）の構造'!K$48</f>
        <v>258</v>
      </c>
      <c r="C46" s="173"/>
      <c r="D46" s="173"/>
      <c r="E46" s="173">
        <f>'実質公債費比率（分子）の構造'!L$48</f>
        <v>263</v>
      </c>
      <c r="F46" s="173"/>
      <c r="G46" s="173"/>
      <c r="H46" s="173">
        <f>'実質公債費比率（分子）の構造'!M$48</f>
        <v>230</v>
      </c>
      <c r="I46" s="173"/>
      <c r="J46" s="173"/>
      <c r="K46" s="173">
        <f>'実質公債費比率（分子）の構造'!N$48</f>
        <v>216</v>
      </c>
      <c r="L46" s="173"/>
      <c r="M46" s="173"/>
      <c r="N46" s="173">
        <f>'実質公債費比率（分子）の構造'!O$48</f>
        <v>214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1511</v>
      </c>
      <c r="C49" s="173"/>
      <c r="D49" s="173"/>
      <c r="E49" s="173">
        <f>'実質公債費比率（分子）の構造'!L$45</f>
        <v>1517</v>
      </c>
      <c r="F49" s="173"/>
      <c r="G49" s="173"/>
      <c r="H49" s="173">
        <f>'実質公債費比率（分子）の構造'!M$45</f>
        <v>1409</v>
      </c>
      <c r="I49" s="173"/>
      <c r="J49" s="173"/>
      <c r="K49" s="173">
        <f>'実質公債費比率（分子）の構造'!N$45</f>
        <v>1459</v>
      </c>
      <c r="L49" s="173"/>
      <c r="M49" s="173"/>
      <c r="N49" s="173">
        <f>'実質公債費比率（分子）の構造'!O$45</f>
        <v>1509</v>
      </c>
      <c r="O49" s="173"/>
      <c r="P49" s="173"/>
    </row>
    <row r="50" spans="1:16" x14ac:dyDescent="0.15">
      <c r="A50" s="173" t="s">
        <v>70</v>
      </c>
      <c r="B50" s="173" t="e">
        <f>NA()</f>
        <v>#N/A</v>
      </c>
      <c r="C50" s="173">
        <f>IF(ISNUMBER('実質公債費比率（分子）の構造'!K$53),'実質公債費比率（分子）の構造'!K$53,NA())</f>
        <v>613</v>
      </c>
      <c r="D50" s="173" t="e">
        <f>NA()</f>
        <v>#N/A</v>
      </c>
      <c r="E50" s="173" t="e">
        <f>NA()</f>
        <v>#N/A</v>
      </c>
      <c r="F50" s="173">
        <f>IF(ISNUMBER('実質公債費比率（分子）の構造'!L$53),'実質公債費比率（分子）の構造'!L$53,NA())</f>
        <v>602</v>
      </c>
      <c r="G50" s="173" t="e">
        <f>NA()</f>
        <v>#N/A</v>
      </c>
      <c r="H50" s="173" t="e">
        <f>NA()</f>
        <v>#N/A</v>
      </c>
      <c r="I50" s="173">
        <f>IF(ISNUMBER('実質公債費比率（分子）の構造'!M$53),'実質公債費比率（分子）の構造'!M$53,NA())</f>
        <v>452</v>
      </c>
      <c r="J50" s="173" t="e">
        <f>NA()</f>
        <v>#N/A</v>
      </c>
      <c r="K50" s="173" t="e">
        <f>NA()</f>
        <v>#N/A</v>
      </c>
      <c r="L50" s="173">
        <f>IF(ISNUMBER('実質公債費比率（分子）の構造'!N$53),'実質公債費比率（分子）の構造'!N$53,NA())</f>
        <v>457</v>
      </c>
      <c r="M50" s="173" t="e">
        <f>NA()</f>
        <v>#N/A</v>
      </c>
      <c r="N50" s="173" t="e">
        <f>NA()</f>
        <v>#N/A</v>
      </c>
      <c r="O50" s="173">
        <f>IF(ISNUMBER('実質公債費比率（分子）の構造'!O$53),'実質公債費比率（分子）の構造'!O$53,NA())</f>
        <v>490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13060</v>
      </c>
      <c r="E56" s="172"/>
      <c r="F56" s="172"/>
      <c r="G56" s="172">
        <f>'将来負担比率（分子）の構造'!J$52</f>
        <v>12880</v>
      </c>
      <c r="H56" s="172"/>
      <c r="I56" s="172"/>
      <c r="J56" s="172">
        <f>'将来負担比率（分子）の構造'!K$52</f>
        <v>12599</v>
      </c>
      <c r="K56" s="172"/>
      <c r="L56" s="172"/>
      <c r="M56" s="172">
        <f>'将来負担比率（分子）の構造'!L$52</f>
        <v>12441</v>
      </c>
      <c r="N56" s="172"/>
      <c r="O56" s="172"/>
      <c r="P56" s="172">
        <f>'将来負担比率（分子）の構造'!M$52</f>
        <v>11864</v>
      </c>
    </row>
    <row r="57" spans="1:16" x14ac:dyDescent="0.15">
      <c r="A57" s="172" t="s">
        <v>42</v>
      </c>
      <c r="B57" s="172"/>
      <c r="C57" s="172"/>
      <c r="D57" s="172">
        <f>'将来負担比率（分子）の構造'!I$51</f>
        <v>1279</v>
      </c>
      <c r="E57" s="172"/>
      <c r="F57" s="172"/>
      <c r="G57" s="172">
        <f>'将来負担比率（分子）の構造'!J$51</f>
        <v>1225</v>
      </c>
      <c r="H57" s="172"/>
      <c r="I57" s="172"/>
      <c r="J57" s="172">
        <f>'将来負担比率（分子）の構造'!K$51</f>
        <v>1222</v>
      </c>
      <c r="K57" s="172"/>
      <c r="L57" s="172"/>
      <c r="M57" s="172">
        <f>'将来負担比率（分子）の構造'!L$51</f>
        <v>1219</v>
      </c>
      <c r="N57" s="172"/>
      <c r="O57" s="172"/>
      <c r="P57" s="172">
        <f>'将来負担比率（分子）の構造'!M$51</f>
        <v>1290</v>
      </c>
    </row>
    <row r="58" spans="1:16" x14ac:dyDescent="0.15">
      <c r="A58" s="172" t="s">
        <v>41</v>
      </c>
      <c r="B58" s="172"/>
      <c r="C58" s="172"/>
      <c r="D58" s="172">
        <f>'将来負担比率（分子）の構造'!I$50</f>
        <v>1950</v>
      </c>
      <c r="E58" s="172"/>
      <c r="F58" s="172"/>
      <c r="G58" s="172">
        <f>'将来負担比率（分子）の構造'!J$50</f>
        <v>2042</v>
      </c>
      <c r="H58" s="172"/>
      <c r="I58" s="172"/>
      <c r="J58" s="172">
        <f>'将来負担比率（分子）の構造'!K$50</f>
        <v>1940</v>
      </c>
      <c r="K58" s="172"/>
      <c r="L58" s="172"/>
      <c r="M58" s="172">
        <f>'将来負担比率（分子）の構造'!L$50</f>
        <v>2255</v>
      </c>
      <c r="N58" s="172"/>
      <c r="O58" s="172"/>
      <c r="P58" s="172">
        <f>'将来負担比率（分子）の構造'!M$50</f>
        <v>3062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1677</v>
      </c>
      <c r="C62" s="172"/>
      <c r="D62" s="172"/>
      <c r="E62" s="172">
        <f>'将来負担比率（分子）の構造'!J$45</f>
        <v>1683</v>
      </c>
      <c r="F62" s="172"/>
      <c r="G62" s="172"/>
      <c r="H62" s="172">
        <f>'将来負担比率（分子）の構造'!K$45</f>
        <v>1649</v>
      </c>
      <c r="I62" s="172"/>
      <c r="J62" s="172"/>
      <c r="K62" s="172">
        <f>'将来負担比率（分子）の構造'!L$45</f>
        <v>1618</v>
      </c>
      <c r="L62" s="172"/>
      <c r="M62" s="172"/>
      <c r="N62" s="172">
        <f>'将来負担比率（分子）の構造'!M$45</f>
        <v>1588</v>
      </c>
      <c r="O62" s="172"/>
      <c r="P62" s="172"/>
    </row>
    <row r="63" spans="1:16" x14ac:dyDescent="0.15">
      <c r="A63" s="172" t="s">
        <v>34</v>
      </c>
      <c r="B63" s="172">
        <f>'将来負担比率（分子）の構造'!I$44</f>
        <v>443</v>
      </c>
      <c r="C63" s="172"/>
      <c r="D63" s="172"/>
      <c r="E63" s="172">
        <f>'将来負担比率（分子）の構造'!J$44</f>
        <v>374</v>
      </c>
      <c r="F63" s="172"/>
      <c r="G63" s="172"/>
      <c r="H63" s="172">
        <f>'将来負担比率（分子）の構造'!K$44</f>
        <v>304</v>
      </c>
      <c r="I63" s="172"/>
      <c r="J63" s="172"/>
      <c r="K63" s="172">
        <f>'将来負担比率（分子）の構造'!L$44</f>
        <v>237</v>
      </c>
      <c r="L63" s="172"/>
      <c r="M63" s="172"/>
      <c r="N63" s="172">
        <f>'将来負担比率（分子）の構造'!M$44</f>
        <v>170</v>
      </c>
      <c r="O63" s="172"/>
      <c r="P63" s="172"/>
    </row>
    <row r="64" spans="1:16" x14ac:dyDescent="0.15">
      <c r="A64" s="172" t="s">
        <v>33</v>
      </c>
      <c r="B64" s="172">
        <f>'将来負担比率（分子）の構造'!I$43</f>
        <v>3285</v>
      </c>
      <c r="C64" s="172"/>
      <c r="D64" s="172"/>
      <c r="E64" s="172">
        <f>'将来負担比率（分子）の構造'!J$43</f>
        <v>3604</v>
      </c>
      <c r="F64" s="172"/>
      <c r="G64" s="172"/>
      <c r="H64" s="172">
        <f>'将来負担比率（分子）の構造'!K$43</f>
        <v>3444</v>
      </c>
      <c r="I64" s="172"/>
      <c r="J64" s="172"/>
      <c r="K64" s="172">
        <f>'将来負担比率（分子）の構造'!L$43</f>
        <v>2911</v>
      </c>
      <c r="L64" s="172"/>
      <c r="M64" s="172"/>
      <c r="N64" s="172">
        <f>'将来負担比率（分子）の構造'!M$43</f>
        <v>2378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16177</v>
      </c>
      <c r="C66" s="172"/>
      <c r="D66" s="172"/>
      <c r="E66" s="172">
        <f>'将来負担比率（分子）の構造'!J$41</f>
        <v>15776</v>
      </c>
      <c r="F66" s="172"/>
      <c r="G66" s="172"/>
      <c r="H66" s="172">
        <f>'将来負担比率（分子）の構造'!K$41</f>
        <v>14735</v>
      </c>
      <c r="I66" s="172"/>
      <c r="J66" s="172"/>
      <c r="K66" s="172">
        <f>'将来負担比率（分子）の構造'!L$41</f>
        <v>14249</v>
      </c>
      <c r="L66" s="172"/>
      <c r="M66" s="172"/>
      <c r="N66" s="172">
        <f>'将来負担比率（分子）の構造'!M$41</f>
        <v>14089</v>
      </c>
      <c r="O66" s="172"/>
      <c r="P66" s="172"/>
    </row>
    <row r="67" spans="1:16" x14ac:dyDescent="0.15">
      <c r="A67" s="172" t="s">
        <v>74</v>
      </c>
      <c r="B67" s="172" t="e">
        <f>NA()</f>
        <v>#N/A</v>
      </c>
      <c r="C67" s="172">
        <f>IF(ISNUMBER('将来負担比率（分子）の構造'!I$53), IF('将来負担比率（分子）の構造'!I$53 &lt; 0, 0, '将来負担比率（分子）の構造'!I$53), NA())</f>
        <v>5293</v>
      </c>
      <c r="D67" s="172" t="e">
        <f>NA()</f>
        <v>#N/A</v>
      </c>
      <c r="E67" s="172" t="e">
        <f>NA()</f>
        <v>#N/A</v>
      </c>
      <c r="F67" s="172">
        <f>IF(ISNUMBER('将来負担比率（分子）の構造'!J$53), IF('将来負担比率（分子）の構造'!J$53 &lt; 0, 0, '将来負担比率（分子）の構造'!J$53), NA())</f>
        <v>5289</v>
      </c>
      <c r="G67" s="172" t="e">
        <f>NA()</f>
        <v>#N/A</v>
      </c>
      <c r="H67" s="172" t="e">
        <f>NA()</f>
        <v>#N/A</v>
      </c>
      <c r="I67" s="172">
        <f>IF(ISNUMBER('将来負担比率（分子）の構造'!K$53), IF('将来負担比率（分子）の構造'!K$53 &lt; 0, 0, '将来負担比率（分子）の構造'!K$53), NA())</f>
        <v>4373</v>
      </c>
      <c r="J67" s="172" t="e">
        <f>NA()</f>
        <v>#N/A</v>
      </c>
      <c r="K67" s="172" t="e">
        <f>NA()</f>
        <v>#N/A</v>
      </c>
      <c r="L67" s="172">
        <f>IF(ISNUMBER('将来負担比率（分子）の構造'!L$53), IF('将来負担比率（分子）の構造'!L$53 &lt; 0, 0, '将来負担比率（分子）の構造'!L$53), NA())</f>
        <v>3099</v>
      </c>
      <c r="M67" s="172" t="e">
        <f>NA()</f>
        <v>#N/A</v>
      </c>
      <c r="N67" s="172" t="e">
        <f>NA()</f>
        <v>#N/A</v>
      </c>
      <c r="O67" s="172">
        <f>IF(ISNUMBER('将来負担比率（分子）の構造'!M$53), IF('将来負担比率（分子）の構造'!M$53 &lt; 0, 0, '将来負担比率（分子）の構造'!M$53), NA())</f>
        <v>2010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643</v>
      </c>
      <c r="C72" s="176">
        <f>基金残高に係る経年分析!G55</f>
        <v>834</v>
      </c>
      <c r="D72" s="176">
        <f>基金残高に係る経年分析!H55</f>
        <v>1388</v>
      </c>
    </row>
    <row r="73" spans="1:16" x14ac:dyDescent="0.15">
      <c r="A73" s="175" t="s">
        <v>77</v>
      </c>
      <c r="B73" s="176">
        <f>基金残高に係る経年分析!F56</f>
        <v>23</v>
      </c>
      <c r="C73" s="176">
        <f>基金残高に係る経年分析!G56</f>
        <v>45</v>
      </c>
      <c r="D73" s="176">
        <f>基金残高に係る経年分析!H56</f>
        <v>66</v>
      </c>
    </row>
    <row r="74" spans="1:16" x14ac:dyDescent="0.15">
      <c r="A74" s="175" t="s">
        <v>78</v>
      </c>
      <c r="B74" s="176">
        <f>基金残高に係る経年分析!F57</f>
        <v>1050</v>
      </c>
      <c r="C74" s="176">
        <f>基金残高に係る経年分析!G57</f>
        <v>1142</v>
      </c>
      <c r="D74" s="176">
        <f>基金残高に係る経年分析!H57</f>
        <v>1355</v>
      </c>
    </row>
  </sheetData>
  <sheetProtection algorithmName="SHA-512" hashValue="e5XgyA/ygIdm7vg9gZsOq5QyRueYnTOlQXyyB9qmrjcRyPohrUouLLGrDBYyn2YD6nWltxXMio+eLkkTajhnMw==" saltValue="zQjhDA80UzuJ0pjfpA8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229</v>
      </c>
      <c r="C5" s="616"/>
      <c r="D5" s="616"/>
      <c r="E5" s="616"/>
      <c r="F5" s="616"/>
      <c r="G5" s="616"/>
      <c r="H5" s="616"/>
      <c r="I5" s="616"/>
      <c r="J5" s="616"/>
      <c r="K5" s="616"/>
      <c r="L5" s="616"/>
      <c r="M5" s="616"/>
      <c r="N5" s="616"/>
      <c r="O5" s="616"/>
      <c r="P5" s="616"/>
      <c r="Q5" s="617"/>
      <c r="R5" s="618">
        <v>2002741</v>
      </c>
      <c r="S5" s="619"/>
      <c r="T5" s="619"/>
      <c r="U5" s="619"/>
      <c r="V5" s="619"/>
      <c r="W5" s="619"/>
      <c r="X5" s="619"/>
      <c r="Y5" s="620"/>
      <c r="Z5" s="621">
        <v>16.399999999999999</v>
      </c>
      <c r="AA5" s="621"/>
      <c r="AB5" s="621"/>
      <c r="AC5" s="621"/>
      <c r="AD5" s="622">
        <v>1905257</v>
      </c>
      <c r="AE5" s="622"/>
      <c r="AF5" s="622"/>
      <c r="AG5" s="622"/>
      <c r="AH5" s="622"/>
      <c r="AI5" s="622"/>
      <c r="AJ5" s="622"/>
      <c r="AK5" s="622"/>
      <c r="AL5" s="623">
        <v>29.7</v>
      </c>
      <c r="AM5" s="624"/>
      <c r="AN5" s="624"/>
      <c r="AO5" s="625"/>
      <c r="AP5" s="615" t="s">
        <v>230</v>
      </c>
      <c r="AQ5" s="616"/>
      <c r="AR5" s="616"/>
      <c r="AS5" s="616"/>
      <c r="AT5" s="616"/>
      <c r="AU5" s="616"/>
      <c r="AV5" s="616"/>
      <c r="AW5" s="616"/>
      <c r="AX5" s="616"/>
      <c r="AY5" s="616"/>
      <c r="AZ5" s="616"/>
      <c r="BA5" s="616"/>
      <c r="BB5" s="616"/>
      <c r="BC5" s="616"/>
      <c r="BD5" s="616"/>
      <c r="BE5" s="616"/>
      <c r="BF5" s="617"/>
      <c r="BG5" s="629">
        <v>1902502</v>
      </c>
      <c r="BH5" s="630"/>
      <c r="BI5" s="630"/>
      <c r="BJ5" s="630"/>
      <c r="BK5" s="630"/>
      <c r="BL5" s="630"/>
      <c r="BM5" s="630"/>
      <c r="BN5" s="631"/>
      <c r="BO5" s="632">
        <v>95</v>
      </c>
      <c r="BP5" s="632"/>
      <c r="BQ5" s="632"/>
      <c r="BR5" s="632"/>
      <c r="BS5" s="633" t="s">
        <v>231</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223</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124686</v>
      </c>
      <c r="S6" s="630"/>
      <c r="T6" s="630"/>
      <c r="U6" s="630"/>
      <c r="V6" s="630"/>
      <c r="W6" s="630"/>
      <c r="X6" s="630"/>
      <c r="Y6" s="631"/>
      <c r="Z6" s="632">
        <v>1</v>
      </c>
      <c r="AA6" s="632"/>
      <c r="AB6" s="632"/>
      <c r="AC6" s="632"/>
      <c r="AD6" s="633">
        <v>124686</v>
      </c>
      <c r="AE6" s="633"/>
      <c r="AF6" s="633"/>
      <c r="AG6" s="633"/>
      <c r="AH6" s="633"/>
      <c r="AI6" s="633"/>
      <c r="AJ6" s="633"/>
      <c r="AK6" s="633"/>
      <c r="AL6" s="634">
        <v>1.9</v>
      </c>
      <c r="AM6" s="635"/>
      <c r="AN6" s="635"/>
      <c r="AO6" s="636"/>
      <c r="AP6" s="626" t="s">
        <v>236</v>
      </c>
      <c r="AQ6" s="627"/>
      <c r="AR6" s="627"/>
      <c r="AS6" s="627"/>
      <c r="AT6" s="627"/>
      <c r="AU6" s="627"/>
      <c r="AV6" s="627"/>
      <c r="AW6" s="627"/>
      <c r="AX6" s="627"/>
      <c r="AY6" s="627"/>
      <c r="AZ6" s="627"/>
      <c r="BA6" s="627"/>
      <c r="BB6" s="627"/>
      <c r="BC6" s="627"/>
      <c r="BD6" s="627"/>
      <c r="BE6" s="627"/>
      <c r="BF6" s="628"/>
      <c r="BG6" s="629">
        <v>1902502</v>
      </c>
      <c r="BH6" s="630"/>
      <c r="BI6" s="630"/>
      <c r="BJ6" s="630"/>
      <c r="BK6" s="630"/>
      <c r="BL6" s="630"/>
      <c r="BM6" s="630"/>
      <c r="BN6" s="631"/>
      <c r="BO6" s="632">
        <v>95</v>
      </c>
      <c r="BP6" s="632"/>
      <c r="BQ6" s="632"/>
      <c r="BR6" s="632"/>
      <c r="BS6" s="633" t="s">
        <v>231</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92997</v>
      </c>
      <c r="CS6" s="630"/>
      <c r="CT6" s="630"/>
      <c r="CU6" s="630"/>
      <c r="CV6" s="630"/>
      <c r="CW6" s="630"/>
      <c r="CX6" s="630"/>
      <c r="CY6" s="631"/>
      <c r="CZ6" s="623">
        <v>0.8</v>
      </c>
      <c r="DA6" s="624"/>
      <c r="DB6" s="624"/>
      <c r="DC6" s="643"/>
      <c r="DD6" s="638">
        <v>70</v>
      </c>
      <c r="DE6" s="630"/>
      <c r="DF6" s="630"/>
      <c r="DG6" s="630"/>
      <c r="DH6" s="630"/>
      <c r="DI6" s="630"/>
      <c r="DJ6" s="630"/>
      <c r="DK6" s="630"/>
      <c r="DL6" s="630"/>
      <c r="DM6" s="630"/>
      <c r="DN6" s="630"/>
      <c r="DO6" s="630"/>
      <c r="DP6" s="631"/>
      <c r="DQ6" s="638">
        <v>92996</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1736</v>
      </c>
      <c r="S7" s="630"/>
      <c r="T7" s="630"/>
      <c r="U7" s="630"/>
      <c r="V7" s="630"/>
      <c r="W7" s="630"/>
      <c r="X7" s="630"/>
      <c r="Y7" s="631"/>
      <c r="Z7" s="632">
        <v>0</v>
      </c>
      <c r="AA7" s="632"/>
      <c r="AB7" s="632"/>
      <c r="AC7" s="632"/>
      <c r="AD7" s="633">
        <v>1736</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703368</v>
      </c>
      <c r="BH7" s="630"/>
      <c r="BI7" s="630"/>
      <c r="BJ7" s="630"/>
      <c r="BK7" s="630"/>
      <c r="BL7" s="630"/>
      <c r="BM7" s="630"/>
      <c r="BN7" s="631"/>
      <c r="BO7" s="632">
        <v>35.1</v>
      </c>
      <c r="BP7" s="632"/>
      <c r="BQ7" s="632"/>
      <c r="BR7" s="632"/>
      <c r="BS7" s="633" t="s">
        <v>129</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2348968</v>
      </c>
      <c r="CS7" s="630"/>
      <c r="CT7" s="630"/>
      <c r="CU7" s="630"/>
      <c r="CV7" s="630"/>
      <c r="CW7" s="630"/>
      <c r="CX7" s="630"/>
      <c r="CY7" s="631"/>
      <c r="CZ7" s="632">
        <v>19.899999999999999</v>
      </c>
      <c r="DA7" s="632"/>
      <c r="DB7" s="632"/>
      <c r="DC7" s="632"/>
      <c r="DD7" s="638">
        <v>216740</v>
      </c>
      <c r="DE7" s="630"/>
      <c r="DF7" s="630"/>
      <c r="DG7" s="630"/>
      <c r="DH7" s="630"/>
      <c r="DI7" s="630"/>
      <c r="DJ7" s="630"/>
      <c r="DK7" s="630"/>
      <c r="DL7" s="630"/>
      <c r="DM7" s="630"/>
      <c r="DN7" s="630"/>
      <c r="DO7" s="630"/>
      <c r="DP7" s="631"/>
      <c r="DQ7" s="638">
        <v>2105599</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13946</v>
      </c>
      <c r="S8" s="630"/>
      <c r="T8" s="630"/>
      <c r="U8" s="630"/>
      <c r="V8" s="630"/>
      <c r="W8" s="630"/>
      <c r="X8" s="630"/>
      <c r="Y8" s="631"/>
      <c r="Z8" s="632">
        <v>0.1</v>
      </c>
      <c r="AA8" s="632"/>
      <c r="AB8" s="632"/>
      <c r="AC8" s="632"/>
      <c r="AD8" s="633">
        <v>13946</v>
      </c>
      <c r="AE8" s="633"/>
      <c r="AF8" s="633"/>
      <c r="AG8" s="633"/>
      <c r="AH8" s="633"/>
      <c r="AI8" s="633"/>
      <c r="AJ8" s="633"/>
      <c r="AK8" s="633"/>
      <c r="AL8" s="634">
        <v>0.2</v>
      </c>
      <c r="AM8" s="635"/>
      <c r="AN8" s="635"/>
      <c r="AO8" s="636"/>
      <c r="AP8" s="626" t="s">
        <v>242</v>
      </c>
      <c r="AQ8" s="627"/>
      <c r="AR8" s="627"/>
      <c r="AS8" s="627"/>
      <c r="AT8" s="627"/>
      <c r="AU8" s="627"/>
      <c r="AV8" s="627"/>
      <c r="AW8" s="627"/>
      <c r="AX8" s="627"/>
      <c r="AY8" s="627"/>
      <c r="AZ8" s="627"/>
      <c r="BA8" s="627"/>
      <c r="BB8" s="627"/>
      <c r="BC8" s="627"/>
      <c r="BD8" s="627"/>
      <c r="BE8" s="627"/>
      <c r="BF8" s="628"/>
      <c r="BG8" s="629">
        <v>26047</v>
      </c>
      <c r="BH8" s="630"/>
      <c r="BI8" s="630"/>
      <c r="BJ8" s="630"/>
      <c r="BK8" s="630"/>
      <c r="BL8" s="630"/>
      <c r="BM8" s="630"/>
      <c r="BN8" s="631"/>
      <c r="BO8" s="632">
        <v>1.3</v>
      </c>
      <c r="BP8" s="632"/>
      <c r="BQ8" s="632"/>
      <c r="BR8" s="632"/>
      <c r="BS8" s="633" t="s">
        <v>129</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3295141</v>
      </c>
      <c r="CS8" s="630"/>
      <c r="CT8" s="630"/>
      <c r="CU8" s="630"/>
      <c r="CV8" s="630"/>
      <c r="CW8" s="630"/>
      <c r="CX8" s="630"/>
      <c r="CY8" s="631"/>
      <c r="CZ8" s="632">
        <v>27.9</v>
      </c>
      <c r="DA8" s="632"/>
      <c r="DB8" s="632"/>
      <c r="DC8" s="632"/>
      <c r="DD8" s="638">
        <v>110604</v>
      </c>
      <c r="DE8" s="630"/>
      <c r="DF8" s="630"/>
      <c r="DG8" s="630"/>
      <c r="DH8" s="630"/>
      <c r="DI8" s="630"/>
      <c r="DJ8" s="630"/>
      <c r="DK8" s="630"/>
      <c r="DL8" s="630"/>
      <c r="DM8" s="630"/>
      <c r="DN8" s="630"/>
      <c r="DO8" s="630"/>
      <c r="DP8" s="631"/>
      <c r="DQ8" s="638">
        <v>1862860</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15557</v>
      </c>
      <c r="S9" s="630"/>
      <c r="T9" s="630"/>
      <c r="U9" s="630"/>
      <c r="V9" s="630"/>
      <c r="W9" s="630"/>
      <c r="X9" s="630"/>
      <c r="Y9" s="631"/>
      <c r="Z9" s="632">
        <v>0.1</v>
      </c>
      <c r="AA9" s="632"/>
      <c r="AB9" s="632"/>
      <c r="AC9" s="632"/>
      <c r="AD9" s="633">
        <v>15557</v>
      </c>
      <c r="AE9" s="633"/>
      <c r="AF9" s="633"/>
      <c r="AG9" s="633"/>
      <c r="AH9" s="633"/>
      <c r="AI9" s="633"/>
      <c r="AJ9" s="633"/>
      <c r="AK9" s="633"/>
      <c r="AL9" s="634">
        <v>0.2</v>
      </c>
      <c r="AM9" s="635"/>
      <c r="AN9" s="635"/>
      <c r="AO9" s="636"/>
      <c r="AP9" s="626" t="s">
        <v>245</v>
      </c>
      <c r="AQ9" s="627"/>
      <c r="AR9" s="627"/>
      <c r="AS9" s="627"/>
      <c r="AT9" s="627"/>
      <c r="AU9" s="627"/>
      <c r="AV9" s="627"/>
      <c r="AW9" s="627"/>
      <c r="AX9" s="627"/>
      <c r="AY9" s="627"/>
      <c r="AZ9" s="627"/>
      <c r="BA9" s="627"/>
      <c r="BB9" s="627"/>
      <c r="BC9" s="627"/>
      <c r="BD9" s="627"/>
      <c r="BE9" s="627"/>
      <c r="BF9" s="628"/>
      <c r="BG9" s="629">
        <v>585706</v>
      </c>
      <c r="BH9" s="630"/>
      <c r="BI9" s="630"/>
      <c r="BJ9" s="630"/>
      <c r="BK9" s="630"/>
      <c r="BL9" s="630"/>
      <c r="BM9" s="630"/>
      <c r="BN9" s="631"/>
      <c r="BO9" s="632">
        <v>29.2</v>
      </c>
      <c r="BP9" s="632"/>
      <c r="BQ9" s="632"/>
      <c r="BR9" s="632"/>
      <c r="BS9" s="633" t="s">
        <v>129</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853135</v>
      </c>
      <c r="CS9" s="630"/>
      <c r="CT9" s="630"/>
      <c r="CU9" s="630"/>
      <c r="CV9" s="630"/>
      <c r="CW9" s="630"/>
      <c r="CX9" s="630"/>
      <c r="CY9" s="631"/>
      <c r="CZ9" s="632">
        <v>7.2</v>
      </c>
      <c r="DA9" s="632"/>
      <c r="DB9" s="632"/>
      <c r="DC9" s="632"/>
      <c r="DD9" s="638">
        <v>78410</v>
      </c>
      <c r="DE9" s="630"/>
      <c r="DF9" s="630"/>
      <c r="DG9" s="630"/>
      <c r="DH9" s="630"/>
      <c r="DI9" s="630"/>
      <c r="DJ9" s="630"/>
      <c r="DK9" s="630"/>
      <c r="DL9" s="630"/>
      <c r="DM9" s="630"/>
      <c r="DN9" s="630"/>
      <c r="DO9" s="630"/>
      <c r="DP9" s="631"/>
      <c r="DQ9" s="638">
        <v>581763</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231</v>
      </c>
      <c r="S10" s="630"/>
      <c r="T10" s="630"/>
      <c r="U10" s="630"/>
      <c r="V10" s="630"/>
      <c r="W10" s="630"/>
      <c r="X10" s="630"/>
      <c r="Y10" s="631"/>
      <c r="Z10" s="632" t="s">
        <v>231</v>
      </c>
      <c r="AA10" s="632"/>
      <c r="AB10" s="632"/>
      <c r="AC10" s="632"/>
      <c r="AD10" s="633" t="s">
        <v>231</v>
      </c>
      <c r="AE10" s="633"/>
      <c r="AF10" s="633"/>
      <c r="AG10" s="633"/>
      <c r="AH10" s="633"/>
      <c r="AI10" s="633"/>
      <c r="AJ10" s="633"/>
      <c r="AK10" s="633"/>
      <c r="AL10" s="634" t="s">
        <v>231</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39988</v>
      </c>
      <c r="BH10" s="630"/>
      <c r="BI10" s="630"/>
      <c r="BJ10" s="630"/>
      <c r="BK10" s="630"/>
      <c r="BL10" s="630"/>
      <c r="BM10" s="630"/>
      <c r="BN10" s="631"/>
      <c r="BO10" s="632">
        <v>2</v>
      </c>
      <c r="BP10" s="632"/>
      <c r="BQ10" s="632"/>
      <c r="BR10" s="632"/>
      <c r="BS10" s="633" t="s">
        <v>129</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t="s">
        <v>231</v>
      </c>
      <c r="CS10" s="630"/>
      <c r="CT10" s="630"/>
      <c r="CU10" s="630"/>
      <c r="CV10" s="630"/>
      <c r="CW10" s="630"/>
      <c r="CX10" s="630"/>
      <c r="CY10" s="631"/>
      <c r="CZ10" s="632" t="s">
        <v>129</v>
      </c>
      <c r="DA10" s="632"/>
      <c r="DB10" s="632"/>
      <c r="DC10" s="632"/>
      <c r="DD10" s="638" t="s">
        <v>231</v>
      </c>
      <c r="DE10" s="630"/>
      <c r="DF10" s="630"/>
      <c r="DG10" s="630"/>
      <c r="DH10" s="630"/>
      <c r="DI10" s="630"/>
      <c r="DJ10" s="630"/>
      <c r="DK10" s="630"/>
      <c r="DL10" s="630"/>
      <c r="DM10" s="630"/>
      <c r="DN10" s="630"/>
      <c r="DO10" s="630"/>
      <c r="DP10" s="631"/>
      <c r="DQ10" s="638" t="s">
        <v>231</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380503</v>
      </c>
      <c r="S11" s="630"/>
      <c r="T11" s="630"/>
      <c r="U11" s="630"/>
      <c r="V11" s="630"/>
      <c r="W11" s="630"/>
      <c r="X11" s="630"/>
      <c r="Y11" s="631"/>
      <c r="Z11" s="634">
        <v>3.1</v>
      </c>
      <c r="AA11" s="635"/>
      <c r="AB11" s="635"/>
      <c r="AC11" s="647"/>
      <c r="AD11" s="638">
        <v>380503</v>
      </c>
      <c r="AE11" s="630"/>
      <c r="AF11" s="630"/>
      <c r="AG11" s="630"/>
      <c r="AH11" s="630"/>
      <c r="AI11" s="630"/>
      <c r="AJ11" s="630"/>
      <c r="AK11" s="631"/>
      <c r="AL11" s="634">
        <v>5.9</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51627</v>
      </c>
      <c r="BH11" s="630"/>
      <c r="BI11" s="630"/>
      <c r="BJ11" s="630"/>
      <c r="BK11" s="630"/>
      <c r="BL11" s="630"/>
      <c r="BM11" s="630"/>
      <c r="BN11" s="631"/>
      <c r="BO11" s="632">
        <v>2.6</v>
      </c>
      <c r="BP11" s="632"/>
      <c r="BQ11" s="632"/>
      <c r="BR11" s="632"/>
      <c r="BS11" s="633" t="s">
        <v>129</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585727</v>
      </c>
      <c r="CS11" s="630"/>
      <c r="CT11" s="630"/>
      <c r="CU11" s="630"/>
      <c r="CV11" s="630"/>
      <c r="CW11" s="630"/>
      <c r="CX11" s="630"/>
      <c r="CY11" s="631"/>
      <c r="CZ11" s="632">
        <v>5</v>
      </c>
      <c r="DA11" s="632"/>
      <c r="DB11" s="632"/>
      <c r="DC11" s="632"/>
      <c r="DD11" s="638">
        <v>43802</v>
      </c>
      <c r="DE11" s="630"/>
      <c r="DF11" s="630"/>
      <c r="DG11" s="630"/>
      <c r="DH11" s="630"/>
      <c r="DI11" s="630"/>
      <c r="DJ11" s="630"/>
      <c r="DK11" s="630"/>
      <c r="DL11" s="630"/>
      <c r="DM11" s="630"/>
      <c r="DN11" s="630"/>
      <c r="DO11" s="630"/>
      <c r="DP11" s="631"/>
      <c r="DQ11" s="638">
        <v>387359</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v>9905</v>
      </c>
      <c r="S12" s="630"/>
      <c r="T12" s="630"/>
      <c r="U12" s="630"/>
      <c r="V12" s="630"/>
      <c r="W12" s="630"/>
      <c r="X12" s="630"/>
      <c r="Y12" s="631"/>
      <c r="Z12" s="632">
        <v>0.1</v>
      </c>
      <c r="AA12" s="632"/>
      <c r="AB12" s="632"/>
      <c r="AC12" s="632"/>
      <c r="AD12" s="633">
        <v>9905</v>
      </c>
      <c r="AE12" s="633"/>
      <c r="AF12" s="633"/>
      <c r="AG12" s="633"/>
      <c r="AH12" s="633"/>
      <c r="AI12" s="633"/>
      <c r="AJ12" s="633"/>
      <c r="AK12" s="633"/>
      <c r="AL12" s="634">
        <v>0.2</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999994</v>
      </c>
      <c r="BH12" s="630"/>
      <c r="BI12" s="630"/>
      <c r="BJ12" s="630"/>
      <c r="BK12" s="630"/>
      <c r="BL12" s="630"/>
      <c r="BM12" s="630"/>
      <c r="BN12" s="631"/>
      <c r="BO12" s="632">
        <v>49.9</v>
      </c>
      <c r="BP12" s="632"/>
      <c r="BQ12" s="632"/>
      <c r="BR12" s="632"/>
      <c r="BS12" s="633" t="s">
        <v>231</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213047</v>
      </c>
      <c r="CS12" s="630"/>
      <c r="CT12" s="630"/>
      <c r="CU12" s="630"/>
      <c r="CV12" s="630"/>
      <c r="CW12" s="630"/>
      <c r="CX12" s="630"/>
      <c r="CY12" s="631"/>
      <c r="CZ12" s="632">
        <v>1.8</v>
      </c>
      <c r="DA12" s="632"/>
      <c r="DB12" s="632"/>
      <c r="DC12" s="632"/>
      <c r="DD12" s="638" t="s">
        <v>231</v>
      </c>
      <c r="DE12" s="630"/>
      <c r="DF12" s="630"/>
      <c r="DG12" s="630"/>
      <c r="DH12" s="630"/>
      <c r="DI12" s="630"/>
      <c r="DJ12" s="630"/>
      <c r="DK12" s="630"/>
      <c r="DL12" s="630"/>
      <c r="DM12" s="630"/>
      <c r="DN12" s="630"/>
      <c r="DO12" s="630"/>
      <c r="DP12" s="631"/>
      <c r="DQ12" s="638">
        <v>201015</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999224</v>
      </c>
      <c r="BH13" s="630"/>
      <c r="BI13" s="630"/>
      <c r="BJ13" s="630"/>
      <c r="BK13" s="630"/>
      <c r="BL13" s="630"/>
      <c r="BM13" s="630"/>
      <c r="BN13" s="631"/>
      <c r="BO13" s="632">
        <v>49.9</v>
      </c>
      <c r="BP13" s="632"/>
      <c r="BQ13" s="632"/>
      <c r="BR13" s="632"/>
      <c r="BS13" s="633" t="s">
        <v>231</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1347921</v>
      </c>
      <c r="CS13" s="630"/>
      <c r="CT13" s="630"/>
      <c r="CU13" s="630"/>
      <c r="CV13" s="630"/>
      <c r="CW13" s="630"/>
      <c r="CX13" s="630"/>
      <c r="CY13" s="631"/>
      <c r="CZ13" s="632">
        <v>11.4</v>
      </c>
      <c r="DA13" s="632"/>
      <c r="DB13" s="632"/>
      <c r="DC13" s="632"/>
      <c r="DD13" s="638">
        <v>817127</v>
      </c>
      <c r="DE13" s="630"/>
      <c r="DF13" s="630"/>
      <c r="DG13" s="630"/>
      <c r="DH13" s="630"/>
      <c r="DI13" s="630"/>
      <c r="DJ13" s="630"/>
      <c r="DK13" s="630"/>
      <c r="DL13" s="630"/>
      <c r="DM13" s="630"/>
      <c r="DN13" s="630"/>
      <c r="DO13" s="630"/>
      <c r="DP13" s="631"/>
      <c r="DQ13" s="638">
        <v>521422</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231</v>
      </c>
      <c r="AA14" s="632"/>
      <c r="AB14" s="632"/>
      <c r="AC14" s="632"/>
      <c r="AD14" s="633" t="s">
        <v>231</v>
      </c>
      <c r="AE14" s="633"/>
      <c r="AF14" s="633"/>
      <c r="AG14" s="633"/>
      <c r="AH14" s="633"/>
      <c r="AI14" s="633"/>
      <c r="AJ14" s="633"/>
      <c r="AK14" s="633"/>
      <c r="AL14" s="634" t="s">
        <v>231</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78947</v>
      </c>
      <c r="BH14" s="630"/>
      <c r="BI14" s="630"/>
      <c r="BJ14" s="630"/>
      <c r="BK14" s="630"/>
      <c r="BL14" s="630"/>
      <c r="BM14" s="630"/>
      <c r="BN14" s="631"/>
      <c r="BO14" s="632">
        <v>3.9</v>
      </c>
      <c r="BP14" s="632"/>
      <c r="BQ14" s="632"/>
      <c r="BR14" s="632"/>
      <c r="BS14" s="633" t="s">
        <v>231</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768377</v>
      </c>
      <c r="CS14" s="630"/>
      <c r="CT14" s="630"/>
      <c r="CU14" s="630"/>
      <c r="CV14" s="630"/>
      <c r="CW14" s="630"/>
      <c r="CX14" s="630"/>
      <c r="CY14" s="631"/>
      <c r="CZ14" s="632">
        <v>6.5</v>
      </c>
      <c r="DA14" s="632"/>
      <c r="DB14" s="632"/>
      <c r="DC14" s="632"/>
      <c r="DD14" s="638">
        <v>361552</v>
      </c>
      <c r="DE14" s="630"/>
      <c r="DF14" s="630"/>
      <c r="DG14" s="630"/>
      <c r="DH14" s="630"/>
      <c r="DI14" s="630"/>
      <c r="DJ14" s="630"/>
      <c r="DK14" s="630"/>
      <c r="DL14" s="630"/>
      <c r="DM14" s="630"/>
      <c r="DN14" s="630"/>
      <c r="DO14" s="630"/>
      <c r="DP14" s="631"/>
      <c r="DQ14" s="638">
        <v>391381</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231</v>
      </c>
      <c r="AE15" s="633"/>
      <c r="AF15" s="633"/>
      <c r="AG15" s="633"/>
      <c r="AH15" s="633"/>
      <c r="AI15" s="633"/>
      <c r="AJ15" s="633"/>
      <c r="AK15" s="633"/>
      <c r="AL15" s="634" t="s">
        <v>129</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120193</v>
      </c>
      <c r="BH15" s="630"/>
      <c r="BI15" s="630"/>
      <c r="BJ15" s="630"/>
      <c r="BK15" s="630"/>
      <c r="BL15" s="630"/>
      <c r="BM15" s="630"/>
      <c r="BN15" s="631"/>
      <c r="BO15" s="632">
        <v>6</v>
      </c>
      <c r="BP15" s="632"/>
      <c r="BQ15" s="632"/>
      <c r="BR15" s="632"/>
      <c r="BS15" s="633" t="s">
        <v>129</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771880</v>
      </c>
      <c r="CS15" s="630"/>
      <c r="CT15" s="630"/>
      <c r="CU15" s="630"/>
      <c r="CV15" s="630"/>
      <c r="CW15" s="630"/>
      <c r="CX15" s="630"/>
      <c r="CY15" s="631"/>
      <c r="CZ15" s="632">
        <v>6.5</v>
      </c>
      <c r="DA15" s="632"/>
      <c r="DB15" s="632"/>
      <c r="DC15" s="632"/>
      <c r="DD15" s="638">
        <v>37835</v>
      </c>
      <c r="DE15" s="630"/>
      <c r="DF15" s="630"/>
      <c r="DG15" s="630"/>
      <c r="DH15" s="630"/>
      <c r="DI15" s="630"/>
      <c r="DJ15" s="630"/>
      <c r="DK15" s="630"/>
      <c r="DL15" s="630"/>
      <c r="DM15" s="630"/>
      <c r="DN15" s="630"/>
      <c r="DO15" s="630"/>
      <c r="DP15" s="631"/>
      <c r="DQ15" s="638">
        <v>670249</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8532</v>
      </c>
      <c r="S16" s="630"/>
      <c r="T16" s="630"/>
      <c r="U16" s="630"/>
      <c r="V16" s="630"/>
      <c r="W16" s="630"/>
      <c r="X16" s="630"/>
      <c r="Y16" s="631"/>
      <c r="Z16" s="632">
        <v>0.1</v>
      </c>
      <c r="AA16" s="632"/>
      <c r="AB16" s="632"/>
      <c r="AC16" s="632"/>
      <c r="AD16" s="633">
        <v>8532</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137</v>
      </c>
      <c r="BH16" s="630"/>
      <c r="BI16" s="630"/>
      <c r="BJ16" s="630"/>
      <c r="BK16" s="630"/>
      <c r="BL16" s="630"/>
      <c r="BM16" s="630"/>
      <c r="BN16" s="631"/>
      <c r="BO16" s="632" t="s">
        <v>231</v>
      </c>
      <c r="BP16" s="632"/>
      <c r="BQ16" s="632"/>
      <c r="BR16" s="632"/>
      <c r="BS16" s="633" t="s">
        <v>231</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25822</v>
      </c>
      <c r="CS16" s="630"/>
      <c r="CT16" s="630"/>
      <c r="CU16" s="630"/>
      <c r="CV16" s="630"/>
      <c r="CW16" s="630"/>
      <c r="CX16" s="630"/>
      <c r="CY16" s="631"/>
      <c r="CZ16" s="632">
        <v>0.2</v>
      </c>
      <c r="DA16" s="632"/>
      <c r="DB16" s="632"/>
      <c r="DC16" s="632"/>
      <c r="DD16" s="638" t="s">
        <v>129</v>
      </c>
      <c r="DE16" s="630"/>
      <c r="DF16" s="630"/>
      <c r="DG16" s="630"/>
      <c r="DH16" s="630"/>
      <c r="DI16" s="630"/>
      <c r="DJ16" s="630"/>
      <c r="DK16" s="630"/>
      <c r="DL16" s="630"/>
      <c r="DM16" s="630"/>
      <c r="DN16" s="630"/>
      <c r="DO16" s="630"/>
      <c r="DP16" s="631"/>
      <c r="DQ16" s="638">
        <v>403</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18294</v>
      </c>
      <c r="S17" s="630"/>
      <c r="T17" s="630"/>
      <c r="U17" s="630"/>
      <c r="V17" s="630"/>
      <c r="W17" s="630"/>
      <c r="X17" s="630"/>
      <c r="Y17" s="631"/>
      <c r="Z17" s="632">
        <v>0.1</v>
      </c>
      <c r="AA17" s="632"/>
      <c r="AB17" s="632"/>
      <c r="AC17" s="632"/>
      <c r="AD17" s="633">
        <v>18294</v>
      </c>
      <c r="AE17" s="633"/>
      <c r="AF17" s="633"/>
      <c r="AG17" s="633"/>
      <c r="AH17" s="633"/>
      <c r="AI17" s="633"/>
      <c r="AJ17" s="633"/>
      <c r="AK17" s="633"/>
      <c r="AL17" s="634">
        <v>0.3</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32" t="s">
        <v>231</v>
      </c>
      <c r="BP17" s="632"/>
      <c r="BQ17" s="632"/>
      <c r="BR17" s="632"/>
      <c r="BS17" s="633" t="s">
        <v>129</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1508602</v>
      </c>
      <c r="CS17" s="630"/>
      <c r="CT17" s="630"/>
      <c r="CU17" s="630"/>
      <c r="CV17" s="630"/>
      <c r="CW17" s="630"/>
      <c r="CX17" s="630"/>
      <c r="CY17" s="631"/>
      <c r="CZ17" s="632">
        <v>12.8</v>
      </c>
      <c r="DA17" s="632"/>
      <c r="DB17" s="632"/>
      <c r="DC17" s="632"/>
      <c r="DD17" s="638" t="s">
        <v>129</v>
      </c>
      <c r="DE17" s="630"/>
      <c r="DF17" s="630"/>
      <c r="DG17" s="630"/>
      <c r="DH17" s="630"/>
      <c r="DI17" s="630"/>
      <c r="DJ17" s="630"/>
      <c r="DK17" s="630"/>
      <c r="DL17" s="630"/>
      <c r="DM17" s="630"/>
      <c r="DN17" s="630"/>
      <c r="DO17" s="630"/>
      <c r="DP17" s="631"/>
      <c r="DQ17" s="638">
        <v>1488343</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35776</v>
      </c>
      <c r="S18" s="630"/>
      <c r="T18" s="630"/>
      <c r="U18" s="630"/>
      <c r="V18" s="630"/>
      <c r="W18" s="630"/>
      <c r="X18" s="630"/>
      <c r="Y18" s="631"/>
      <c r="Z18" s="632">
        <v>0.3</v>
      </c>
      <c r="AA18" s="632"/>
      <c r="AB18" s="632"/>
      <c r="AC18" s="632"/>
      <c r="AD18" s="633">
        <v>35776</v>
      </c>
      <c r="AE18" s="633"/>
      <c r="AF18" s="633"/>
      <c r="AG18" s="633"/>
      <c r="AH18" s="633"/>
      <c r="AI18" s="633"/>
      <c r="AJ18" s="633"/>
      <c r="AK18" s="633"/>
      <c r="AL18" s="634">
        <v>0.6</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231</v>
      </c>
      <c r="DE18" s="630"/>
      <c r="DF18" s="630"/>
      <c r="DG18" s="630"/>
      <c r="DH18" s="630"/>
      <c r="DI18" s="630"/>
      <c r="DJ18" s="630"/>
      <c r="DK18" s="630"/>
      <c r="DL18" s="630"/>
      <c r="DM18" s="630"/>
      <c r="DN18" s="630"/>
      <c r="DO18" s="630"/>
      <c r="DP18" s="631"/>
      <c r="DQ18" s="638" t="s">
        <v>231</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8931</v>
      </c>
      <c r="S19" s="630"/>
      <c r="T19" s="630"/>
      <c r="U19" s="630"/>
      <c r="V19" s="630"/>
      <c r="W19" s="630"/>
      <c r="X19" s="630"/>
      <c r="Y19" s="631"/>
      <c r="Z19" s="632">
        <v>0.1</v>
      </c>
      <c r="AA19" s="632"/>
      <c r="AB19" s="632"/>
      <c r="AC19" s="632"/>
      <c r="AD19" s="633">
        <v>8931</v>
      </c>
      <c r="AE19" s="633"/>
      <c r="AF19" s="633"/>
      <c r="AG19" s="633"/>
      <c r="AH19" s="633"/>
      <c r="AI19" s="633"/>
      <c r="AJ19" s="633"/>
      <c r="AK19" s="633"/>
      <c r="AL19" s="634">
        <v>0.1</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v>100239</v>
      </c>
      <c r="BH19" s="630"/>
      <c r="BI19" s="630"/>
      <c r="BJ19" s="630"/>
      <c r="BK19" s="630"/>
      <c r="BL19" s="630"/>
      <c r="BM19" s="630"/>
      <c r="BN19" s="631"/>
      <c r="BO19" s="632">
        <v>5</v>
      </c>
      <c r="BP19" s="632"/>
      <c r="BQ19" s="632"/>
      <c r="BR19" s="632"/>
      <c r="BS19" s="633" t="s">
        <v>129</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231</v>
      </c>
      <c r="DA19" s="632"/>
      <c r="DB19" s="632"/>
      <c r="DC19" s="632"/>
      <c r="DD19" s="638" t="s">
        <v>137</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2937</v>
      </c>
      <c r="S20" s="630"/>
      <c r="T20" s="630"/>
      <c r="U20" s="630"/>
      <c r="V20" s="630"/>
      <c r="W20" s="630"/>
      <c r="X20" s="630"/>
      <c r="Y20" s="631"/>
      <c r="Z20" s="632">
        <v>0</v>
      </c>
      <c r="AA20" s="632"/>
      <c r="AB20" s="632"/>
      <c r="AC20" s="632"/>
      <c r="AD20" s="633">
        <v>2937</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v>100239</v>
      </c>
      <c r="BH20" s="630"/>
      <c r="BI20" s="630"/>
      <c r="BJ20" s="630"/>
      <c r="BK20" s="630"/>
      <c r="BL20" s="630"/>
      <c r="BM20" s="630"/>
      <c r="BN20" s="631"/>
      <c r="BO20" s="632">
        <v>5</v>
      </c>
      <c r="BP20" s="632"/>
      <c r="BQ20" s="632"/>
      <c r="BR20" s="632"/>
      <c r="BS20" s="633" t="s">
        <v>129</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11811617</v>
      </c>
      <c r="CS20" s="630"/>
      <c r="CT20" s="630"/>
      <c r="CU20" s="630"/>
      <c r="CV20" s="630"/>
      <c r="CW20" s="630"/>
      <c r="CX20" s="630"/>
      <c r="CY20" s="631"/>
      <c r="CZ20" s="632">
        <v>100</v>
      </c>
      <c r="DA20" s="632"/>
      <c r="DB20" s="632"/>
      <c r="DC20" s="632"/>
      <c r="DD20" s="638">
        <v>1666140</v>
      </c>
      <c r="DE20" s="630"/>
      <c r="DF20" s="630"/>
      <c r="DG20" s="630"/>
      <c r="DH20" s="630"/>
      <c r="DI20" s="630"/>
      <c r="DJ20" s="630"/>
      <c r="DK20" s="630"/>
      <c r="DL20" s="630"/>
      <c r="DM20" s="630"/>
      <c r="DN20" s="630"/>
      <c r="DO20" s="630"/>
      <c r="DP20" s="631"/>
      <c r="DQ20" s="638">
        <v>8303390</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1176</v>
      </c>
      <c r="S21" s="630"/>
      <c r="T21" s="630"/>
      <c r="U21" s="630"/>
      <c r="V21" s="630"/>
      <c r="W21" s="630"/>
      <c r="X21" s="630"/>
      <c r="Y21" s="631"/>
      <c r="Z21" s="632">
        <v>0</v>
      </c>
      <c r="AA21" s="632"/>
      <c r="AB21" s="632"/>
      <c r="AC21" s="632"/>
      <c r="AD21" s="633">
        <v>1176</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v>2755</v>
      </c>
      <c r="BH21" s="630"/>
      <c r="BI21" s="630"/>
      <c r="BJ21" s="630"/>
      <c r="BK21" s="630"/>
      <c r="BL21" s="630"/>
      <c r="BM21" s="630"/>
      <c r="BN21" s="631"/>
      <c r="BO21" s="632">
        <v>0.1</v>
      </c>
      <c r="BP21" s="632"/>
      <c r="BQ21" s="632"/>
      <c r="BR21" s="632"/>
      <c r="BS21" s="633" t="s">
        <v>231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282</v>
      </c>
      <c r="C22" s="666"/>
      <c r="D22" s="666"/>
      <c r="E22" s="666"/>
      <c r="F22" s="666"/>
      <c r="G22" s="666"/>
      <c r="H22" s="666"/>
      <c r="I22" s="666"/>
      <c r="J22" s="666"/>
      <c r="K22" s="666"/>
      <c r="L22" s="666"/>
      <c r="M22" s="666"/>
      <c r="N22" s="666"/>
      <c r="O22" s="666"/>
      <c r="P22" s="666"/>
      <c r="Q22" s="667"/>
      <c r="R22" s="629">
        <v>22732</v>
      </c>
      <c r="S22" s="630"/>
      <c r="T22" s="630"/>
      <c r="U22" s="630"/>
      <c r="V22" s="630"/>
      <c r="W22" s="630"/>
      <c r="X22" s="630"/>
      <c r="Y22" s="631"/>
      <c r="Z22" s="632">
        <v>0.2</v>
      </c>
      <c r="AA22" s="632"/>
      <c r="AB22" s="632"/>
      <c r="AC22" s="632"/>
      <c r="AD22" s="633" t="s">
        <v>129</v>
      </c>
      <c r="AE22" s="633"/>
      <c r="AF22" s="633"/>
      <c r="AG22" s="633"/>
      <c r="AH22" s="633"/>
      <c r="AI22" s="633"/>
      <c r="AJ22" s="633"/>
      <c r="AK22" s="633"/>
      <c r="AL22" s="634" t="s">
        <v>231</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231</v>
      </c>
      <c r="BP22" s="632"/>
      <c r="BQ22" s="632"/>
      <c r="BR22" s="632"/>
      <c r="BS22" s="633" t="s">
        <v>231</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4336862</v>
      </c>
      <c r="S23" s="630"/>
      <c r="T23" s="630"/>
      <c r="U23" s="630"/>
      <c r="V23" s="630"/>
      <c r="W23" s="630"/>
      <c r="X23" s="630"/>
      <c r="Y23" s="631"/>
      <c r="Z23" s="632">
        <v>35.5</v>
      </c>
      <c r="AA23" s="632"/>
      <c r="AB23" s="632"/>
      <c r="AC23" s="632"/>
      <c r="AD23" s="633">
        <v>3882349</v>
      </c>
      <c r="AE23" s="633"/>
      <c r="AF23" s="633"/>
      <c r="AG23" s="633"/>
      <c r="AH23" s="633"/>
      <c r="AI23" s="633"/>
      <c r="AJ23" s="633"/>
      <c r="AK23" s="633"/>
      <c r="AL23" s="634">
        <v>60.6</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v>97484</v>
      </c>
      <c r="BH23" s="630"/>
      <c r="BI23" s="630"/>
      <c r="BJ23" s="630"/>
      <c r="BK23" s="630"/>
      <c r="BL23" s="630"/>
      <c r="BM23" s="630"/>
      <c r="BN23" s="631"/>
      <c r="BO23" s="632">
        <v>4.9000000000000004</v>
      </c>
      <c r="BP23" s="632"/>
      <c r="BQ23" s="632"/>
      <c r="BR23" s="632"/>
      <c r="BS23" s="633" t="s">
        <v>129</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3882349</v>
      </c>
      <c r="S24" s="630"/>
      <c r="T24" s="630"/>
      <c r="U24" s="630"/>
      <c r="V24" s="630"/>
      <c r="W24" s="630"/>
      <c r="X24" s="630"/>
      <c r="Y24" s="631"/>
      <c r="Z24" s="632">
        <v>31.8</v>
      </c>
      <c r="AA24" s="632"/>
      <c r="AB24" s="632"/>
      <c r="AC24" s="632"/>
      <c r="AD24" s="633">
        <v>3882349</v>
      </c>
      <c r="AE24" s="633"/>
      <c r="AF24" s="633"/>
      <c r="AG24" s="633"/>
      <c r="AH24" s="633"/>
      <c r="AI24" s="633"/>
      <c r="AJ24" s="633"/>
      <c r="AK24" s="633"/>
      <c r="AL24" s="634">
        <v>60.6</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231</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4389493</v>
      </c>
      <c r="CS24" s="619"/>
      <c r="CT24" s="619"/>
      <c r="CU24" s="619"/>
      <c r="CV24" s="619"/>
      <c r="CW24" s="619"/>
      <c r="CX24" s="619"/>
      <c r="CY24" s="620"/>
      <c r="CZ24" s="623">
        <v>37.200000000000003</v>
      </c>
      <c r="DA24" s="624"/>
      <c r="DB24" s="624"/>
      <c r="DC24" s="643"/>
      <c r="DD24" s="668">
        <v>3232128</v>
      </c>
      <c r="DE24" s="619"/>
      <c r="DF24" s="619"/>
      <c r="DG24" s="619"/>
      <c r="DH24" s="619"/>
      <c r="DI24" s="619"/>
      <c r="DJ24" s="619"/>
      <c r="DK24" s="620"/>
      <c r="DL24" s="668">
        <v>3170903</v>
      </c>
      <c r="DM24" s="619"/>
      <c r="DN24" s="619"/>
      <c r="DO24" s="619"/>
      <c r="DP24" s="619"/>
      <c r="DQ24" s="619"/>
      <c r="DR24" s="619"/>
      <c r="DS24" s="619"/>
      <c r="DT24" s="619"/>
      <c r="DU24" s="619"/>
      <c r="DV24" s="620"/>
      <c r="DW24" s="623">
        <v>47.9</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454513</v>
      </c>
      <c r="S25" s="630"/>
      <c r="T25" s="630"/>
      <c r="U25" s="630"/>
      <c r="V25" s="630"/>
      <c r="W25" s="630"/>
      <c r="X25" s="630"/>
      <c r="Y25" s="631"/>
      <c r="Z25" s="632">
        <v>3.7</v>
      </c>
      <c r="AA25" s="632"/>
      <c r="AB25" s="632"/>
      <c r="AC25" s="632"/>
      <c r="AD25" s="633" t="s">
        <v>231</v>
      </c>
      <c r="AE25" s="633"/>
      <c r="AF25" s="633"/>
      <c r="AG25" s="633"/>
      <c r="AH25" s="633"/>
      <c r="AI25" s="633"/>
      <c r="AJ25" s="633"/>
      <c r="AK25" s="633"/>
      <c r="AL25" s="634" t="s">
        <v>231</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231</v>
      </c>
      <c r="BH25" s="630"/>
      <c r="BI25" s="630"/>
      <c r="BJ25" s="630"/>
      <c r="BK25" s="630"/>
      <c r="BL25" s="630"/>
      <c r="BM25" s="630"/>
      <c r="BN25" s="631"/>
      <c r="BO25" s="632" t="s">
        <v>231</v>
      </c>
      <c r="BP25" s="632"/>
      <c r="BQ25" s="632"/>
      <c r="BR25" s="632"/>
      <c r="BS25" s="633" t="s">
        <v>231</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1565565</v>
      </c>
      <c r="CS25" s="669"/>
      <c r="CT25" s="669"/>
      <c r="CU25" s="669"/>
      <c r="CV25" s="669"/>
      <c r="CW25" s="669"/>
      <c r="CX25" s="669"/>
      <c r="CY25" s="670"/>
      <c r="CZ25" s="634">
        <v>13.3</v>
      </c>
      <c r="DA25" s="663"/>
      <c r="DB25" s="663"/>
      <c r="DC25" s="671"/>
      <c r="DD25" s="638">
        <v>1460440</v>
      </c>
      <c r="DE25" s="669"/>
      <c r="DF25" s="669"/>
      <c r="DG25" s="669"/>
      <c r="DH25" s="669"/>
      <c r="DI25" s="669"/>
      <c r="DJ25" s="669"/>
      <c r="DK25" s="670"/>
      <c r="DL25" s="638">
        <v>1435163</v>
      </c>
      <c r="DM25" s="669"/>
      <c r="DN25" s="669"/>
      <c r="DO25" s="669"/>
      <c r="DP25" s="669"/>
      <c r="DQ25" s="669"/>
      <c r="DR25" s="669"/>
      <c r="DS25" s="669"/>
      <c r="DT25" s="669"/>
      <c r="DU25" s="669"/>
      <c r="DV25" s="670"/>
      <c r="DW25" s="634">
        <v>21.7</v>
      </c>
      <c r="DX25" s="663"/>
      <c r="DY25" s="663"/>
      <c r="DZ25" s="663"/>
      <c r="EA25" s="663"/>
      <c r="EB25" s="663"/>
      <c r="EC25" s="664"/>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231</v>
      </c>
      <c r="S26" s="630"/>
      <c r="T26" s="630"/>
      <c r="U26" s="630"/>
      <c r="V26" s="630"/>
      <c r="W26" s="630"/>
      <c r="X26" s="630"/>
      <c r="Y26" s="631"/>
      <c r="Z26" s="632" t="s">
        <v>231</v>
      </c>
      <c r="AA26" s="632"/>
      <c r="AB26" s="632"/>
      <c r="AC26" s="632"/>
      <c r="AD26" s="633" t="s">
        <v>231</v>
      </c>
      <c r="AE26" s="633"/>
      <c r="AF26" s="633"/>
      <c r="AG26" s="633"/>
      <c r="AH26" s="633"/>
      <c r="AI26" s="633"/>
      <c r="AJ26" s="633"/>
      <c r="AK26" s="633"/>
      <c r="AL26" s="634" t="s">
        <v>231</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137</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968629</v>
      </c>
      <c r="CS26" s="630"/>
      <c r="CT26" s="630"/>
      <c r="CU26" s="630"/>
      <c r="CV26" s="630"/>
      <c r="CW26" s="630"/>
      <c r="CX26" s="630"/>
      <c r="CY26" s="631"/>
      <c r="CZ26" s="634">
        <v>8.1999999999999993</v>
      </c>
      <c r="DA26" s="663"/>
      <c r="DB26" s="663"/>
      <c r="DC26" s="671"/>
      <c r="DD26" s="638">
        <v>879351</v>
      </c>
      <c r="DE26" s="630"/>
      <c r="DF26" s="630"/>
      <c r="DG26" s="630"/>
      <c r="DH26" s="630"/>
      <c r="DI26" s="630"/>
      <c r="DJ26" s="630"/>
      <c r="DK26" s="631"/>
      <c r="DL26" s="638" t="s">
        <v>231</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15">
      <c r="B27" s="626" t="s">
        <v>301</v>
      </c>
      <c r="C27" s="627"/>
      <c r="D27" s="627"/>
      <c r="E27" s="627"/>
      <c r="F27" s="627"/>
      <c r="G27" s="627"/>
      <c r="H27" s="627"/>
      <c r="I27" s="627"/>
      <c r="J27" s="627"/>
      <c r="K27" s="627"/>
      <c r="L27" s="627"/>
      <c r="M27" s="627"/>
      <c r="N27" s="627"/>
      <c r="O27" s="627"/>
      <c r="P27" s="627"/>
      <c r="Q27" s="628"/>
      <c r="R27" s="629">
        <v>6948538</v>
      </c>
      <c r="S27" s="630"/>
      <c r="T27" s="630"/>
      <c r="U27" s="630"/>
      <c r="V27" s="630"/>
      <c r="W27" s="630"/>
      <c r="X27" s="630"/>
      <c r="Y27" s="631"/>
      <c r="Z27" s="632">
        <v>56.9</v>
      </c>
      <c r="AA27" s="632"/>
      <c r="AB27" s="632"/>
      <c r="AC27" s="632"/>
      <c r="AD27" s="633">
        <v>6396541</v>
      </c>
      <c r="AE27" s="633"/>
      <c r="AF27" s="633"/>
      <c r="AG27" s="633"/>
      <c r="AH27" s="633"/>
      <c r="AI27" s="633"/>
      <c r="AJ27" s="633"/>
      <c r="AK27" s="633"/>
      <c r="AL27" s="634">
        <v>99.8</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2002741</v>
      </c>
      <c r="BH27" s="630"/>
      <c r="BI27" s="630"/>
      <c r="BJ27" s="630"/>
      <c r="BK27" s="630"/>
      <c r="BL27" s="630"/>
      <c r="BM27" s="630"/>
      <c r="BN27" s="631"/>
      <c r="BO27" s="632">
        <v>100</v>
      </c>
      <c r="BP27" s="632"/>
      <c r="BQ27" s="632"/>
      <c r="BR27" s="632"/>
      <c r="BS27" s="633" t="s">
        <v>129</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1315326</v>
      </c>
      <c r="CS27" s="669"/>
      <c r="CT27" s="669"/>
      <c r="CU27" s="669"/>
      <c r="CV27" s="669"/>
      <c r="CW27" s="669"/>
      <c r="CX27" s="669"/>
      <c r="CY27" s="670"/>
      <c r="CZ27" s="634">
        <v>11.1</v>
      </c>
      <c r="DA27" s="663"/>
      <c r="DB27" s="663"/>
      <c r="DC27" s="671"/>
      <c r="DD27" s="638">
        <v>283345</v>
      </c>
      <c r="DE27" s="669"/>
      <c r="DF27" s="669"/>
      <c r="DG27" s="669"/>
      <c r="DH27" s="669"/>
      <c r="DI27" s="669"/>
      <c r="DJ27" s="669"/>
      <c r="DK27" s="670"/>
      <c r="DL27" s="638">
        <v>247397</v>
      </c>
      <c r="DM27" s="669"/>
      <c r="DN27" s="669"/>
      <c r="DO27" s="669"/>
      <c r="DP27" s="669"/>
      <c r="DQ27" s="669"/>
      <c r="DR27" s="669"/>
      <c r="DS27" s="669"/>
      <c r="DT27" s="669"/>
      <c r="DU27" s="669"/>
      <c r="DV27" s="670"/>
      <c r="DW27" s="634">
        <v>3.7</v>
      </c>
      <c r="DX27" s="663"/>
      <c r="DY27" s="663"/>
      <c r="DZ27" s="663"/>
      <c r="EA27" s="663"/>
      <c r="EB27" s="663"/>
      <c r="EC27" s="664"/>
    </row>
    <row r="28" spans="2:133" ht="11.25" customHeight="1" x14ac:dyDescent="0.15">
      <c r="B28" s="626" t="s">
        <v>304</v>
      </c>
      <c r="C28" s="627"/>
      <c r="D28" s="627"/>
      <c r="E28" s="627"/>
      <c r="F28" s="627"/>
      <c r="G28" s="627"/>
      <c r="H28" s="627"/>
      <c r="I28" s="627"/>
      <c r="J28" s="627"/>
      <c r="K28" s="627"/>
      <c r="L28" s="627"/>
      <c r="M28" s="627"/>
      <c r="N28" s="627"/>
      <c r="O28" s="627"/>
      <c r="P28" s="627"/>
      <c r="Q28" s="628"/>
      <c r="R28" s="629">
        <v>2682</v>
      </c>
      <c r="S28" s="630"/>
      <c r="T28" s="630"/>
      <c r="U28" s="630"/>
      <c r="V28" s="630"/>
      <c r="W28" s="630"/>
      <c r="X28" s="630"/>
      <c r="Y28" s="631"/>
      <c r="Z28" s="632">
        <v>0</v>
      </c>
      <c r="AA28" s="632"/>
      <c r="AB28" s="632"/>
      <c r="AC28" s="632"/>
      <c r="AD28" s="633">
        <v>2682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1508602</v>
      </c>
      <c r="CS28" s="630"/>
      <c r="CT28" s="630"/>
      <c r="CU28" s="630"/>
      <c r="CV28" s="630"/>
      <c r="CW28" s="630"/>
      <c r="CX28" s="630"/>
      <c r="CY28" s="631"/>
      <c r="CZ28" s="634">
        <v>12.8</v>
      </c>
      <c r="DA28" s="663"/>
      <c r="DB28" s="663"/>
      <c r="DC28" s="671"/>
      <c r="DD28" s="638">
        <v>1488343</v>
      </c>
      <c r="DE28" s="630"/>
      <c r="DF28" s="630"/>
      <c r="DG28" s="630"/>
      <c r="DH28" s="630"/>
      <c r="DI28" s="630"/>
      <c r="DJ28" s="630"/>
      <c r="DK28" s="631"/>
      <c r="DL28" s="638">
        <v>1488343</v>
      </c>
      <c r="DM28" s="630"/>
      <c r="DN28" s="630"/>
      <c r="DO28" s="630"/>
      <c r="DP28" s="630"/>
      <c r="DQ28" s="630"/>
      <c r="DR28" s="630"/>
      <c r="DS28" s="630"/>
      <c r="DT28" s="630"/>
      <c r="DU28" s="630"/>
      <c r="DV28" s="631"/>
      <c r="DW28" s="634">
        <v>22.5</v>
      </c>
      <c r="DX28" s="663"/>
      <c r="DY28" s="663"/>
      <c r="DZ28" s="663"/>
      <c r="EA28" s="663"/>
      <c r="EB28" s="663"/>
      <c r="EC28" s="664"/>
    </row>
    <row r="29" spans="2:133" ht="11.25" customHeight="1" x14ac:dyDescent="0.15">
      <c r="B29" s="626" t="s">
        <v>306</v>
      </c>
      <c r="C29" s="627"/>
      <c r="D29" s="627"/>
      <c r="E29" s="627"/>
      <c r="F29" s="627"/>
      <c r="G29" s="627"/>
      <c r="H29" s="627"/>
      <c r="I29" s="627"/>
      <c r="J29" s="627"/>
      <c r="K29" s="627"/>
      <c r="L29" s="627"/>
      <c r="M29" s="627"/>
      <c r="N29" s="627"/>
      <c r="O29" s="627"/>
      <c r="P29" s="627"/>
      <c r="Q29" s="628"/>
      <c r="R29" s="629">
        <v>23551</v>
      </c>
      <c r="S29" s="630"/>
      <c r="T29" s="630"/>
      <c r="U29" s="630"/>
      <c r="V29" s="630"/>
      <c r="W29" s="630"/>
      <c r="X29" s="630"/>
      <c r="Y29" s="631"/>
      <c r="Z29" s="632">
        <v>0.2</v>
      </c>
      <c r="AA29" s="632"/>
      <c r="AB29" s="632"/>
      <c r="AC29" s="632"/>
      <c r="AD29" s="633" t="s">
        <v>231</v>
      </c>
      <c r="AE29" s="633"/>
      <c r="AF29" s="633"/>
      <c r="AG29" s="633"/>
      <c r="AH29" s="633"/>
      <c r="AI29" s="633"/>
      <c r="AJ29" s="633"/>
      <c r="AK29" s="633"/>
      <c r="AL29" s="634" t="s">
        <v>231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69</v>
      </c>
      <c r="CG29" s="645"/>
      <c r="CH29" s="645"/>
      <c r="CI29" s="645"/>
      <c r="CJ29" s="645"/>
      <c r="CK29" s="645"/>
      <c r="CL29" s="645"/>
      <c r="CM29" s="645"/>
      <c r="CN29" s="645"/>
      <c r="CO29" s="645"/>
      <c r="CP29" s="645"/>
      <c r="CQ29" s="646"/>
      <c r="CR29" s="629">
        <v>1508602</v>
      </c>
      <c r="CS29" s="669"/>
      <c r="CT29" s="669"/>
      <c r="CU29" s="669"/>
      <c r="CV29" s="669"/>
      <c r="CW29" s="669"/>
      <c r="CX29" s="669"/>
      <c r="CY29" s="670"/>
      <c r="CZ29" s="634">
        <v>12.8</v>
      </c>
      <c r="DA29" s="663"/>
      <c r="DB29" s="663"/>
      <c r="DC29" s="671"/>
      <c r="DD29" s="638">
        <v>1488343</v>
      </c>
      <c r="DE29" s="669"/>
      <c r="DF29" s="669"/>
      <c r="DG29" s="669"/>
      <c r="DH29" s="669"/>
      <c r="DI29" s="669"/>
      <c r="DJ29" s="669"/>
      <c r="DK29" s="670"/>
      <c r="DL29" s="638">
        <v>1488343</v>
      </c>
      <c r="DM29" s="669"/>
      <c r="DN29" s="669"/>
      <c r="DO29" s="669"/>
      <c r="DP29" s="669"/>
      <c r="DQ29" s="669"/>
      <c r="DR29" s="669"/>
      <c r="DS29" s="669"/>
      <c r="DT29" s="669"/>
      <c r="DU29" s="669"/>
      <c r="DV29" s="670"/>
      <c r="DW29" s="634">
        <v>22.5</v>
      </c>
      <c r="DX29" s="663"/>
      <c r="DY29" s="663"/>
      <c r="DZ29" s="663"/>
      <c r="EA29" s="663"/>
      <c r="EB29" s="663"/>
      <c r="EC29" s="664"/>
    </row>
    <row r="30" spans="2:133" ht="11.25" customHeight="1" x14ac:dyDescent="0.15">
      <c r="B30" s="626" t="s">
        <v>308</v>
      </c>
      <c r="C30" s="627"/>
      <c r="D30" s="627"/>
      <c r="E30" s="627"/>
      <c r="F30" s="627"/>
      <c r="G30" s="627"/>
      <c r="H30" s="627"/>
      <c r="I30" s="627"/>
      <c r="J30" s="627"/>
      <c r="K30" s="627"/>
      <c r="L30" s="627"/>
      <c r="M30" s="627"/>
      <c r="N30" s="627"/>
      <c r="O30" s="627"/>
      <c r="P30" s="627"/>
      <c r="Q30" s="628"/>
      <c r="R30" s="629">
        <v>117821</v>
      </c>
      <c r="S30" s="630"/>
      <c r="T30" s="630"/>
      <c r="U30" s="630"/>
      <c r="V30" s="630"/>
      <c r="W30" s="630"/>
      <c r="X30" s="630"/>
      <c r="Y30" s="631"/>
      <c r="Z30" s="632">
        <v>1</v>
      </c>
      <c r="AA30" s="632"/>
      <c r="AB30" s="632"/>
      <c r="AC30" s="632"/>
      <c r="AD30" s="633">
        <v>10925</v>
      </c>
      <c r="AE30" s="633"/>
      <c r="AF30" s="633"/>
      <c r="AG30" s="633"/>
      <c r="AH30" s="633"/>
      <c r="AI30" s="633"/>
      <c r="AJ30" s="633"/>
      <c r="AK30" s="633"/>
      <c r="AL30" s="634">
        <v>0.2</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1451360</v>
      </c>
      <c r="CS30" s="630"/>
      <c r="CT30" s="630"/>
      <c r="CU30" s="630"/>
      <c r="CV30" s="630"/>
      <c r="CW30" s="630"/>
      <c r="CX30" s="630"/>
      <c r="CY30" s="631"/>
      <c r="CZ30" s="634">
        <v>12.3</v>
      </c>
      <c r="DA30" s="663"/>
      <c r="DB30" s="663"/>
      <c r="DC30" s="671"/>
      <c r="DD30" s="638">
        <v>1431101</v>
      </c>
      <c r="DE30" s="630"/>
      <c r="DF30" s="630"/>
      <c r="DG30" s="630"/>
      <c r="DH30" s="630"/>
      <c r="DI30" s="630"/>
      <c r="DJ30" s="630"/>
      <c r="DK30" s="631"/>
      <c r="DL30" s="638">
        <v>1431101</v>
      </c>
      <c r="DM30" s="630"/>
      <c r="DN30" s="630"/>
      <c r="DO30" s="630"/>
      <c r="DP30" s="630"/>
      <c r="DQ30" s="630"/>
      <c r="DR30" s="630"/>
      <c r="DS30" s="630"/>
      <c r="DT30" s="630"/>
      <c r="DU30" s="630"/>
      <c r="DV30" s="631"/>
      <c r="DW30" s="634">
        <v>21.6</v>
      </c>
      <c r="DX30" s="663"/>
      <c r="DY30" s="663"/>
      <c r="DZ30" s="663"/>
      <c r="EA30" s="663"/>
      <c r="EB30" s="663"/>
      <c r="EC30" s="664"/>
    </row>
    <row r="31" spans="2:133" ht="11.25" customHeight="1" x14ac:dyDescent="0.15">
      <c r="B31" s="626" t="s">
        <v>312</v>
      </c>
      <c r="C31" s="627"/>
      <c r="D31" s="627"/>
      <c r="E31" s="627"/>
      <c r="F31" s="627"/>
      <c r="G31" s="627"/>
      <c r="H31" s="627"/>
      <c r="I31" s="627"/>
      <c r="J31" s="627"/>
      <c r="K31" s="627"/>
      <c r="L31" s="627"/>
      <c r="M31" s="627"/>
      <c r="N31" s="627"/>
      <c r="O31" s="627"/>
      <c r="P31" s="627"/>
      <c r="Q31" s="628"/>
      <c r="R31" s="629">
        <v>33933</v>
      </c>
      <c r="S31" s="630"/>
      <c r="T31" s="630"/>
      <c r="U31" s="630"/>
      <c r="V31" s="630"/>
      <c r="W31" s="630"/>
      <c r="X31" s="630"/>
      <c r="Y31" s="631"/>
      <c r="Z31" s="632">
        <v>0.3</v>
      </c>
      <c r="AA31" s="632"/>
      <c r="AB31" s="632"/>
      <c r="AC31" s="632"/>
      <c r="AD31" s="633" t="s">
        <v>231</v>
      </c>
      <c r="AE31" s="633"/>
      <c r="AF31" s="633"/>
      <c r="AG31" s="633"/>
      <c r="AH31" s="633"/>
      <c r="AI31" s="633"/>
      <c r="AJ31" s="633"/>
      <c r="AK31" s="633"/>
      <c r="AL31" s="634" t="s">
        <v>129</v>
      </c>
      <c r="AM31" s="635"/>
      <c r="AN31" s="635"/>
      <c r="AO31" s="636"/>
      <c r="AP31" s="689" t="s">
        <v>313</v>
      </c>
      <c r="AQ31" s="690"/>
      <c r="AR31" s="690"/>
      <c r="AS31" s="690"/>
      <c r="AT31" s="695" t="s">
        <v>314</v>
      </c>
      <c r="AU31" s="217"/>
      <c r="AV31" s="217"/>
      <c r="AW31" s="217"/>
      <c r="AX31" s="615" t="s">
        <v>190</v>
      </c>
      <c r="AY31" s="616"/>
      <c r="AZ31" s="616"/>
      <c r="BA31" s="616"/>
      <c r="BB31" s="616"/>
      <c r="BC31" s="616"/>
      <c r="BD31" s="616"/>
      <c r="BE31" s="616"/>
      <c r="BF31" s="617"/>
      <c r="BG31" s="688">
        <v>99.1</v>
      </c>
      <c r="BH31" s="684"/>
      <c r="BI31" s="684"/>
      <c r="BJ31" s="684"/>
      <c r="BK31" s="684"/>
      <c r="BL31" s="684"/>
      <c r="BM31" s="624">
        <v>94.2</v>
      </c>
      <c r="BN31" s="684"/>
      <c r="BO31" s="684"/>
      <c r="BP31" s="684"/>
      <c r="BQ31" s="685"/>
      <c r="BR31" s="688">
        <v>98.4</v>
      </c>
      <c r="BS31" s="684"/>
      <c r="BT31" s="684"/>
      <c r="BU31" s="684"/>
      <c r="BV31" s="684"/>
      <c r="BW31" s="684"/>
      <c r="BX31" s="624">
        <v>93.3</v>
      </c>
      <c r="BY31" s="684"/>
      <c r="BZ31" s="684"/>
      <c r="CA31" s="684"/>
      <c r="CB31" s="685"/>
      <c r="CD31" s="680"/>
      <c r="CE31" s="681"/>
      <c r="CF31" s="644" t="s">
        <v>315</v>
      </c>
      <c r="CG31" s="645"/>
      <c r="CH31" s="645"/>
      <c r="CI31" s="645"/>
      <c r="CJ31" s="645"/>
      <c r="CK31" s="645"/>
      <c r="CL31" s="645"/>
      <c r="CM31" s="645"/>
      <c r="CN31" s="645"/>
      <c r="CO31" s="645"/>
      <c r="CP31" s="645"/>
      <c r="CQ31" s="646"/>
      <c r="CR31" s="629">
        <v>57242</v>
      </c>
      <c r="CS31" s="669"/>
      <c r="CT31" s="669"/>
      <c r="CU31" s="669"/>
      <c r="CV31" s="669"/>
      <c r="CW31" s="669"/>
      <c r="CX31" s="669"/>
      <c r="CY31" s="670"/>
      <c r="CZ31" s="634">
        <v>0.5</v>
      </c>
      <c r="DA31" s="663"/>
      <c r="DB31" s="663"/>
      <c r="DC31" s="671"/>
      <c r="DD31" s="638">
        <v>57242</v>
      </c>
      <c r="DE31" s="669"/>
      <c r="DF31" s="669"/>
      <c r="DG31" s="669"/>
      <c r="DH31" s="669"/>
      <c r="DI31" s="669"/>
      <c r="DJ31" s="669"/>
      <c r="DK31" s="670"/>
      <c r="DL31" s="638">
        <v>57242</v>
      </c>
      <c r="DM31" s="669"/>
      <c r="DN31" s="669"/>
      <c r="DO31" s="669"/>
      <c r="DP31" s="669"/>
      <c r="DQ31" s="669"/>
      <c r="DR31" s="669"/>
      <c r="DS31" s="669"/>
      <c r="DT31" s="669"/>
      <c r="DU31" s="669"/>
      <c r="DV31" s="670"/>
      <c r="DW31" s="634">
        <v>0.9</v>
      </c>
      <c r="DX31" s="663"/>
      <c r="DY31" s="663"/>
      <c r="DZ31" s="663"/>
      <c r="EA31" s="663"/>
      <c r="EB31" s="663"/>
      <c r="EC31" s="664"/>
    </row>
    <row r="32" spans="2:133" ht="11.25" customHeight="1" x14ac:dyDescent="0.15">
      <c r="B32" s="626" t="s">
        <v>316</v>
      </c>
      <c r="C32" s="627"/>
      <c r="D32" s="627"/>
      <c r="E32" s="627"/>
      <c r="F32" s="627"/>
      <c r="G32" s="627"/>
      <c r="H32" s="627"/>
      <c r="I32" s="627"/>
      <c r="J32" s="627"/>
      <c r="K32" s="627"/>
      <c r="L32" s="627"/>
      <c r="M32" s="627"/>
      <c r="N32" s="627"/>
      <c r="O32" s="627"/>
      <c r="P32" s="627"/>
      <c r="Q32" s="628"/>
      <c r="R32" s="629">
        <v>1819558</v>
      </c>
      <c r="S32" s="630"/>
      <c r="T32" s="630"/>
      <c r="U32" s="630"/>
      <c r="V32" s="630"/>
      <c r="W32" s="630"/>
      <c r="X32" s="630"/>
      <c r="Y32" s="631"/>
      <c r="Z32" s="632">
        <v>14.9</v>
      </c>
      <c r="AA32" s="632"/>
      <c r="AB32" s="632"/>
      <c r="AC32" s="632"/>
      <c r="AD32" s="633" t="s">
        <v>231</v>
      </c>
      <c r="AE32" s="633"/>
      <c r="AF32" s="633"/>
      <c r="AG32" s="633"/>
      <c r="AH32" s="633"/>
      <c r="AI32" s="633"/>
      <c r="AJ32" s="633"/>
      <c r="AK32" s="633"/>
      <c r="AL32" s="634" t="s">
        <v>129</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99.2</v>
      </c>
      <c r="BH32" s="669"/>
      <c r="BI32" s="669"/>
      <c r="BJ32" s="669"/>
      <c r="BK32" s="669"/>
      <c r="BL32" s="669"/>
      <c r="BM32" s="635">
        <v>97.2</v>
      </c>
      <c r="BN32" s="686"/>
      <c r="BO32" s="686"/>
      <c r="BP32" s="686"/>
      <c r="BQ32" s="687"/>
      <c r="BR32" s="698">
        <v>99.1</v>
      </c>
      <c r="BS32" s="669"/>
      <c r="BT32" s="669"/>
      <c r="BU32" s="669"/>
      <c r="BV32" s="669"/>
      <c r="BW32" s="669"/>
      <c r="BX32" s="635">
        <v>97</v>
      </c>
      <c r="BY32" s="686"/>
      <c r="BZ32" s="686"/>
      <c r="CA32" s="686"/>
      <c r="CB32" s="687"/>
      <c r="CD32" s="682"/>
      <c r="CE32" s="683"/>
      <c r="CF32" s="644" t="s">
        <v>319</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3"/>
      <c r="DB32" s="663"/>
      <c r="DC32" s="671"/>
      <c r="DD32" s="638" t="s">
        <v>129</v>
      </c>
      <c r="DE32" s="630"/>
      <c r="DF32" s="630"/>
      <c r="DG32" s="630"/>
      <c r="DH32" s="630"/>
      <c r="DI32" s="630"/>
      <c r="DJ32" s="630"/>
      <c r="DK32" s="631"/>
      <c r="DL32" s="638" t="s">
        <v>137</v>
      </c>
      <c r="DM32" s="630"/>
      <c r="DN32" s="630"/>
      <c r="DO32" s="630"/>
      <c r="DP32" s="630"/>
      <c r="DQ32" s="630"/>
      <c r="DR32" s="630"/>
      <c r="DS32" s="630"/>
      <c r="DT32" s="630"/>
      <c r="DU32" s="630"/>
      <c r="DV32" s="631"/>
      <c r="DW32" s="634" t="s">
        <v>129</v>
      </c>
      <c r="DX32" s="663"/>
      <c r="DY32" s="663"/>
      <c r="DZ32" s="663"/>
      <c r="EA32" s="663"/>
      <c r="EB32" s="663"/>
      <c r="EC32" s="664"/>
    </row>
    <row r="33" spans="2:133" ht="11.25" customHeight="1" x14ac:dyDescent="0.15">
      <c r="B33" s="665" t="s">
        <v>320</v>
      </c>
      <c r="C33" s="666"/>
      <c r="D33" s="666"/>
      <c r="E33" s="666"/>
      <c r="F33" s="666"/>
      <c r="G33" s="666"/>
      <c r="H33" s="666"/>
      <c r="I33" s="666"/>
      <c r="J33" s="666"/>
      <c r="K33" s="666"/>
      <c r="L33" s="666"/>
      <c r="M33" s="666"/>
      <c r="N33" s="666"/>
      <c r="O33" s="666"/>
      <c r="P33" s="666"/>
      <c r="Q33" s="667"/>
      <c r="R33" s="629" t="s">
        <v>231</v>
      </c>
      <c r="S33" s="630"/>
      <c r="T33" s="630"/>
      <c r="U33" s="630"/>
      <c r="V33" s="630"/>
      <c r="W33" s="630"/>
      <c r="X33" s="630"/>
      <c r="Y33" s="631"/>
      <c r="Z33" s="632" t="s">
        <v>231</v>
      </c>
      <c r="AA33" s="632"/>
      <c r="AB33" s="632"/>
      <c r="AC33" s="632"/>
      <c r="AD33" s="633" t="s">
        <v>231</v>
      </c>
      <c r="AE33" s="633"/>
      <c r="AF33" s="633"/>
      <c r="AG33" s="633"/>
      <c r="AH33" s="633"/>
      <c r="AI33" s="633"/>
      <c r="AJ33" s="633"/>
      <c r="AK33" s="633"/>
      <c r="AL33" s="634" t="s">
        <v>129</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99.1</v>
      </c>
      <c r="BH33" s="700"/>
      <c r="BI33" s="700"/>
      <c r="BJ33" s="700"/>
      <c r="BK33" s="700"/>
      <c r="BL33" s="700"/>
      <c r="BM33" s="701">
        <v>92.7</v>
      </c>
      <c r="BN33" s="700"/>
      <c r="BO33" s="700"/>
      <c r="BP33" s="700"/>
      <c r="BQ33" s="702"/>
      <c r="BR33" s="699">
        <v>97.7</v>
      </c>
      <c r="BS33" s="700"/>
      <c r="BT33" s="700"/>
      <c r="BU33" s="700"/>
      <c r="BV33" s="700"/>
      <c r="BW33" s="700"/>
      <c r="BX33" s="701">
        <v>91.3</v>
      </c>
      <c r="BY33" s="700"/>
      <c r="BZ33" s="700"/>
      <c r="CA33" s="700"/>
      <c r="CB33" s="702"/>
      <c r="CD33" s="644" t="s">
        <v>322</v>
      </c>
      <c r="CE33" s="645"/>
      <c r="CF33" s="645"/>
      <c r="CG33" s="645"/>
      <c r="CH33" s="645"/>
      <c r="CI33" s="645"/>
      <c r="CJ33" s="645"/>
      <c r="CK33" s="645"/>
      <c r="CL33" s="645"/>
      <c r="CM33" s="645"/>
      <c r="CN33" s="645"/>
      <c r="CO33" s="645"/>
      <c r="CP33" s="645"/>
      <c r="CQ33" s="646"/>
      <c r="CR33" s="629">
        <v>5730162</v>
      </c>
      <c r="CS33" s="669"/>
      <c r="CT33" s="669"/>
      <c r="CU33" s="669"/>
      <c r="CV33" s="669"/>
      <c r="CW33" s="669"/>
      <c r="CX33" s="669"/>
      <c r="CY33" s="670"/>
      <c r="CZ33" s="634">
        <v>48.5</v>
      </c>
      <c r="DA33" s="663"/>
      <c r="DB33" s="663"/>
      <c r="DC33" s="671"/>
      <c r="DD33" s="638">
        <v>4781812</v>
      </c>
      <c r="DE33" s="669"/>
      <c r="DF33" s="669"/>
      <c r="DG33" s="669"/>
      <c r="DH33" s="669"/>
      <c r="DI33" s="669"/>
      <c r="DJ33" s="669"/>
      <c r="DK33" s="670"/>
      <c r="DL33" s="638">
        <v>2875440</v>
      </c>
      <c r="DM33" s="669"/>
      <c r="DN33" s="669"/>
      <c r="DO33" s="669"/>
      <c r="DP33" s="669"/>
      <c r="DQ33" s="669"/>
      <c r="DR33" s="669"/>
      <c r="DS33" s="669"/>
      <c r="DT33" s="669"/>
      <c r="DU33" s="669"/>
      <c r="DV33" s="670"/>
      <c r="DW33" s="634">
        <v>43.4</v>
      </c>
      <c r="DX33" s="663"/>
      <c r="DY33" s="663"/>
      <c r="DZ33" s="663"/>
      <c r="EA33" s="663"/>
      <c r="EB33" s="663"/>
      <c r="EC33" s="664"/>
    </row>
    <row r="34" spans="2:133" ht="11.25" customHeight="1" x14ac:dyDescent="0.15">
      <c r="B34" s="626" t="s">
        <v>323</v>
      </c>
      <c r="C34" s="627"/>
      <c r="D34" s="627"/>
      <c r="E34" s="627"/>
      <c r="F34" s="627"/>
      <c r="G34" s="627"/>
      <c r="H34" s="627"/>
      <c r="I34" s="627"/>
      <c r="J34" s="627"/>
      <c r="K34" s="627"/>
      <c r="L34" s="627"/>
      <c r="M34" s="627"/>
      <c r="N34" s="627"/>
      <c r="O34" s="627"/>
      <c r="P34" s="627"/>
      <c r="Q34" s="628"/>
      <c r="R34" s="629">
        <v>607415</v>
      </c>
      <c r="S34" s="630"/>
      <c r="T34" s="630"/>
      <c r="U34" s="630"/>
      <c r="V34" s="630"/>
      <c r="W34" s="630"/>
      <c r="X34" s="630"/>
      <c r="Y34" s="631"/>
      <c r="Z34" s="632">
        <v>5</v>
      </c>
      <c r="AA34" s="632"/>
      <c r="AB34" s="632"/>
      <c r="AC34" s="632"/>
      <c r="AD34" s="633" t="s">
        <v>231</v>
      </c>
      <c r="AE34" s="633"/>
      <c r="AF34" s="633"/>
      <c r="AG34" s="633"/>
      <c r="AH34" s="633"/>
      <c r="AI34" s="633"/>
      <c r="AJ34" s="633"/>
      <c r="AK34" s="633"/>
      <c r="AL34" s="634" t="s">
        <v>137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2117353</v>
      </c>
      <c r="CS34" s="630"/>
      <c r="CT34" s="630"/>
      <c r="CU34" s="630"/>
      <c r="CV34" s="630"/>
      <c r="CW34" s="630"/>
      <c r="CX34" s="630"/>
      <c r="CY34" s="631"/>
      <c r="CZ34" s="634">
        <v>17.899999999999999</v>
      </c>
      <c r="DA34" s="663"/>
      <c r="DB34" s="663"/>
      <c r="DC34" s="671"/>
      <c r="DD34" s="638">
        <v>1544606</v>
      </c>
      <c r="DE34" s="630"/>
      <c r="DF34" s="630"/>
      <c r="DG34" s="630"/>
      <c r="DH34" s="630"/>
      <c r="DI34" s="630"/>
      <c r="DJ34" s="630"/>
      <c r="DK34" s="631"/>
      <c r="DL34" s="638">
        <v>1135907</v>
      </c>
      <c r="DM34" s="630"/>
      <c r="DN34" s="630"/>
      <c r="DO34" s="630"/>
      <c r="DP34" s="630"/>
      <c r="DQ34" s="630"/>
      <c r="DR34" s="630"/>
      <c r="DS34" s="630"/>
      <c r="DT34" s="630"/>
      <c r="DU34" s="630"/>
      <c r="DV34" s="631"/>
      <c r="DW34" s="634">
        <v>17.2</v>
      </c>
      <c r="DX34" s="663"/>
      <c r="DY34" s="663"/>
      <c r="DZ34" s="663"/>
      <c r="EA34" s="663"/>
      <c r="EB34" s="663"/>
      <c r="EC34" s="664"/>
    </row>
    <row r="35" spans="2:133" ht="11.25" customHeight="1" x14ac:dyDescent="0.15">
      <c r="B35" s="626" t="s">
        <v>325</v>
      </c>
      <c r="C35" s="627"/>
      <c r="D35" s="627"/>
      <c r="E35" s="627"/>
      <c r="F35" s="627"/>
      <c r="G35" s="627"/>
      <c r="H35" s="627"/>
      <c r="I35" s="627"/>
      <c r="J35" s="627"/>
      <c r="K35" s="627"/>
      <c r="L35" s="627"/>
      <c r="M35" s="627"/>
      <c r="N35" s="627"/>
      <c r="O35" s="627"/>
      <c r="P35" s="627"/>
      <c r="Q35" s="628"/>
      <c r="R35" s="629">
        <v>131948</v>
      </c>
      <c r="S35" s="630"/>
      <c r="T35" s="630"/>
      <c r="U35" s="630"/>
      <c r="V35" s="630"/>
      <c r="W35" s="630"/>
      <c r="X35" s="630"/>
      <c r="Y35" s="631"/>
      <c r="Z35" s="632">
        <v>1.1000000000000001</v>
      </c>
      <c r="AA35" s="632"/>
      <c r="AB35" s="632"/>
      <c r="AC35" s="632"/>
      <c r="AD35" s="633" t="s">
        <v>129</v>
      </c>
      <c r="AE35" s="633"/>
      <c r="AF35" s="633"/>
      <c r="AG35" s="633"/>
      <c r="AH35" s="633"/>
      <c r="AI35" s="633"/>
      <c r="AJ35" s="633"/>
      <c r="AK35" s="633"/>
      <c r="AL35" s="634" t="s">
        <v>129</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28312</v>
      </c>
      <c r="CS35" s="669"/>
      <c r="CT35" s="669"/>
      <c r="CU35" s="669"/>
      <c r="CV35" s="669"/>
      <c r="CW35" s="669"/>
      <c r="CX35" s="669"/>
      <c r="CY35" s="670"/>
      <c r="CZ35" s="634">
        <v>0.2</v>
      </c>
      <c r="DA35" s="663"/>
      <c r="DB35" s="663"/>
      <c r="DC35" s="671"/>
      <c r="DD35" s="638">
        <v>21223</v>
      </c>
      <c r="DE35" s="669"/>
      <c r="DF35" s="669"/>
      <c r="DG35" s="669"/>
      <c r="DH35" s="669"/>
      <c r="DI35" s="669"/>
      <c r="DJ35" s="669"/>
      <c r="DK35" s="670"/>
      <c r="DL35" s="638">
        <v>21223</v>
      </c>
      <c r="DM35" s="669"/>
      <c r="DN35" s="669"/>
      <c r="DO35" s="669"/>
      <c r="DP35" s="669"/>
      <c r="DQ35" s="669"/>
      <c r="DR35" s="669"/>
      <c r="DS35" s="669"/>
      <c r="DT35" s="669"/>
      <c r="DU35" s="669"/>
      <c r="DV35" s="670"/>
      <c r="DW35" s="634">
        <v>0.3</v>
      </c>
      <c r="DX35" s="663"/>
      <c r="DY35" s="663"/>
      <c r="DZ35" s="663"/>
      <c r="EA35" s="663"/>
      <c r="EB35" s="663"/>
      <c r="EC35" s="664"/>
    </row>
    <row r="36" spans="2:133" ht="11.25" customHeight="1" x14ac:dyDescent="0.15">
      <c r="B36" s="626" t="s">
        <v>329</v>
      </c>
      <c r="C36" s="627"/>
      <c r="D36" s="627"/>
      <c r="E36" s="627"/>
      <c r="F36" s="627"/>
      <c r="G36" s="627"/>
      <c r="H36" s="627"/>
      <c r="I36" s="627"/>
      <c r="J36" s="627"/>
      <c r="K36" s="627"/>
      <c r="L36" s="627"/>
      <c r="M36" s="627"/>
      <c r="N36" s="627"/>
      <c r="O36" s="627"/>
      <c r="P36" s="627"/>
      <c r="Q36" s="628"/>
      <c r="R36" s="629">
        <v>359889</v>
      </c>
      <c r="S36" s="630"/>
      <c r="T36" s="630"/>
      <c r="U36" s="630"/>
      <c r="V36" s="630"/>
      <c r="W36" s="630"/>
      <c r="X36" s="630"/>
      <c r="Y36" s="631"/>
      <c r="Z36" s="632">
        <v>2.9</v>
      </c>
      <c r="AA36" s="632"/>
      <c r="AB36" s="632"/>
      <c r="AC36" s="632"/>
      <c r="AD36" s="633" t="s">
        <v>231</v>
      </c>
      <c r="AE36" s="633"/>
      <c r="AF36" s="633"/>
      <c r="AG36" s="633"/>
      <c r="AH36" s="633"/>
      <c r="AI36" s="633"/>
      <c r="AJ36" s="633"/>
      <c r="AK36" s="633"/>
      <c r="AL36" s="634" t="s">
        <v>129</v>
      </c>
      <c r="AM36" s="635"/>
      <c r="AN36" s="635"/>
      <c r="AO36" s="636"/>
      <c r="AP36" s="221"/>
      <c r="AQ36" s="703" t="s">
        <v>330</v>
      </c>
      <c r="AR36" s="704"/>
      <c r="AS36" s="704"/>
      <c r="AT36" s="704"/>
      <c r="AU36" s="704"/>
      <c r="AV36" s="704"/>
      <c r="AW36" s="704"/>
      <c r="AX36" s="704"/>
      <c r="AY36" s="705"/>
      <c r="AZ36" s="618">
        <v>1358581</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40428</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1487667</v>
      </c>
      <c r="CS36" s="630"/>
      <c r="CT36" s="630"/>
      <c r="CU36" s="630"/>
      <c r="CV36" s="630"/>
      <c r="CW36" s="630"/>
      <c r="CX36" s="630"/>
      <c r="CY36" s="631"/>
      <c r="CZ36" s="634">
        <v>12.6</v>
      </c>
      <c r="DA36" s="663"/>
      <c r="DB36" s="663"/>
      <c r="DC36" s="671"/>
      <c r="DD36" s="638">
        <v>1305081</v>
      </c>
      <c r="DE36" s="630"/>
      <c r="DF36" s="630"/>
      <c r="DG36" s="630"/>
      <c r="DH36" s="630"/>
      <c r="DI36" s="630"/>
      <c r="DJ36" s="630"/>
      <c r="DK36" s="631"/>
      <c r="DL36" s="638">
        <v>929761</v>
      </c>
      <c r="DM36" s="630"/>
      <c r="DN36" s="630"/>
      <c r="DO36" s="630"/>
      <c r="DP36" s="630"/>
      <c r="DQ36" s="630"/>
      <c r="DR36" s="630"/>
      <c r="DS36" s="630"/>
      <c r="DT36" s="630"/>
      <c r="DU36" s="630"/>
      <c r="DV36" s="631"/>
      <c r="DW36" s="634">
        <v>14</v>
      </c>
      <c r="DX36" s="663"/>
      <c r="DY36" s="663"/>
      <c r="DZ36" s="663"/>
      <c r="EA36" s="663"/>
      <c r="EB36" s="663"/>
      <c r="EC36" s="664"/>
    </row>
    <row r="37" spans="2:133" ht="11.25" customHeight="1" x14ac:dyDescent="0.15">
      <c r="B37" s="626" t="s">
        <v>333</v>
      </c>
      <c r="C37" s="627"/>
      <c r="D37" s="627"/>
      <c r="E37" s="627"/>
      <c r="F37" s="627"/>
      <c r="G37" s="627"/>
      <c r="H37" s="627"/>
      <c r="I37" s="627"/>
      <c r="J37" s="627"/>
      <c r="K37" s="627"/>
      <c r="L37" s="627"/>
      <c r="M37" s="627"/>
      <c r="N37" s="627"/>
      <c r="O37" s="627"/>
      <c r="P37" s="627"/>
      <c r="Q37" s="628"/>
      <c r="R37" s="629">
        <v>366438</v>
      </c>
      <c r="S37" s="630"/>
      <c r="T37" s="630"/>
      <c r="U37" s="630"/>
      <c r="V37" s="630"/>
      <c r="W37" s="630"/>
      <c r="X37" s="630"/>
      <c r="Y37" s="631"/>
      <c r="Z37" s="632">
        <v>3</v>
      </c>
      <c r="AA37" s="632"/>
      <c r="AB37" s="632"/>
      <c r="AC37" s="632"/>
      <c r="AD37" s="633" t="s">
        <v>129</v>
      </c>
      <c r="AE37" s="633"/>
      <c r="AF37" s="633"/>
      <c r="AG37" s="633"/>
      <c r="AH37" s="633"/>
      <c r="AI37" s="633"/>
      <c r="AJ37" s="633"/>
      <c r="AK37" s="633"/>
      <c r="AL37" s="634" t="s">
        <v>129</v>
      </c>
      <c r="AM37" s="635"/>
      <c r="AN37" s="635"/>
      <c r="AO37" s="636"/>
      <c r="AQ37" s="707" t="s">
        <v>334</v>
      </c>
      <c r="AR37" s="708"/>
      <c r="AS37" s="708"/>
      <c r="AT37" s="708"/>
      <c r="AU37" s="708"/>
      <c r="AV37" s="708"/>
      <c r="AW37" s="708"/>
      <c r="AX37" s="708"/>
      <c r="AY37" s="709"/>
      <c r="AZ37" s="629">
        <v>270116</v>
      </c>
      <c r="BA37" s="630"/>
      <c r="BB37" s="630"/>
      <c r="BC37" s="630"/>
      <c r="BD37" s="669"/>
      <c r="BE37" s="669"/>
      <c r="BF37" s="687"/>
      <c r="BG37" s="644" t="s">
        <v>335</v>
      </c>
      <c r="BH37" s="645"/>
      <c r="BI37" s="645"/>
      <c r="BJ37" s="645"/>
      <c r="BK37" s="645"/>
      <c r="BL37" s="645"/>
      <c r="BM37" s="645"/>
      <c r="BN37" s="645"/>
      <c r="BO37" s="645"/>
      <c r="BP37" s="645"/>
      <c r="BQ37" s="645"/>
      <c r="BR37" s="645"/>
      <c r="BS37" s="645"/>
      <c r="BT37" s="645"/>
      <c r="BU37" s="646"/>
      <c r="BV37" s="629">
        <v>1651</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533640</v>
      </c>
      <c r="CS37" s="669"/>
      <c r="CT37" s="669"/>
      <c r="CU37" s="669"/>
      <c r="CV37" s="669"/>
      <c r="CW37" s="669"/>
      <c r="CX37" s="669"/>
      <c r="CY37" s="670"/>
      <c r="CZ37" s="634">
        <v>4.5</v>
      </c>
      <c r="DA37" s="663"/>
      <c r="DB37" s="663"/>
      <c r="DC37" s="671"/>
      <c r="DD37" s="638">
        <v>515364</v>
      </c>
      <c r="DE37" s="669"/>
      <c r="DF37" s="669"/>
      <c r="DG37" s="669"/>
      <c r="DH37" s="669"/>
      <c r="DI37" s="669"/>
      <c r="DJ37" s="669"/>
      <c r="DK37" s="670"/>
      <c r="DL37" s="638">
        <v>508962</v>
      </c>
      <c r="DM37" s="669"/>
      <c r="DN37" s="669"/>
      <c r="DO37" s="669"/>
      <c r="DP37" s="669"/>
      <c r="DQ37" s="669"/>
      <c r="DR37" s="669"/>
      <c r="DS37" s="669"/>
      <c r="DT37" s="669"/>
      <c r="DU37" s="669"/>
      <c r="DV37" s="670"/>
      <c r="DW37" s="634">
        <v>7.7</v>
      </c>
      <c r="DX37" s="663"/>
      <c r="DY37" s="663"/>
      <c r="DZ37" s="663"/>
      <c r="EA37" s="663"/>
      <c r="EB37" s="663"/>
      <c r="EC37" s="664"/>
    </row>
    <row r="38" spans="2:133" ht="11.25" customHeight="1" x14ac:dyDescent="0.15">
      <c r="B38" s="626" t="s">
        <v>337</v>
      </c>
      <c r="C38" s="627"/>
      <c r="D38" s="627"/>
      <c r="E38" s="627"/>
      <c r="F38" s="627"/>
      <c r="G38" s="627"/>
      <c r="H38" s="627"/>
      <c r="I38" s="627"/>
      <c r="J38" s="627"/>
      <c r="K38" s="627"/>
      <c r="L38" s="627"/>
      <c r="M38" s="627"/>
      <c r="N38" s="627"/>
      <c r="O38" s="627"/>
      <c r="P38" s="627"/>
      <c r="Q38" s="628"/>
      <c r="R38" s="629">
        <v>302767</v>
      </c>
      <c r="S38" s="630"/>
      <c r="T38" s="630"/>
      <c r="U38" s="630"/>
      <c r="V38" s="630"/>
      <c r="W38" s="630"/>
      <c r="X38" s="630"/>
      <c r="Y38" s="631"/>
      <c r="Z38" s="632">
        <v>2.5</v>
      </c>
      <c r="AA38" s="632"/>
      <c r="AB38" s="632"/>
      <c r="AC38" s="632"/>
      <c r="AD38" s="633" t="s">
        <v>231</v>
      </c>
      <c r="AE38" s="633"/>
      <c r="AF38" s="633"/>
      <c r="AG38" s="633"/>
      <c r="AH38" s="633"/>
      <c r="AI38" s="633"/>
      <c r="AJ38" s="633"/>
      <c r="AK38" s="633"/>
      <c r="AL38" s="634" t="s">
        <v>129</v>
      </c>
      <c r="AM38" s="635"/>
      <c r="AN38" s="635"/>
      <c r="AO38" s="636"/>
      <c r="AQ38" s="707" t="s">
        <v>338</v>
      </c>
      <c r="AR38" s="708"/>
      <c r="AS38" s="708"/>
      <c r="AT38" s="708"/>
      <c r="AU38" s="708"/>
      <c r="AV38" s="708"/>
      <c r="AW38" s="708"/>
      <c r="AX38" s="708"/>
      <c r="AY38" s="709"/>
      <c r="AZ38" s="629">
        <v>63759</v>
      </c>
      <c r="BA38" s="630"/>
      <c r="BB38" s="630"/>
      <c r="BC38" s="630"/>
      <c r="BD38" s="669"/>
      <c r="BE38" s="669"/>
      <c r="BF38" s="687"/>
      <c r="BG38" s="644" t="s">
        <v>339</v>
      </c>
      <c r="BH38" s="645"/>
      <c r="BI38" s="645"/>
      <c r="BJ38" s="645"/>
      <c r="BK38" s="645"/>
      <c r="BL38" s="645"/>
      <c r="BM38" s="645"/>
      <c r="BN38" s="645"/>
      <c r="BO38" s="645"/>
      <c r="BP38" s="645"/>
      <c r="BQ38" s="645"/>
      <c r="BR38" s="645"/>
      <c r="BS38" s="645"/>
      <c r="BT38" s="645"/>
      <c r="BU38" s="646"/>
      <c r="BV38" s="629">
        <v>2768</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1024706</v>
      </c>
      <c r="CS38" s="630"/>
      <c r="CT38" s="630"/>
      <c r="CU38" s="630"/>
      <c r="CV38" s="630"/>
      <c r="CW38" s="630"/>
      <c r="CX38" s="630"/>
      <c r="CY38" s="631"/>
      <c r="CZ38" s="634">
        <v>8.6999999999999993</v>
      </c>
      <c r="DA38" s="663"/>
      <c r="DB38" s="663"/>
      <c r="DC38" s="671"/>
      <c r="DD38" s="638">
        <v>845495</v>
      </c>
      <c r="DE38" s="630"/>
      <c r="DF38" s="630"/>
      <c r="DG38" s="630"/>
      <c r="DH38" s="630"/>
      <c r="DI38" s="630"/>
      <c r="DJ38" s="630"/>
      <c r="DK38" s="631"/>
      <c r="DL38" s="638">
        <v>788549</v>
      </c>
      <c r="DM38" s="630"/>
      <c r="DN38" s="630"/>
      <c r="DO38" s="630"/>
      <c r="DP38" s="630"/>
      <c r="DQ38" s="630"/>
      <c r="DR38" s="630"/>
      <c r="DS38" s="630"/>
      <c r="DT38" s="630"/>
      <c r="DU38" s="630"/>
      <c r="DV38" s="631"/>
      <c r="DW38" s="634">
        <v>11.9</v>
      </c>
      <c r="DX38" s="663"/>
      <c r="DY38" s="663"/>
      <c r="DZ38" s="663"/>
      <c r="EA38" s="663"/>
      <c r="EB38" s="663"/>
      <c r="EC38" s="664"/>
    </row>
    <row r="39" spans="2:133" ht="11.25" customHeight="1" x14ac:dyDescent="0.15">
      <c r="B39" s="626" t="s">
        <v>341</v>
      </c>
      <c r="C39" s="627"/>
      <c r="D39" s="627"/>
      <c r="E39" s="627"/>
      <c r="F39" s="627"/>
      <c r="G39" s="627"/>
      <c r="H39" s="627"/>
      <c r="I39" s="627"/>
      <c r="J39" s="627"/>
      <c r="K39" s="627"/>
      <c r="L39" s="627"/>
      <c r="M39" s="627"/>
      <c r="N39" s="627"/>
      <c r="O39" s="627"/>
      <c r="P39" s="627"/>
      <c r="Q39" s="628"/>
      <c r="R39" s="629">
        <v>179004</v>
      </c>
      <c r="S39" s="630"/>
      <c r="T39" s="630"/>
      <c r="U39" s="630"/>
      <c r="V39" s="630"/>
      <c r="W39" s="630"/>
      <c r="X39" s="630"/>
      <c r="Y39" s="631"/>
      <c r="Z39" s="632">
        <v>1.5</v>
      </c>
      <c r="AA39" s="632"/>
      <c r="AB39" s="632"/>
      <c r="AC39" s="632"/>
      <c r="AD39" s="633">
        <v>1441</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t="s">
        <v>129</v>
      </c>
      <c r="BA39" s="630"/>
      <c r="BB39" s="630"/>
      <c r="BC39" s="630"/>
      <c r="BD39" s="669"/>
      <c r="BE39" s="669"/>
      <c r="BF39" s="687"/>
      <c r="BG39" s="644" t="s">
        <v>343</v>
      </c>
      <c r="BH39" s="645"/>
      <c r="BI39" s="645"/>
      <c r="BJ39" s="645"/>
      <c r="BK39" s="645"/>
      <c r="BL39" s="645"/>
      <c r="BM39" s="645"/>
      <c r="BN39" s="645"/>
      <c r="BO39" s="645"/>
      <c r="BP39" s="645"/>
      <c r="BQ39" s="645"/>
      <c r="BR39" s="645"/>
      <c r="BS39" s="645"/>
      <c r="BT39" s="645"/>
      <c r="BU39" s="646"/>
      <c r="BV39" s="629">
        <v>4600</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1041460</v>
      </c>
      <c r="CS39" s="669"/>
      <c r="CT39" s="669"/>
      <c r="CU39" s="669"/>
      <c r="CV39" s="669"/>
      <c r="CW39" s="669"/>
      <c r="CX39" s="669"/>
      <c r="CY39" s="670"/>
      <c r="CZ39" s="634">
        <v>8.8000000000000007</v>
      </c>
      <c r="DA39" s="663"/>
      <c r="DB39" s="663"/>
      <c r="DC39" s="671"/>
      <c r="DD39" s="638">
        <v>1034743</v>
      </c>
      <c r="DE39" s="669"/>
      <c r="DF39" s="669"/>
      <c r="DG39" s="669"/>
      <c r="DH39" s="669"/>
      <c r="DI39" s="669"/>
      <c r="DJ39" s="669"/>
      <c r="DK39" s="670"/>
      <c r="DL39" s="638" t="s">
        <v>129</v>
      </c>
      <c r="DM39" s="669"/>
      <c r="DN39" s="669"/>
      <c r="DO39" s="669"/>
      <c r="DP39" s="669"/>
      <c r="DQ39" s="669"/>
      <c r="DR39" s="669"/>
      <c r="DS39" s="669"/>
      <c r="DT39" s="669"/>
      <c r="DU39" s="669"/>
      <c r="DV39" s="670"/>
      <c r="DW39" s="634" t="s">
        <v>129</v>
      </c>
      <c r="DX39" s="663"/>
      <c r="DY39" s="663"/>
      <c r="DZ39" s="663"/>
      <c r="EA39" s="663"/>
      <c r="EB39" s="663"/>
      <c r="EC39" s="664"/>
    </row>
    <row r="40" spans="2:133" ht="11.25" customHeight="1" x14ac:dyDescent="0.15">
      <c r="B40" s="626" t="s">
        <v>345</v>
      </c>
      <c r="C40" s="627"/>
      <c r="D40" s="627"/>
      <c r="E40" s="627"/>
      <c r="F40" s="627"/>
      <c r="G40" s="627"/>
      <c r="H40" s="627"/>
      <c r="I40" s="627"/>
      <c r="J40" s="627"/>
      <c r="K40" s="627"/>
      <c r="L40" s="627"/>
      <c r="M40" s="627"/>
      <c r="N40" s="627"/>
      <c r="O40" s="627"/>
      <c r="P40" s="627"/>
      <c r="Q40" s="628"/>
      <c r="R40" s="629">
        <v>1309800</v>
      </c>
      <c r="S40" s="630"/>
      <c r="T40" s="630"/>
      <c r="U40" s="630"/>
      <c r="V40" s="630"/>
      <c r="W40" s="630"/>
      <c r="X40" s="630"/>
      <c r="Y40" s="631"/>
      <c r="Z40" s="632">
        <v>10.7</v>
      </c>
      <c r="AA40" s="632"/>
      <c r="AB40" s="632"/>
      <c r="AC40" s="632"/>
      <c r="AD40" s="633" t="s">
        <v>231</v>
      </c>
      <c r="AE40" s="633"/>
      <c r="AF40" s="633"/>
      <c r="AG40" s="633"/>
      <c r="AH40" s="633"/>
      <c r="AI40" s="633"/>
      <c r="AJ40" s="633"/>
      <c r="AK40" s="633"/>
      <c r="AL40" s="634" t="s">
        <v>129</v>
      </c>
      <c r="AM40" s="635"/>
      <c r="AN40" s="635"/>
      <c r="AO40" s="636"/>
      <c r="AQ40" s="707" t="s">
        <v>346</v>
      </c>
      <c r="AR40" s="708"/>
      <c r="AS40" s="708"/>
      <c r="AT40" s="708"/>
      <c r="AU40" s="708"/>
      <c r="AV40" s="708"/>
      <c r="AW40" s="708"/>
      <c r="AX40" s="708"/>
      <c r="AY40" s="709"/>
      <c r="AZ40" s="629" t="s">
        <v>231</v>
      </c>
      <c r="BA40" s="630"/>
      <c r="BB40" s="630"/>
      <c r="BC40" s="630"/>
      <c r="BD40" s="669"/>
      <c r="BE40" s="669"/>
      <c r="BF40" s="687"/>
      <c r="BG40" s="710" t="s">
        <v>347</v>
      </c>
      <c r="BH40" s="711"/>
      <c r="BI40" s="711"/>
      <c r="BJ40" s="711"/>
      <c r="BK40" s="711"/>
      <c r="BL40" s="222"/>
      <c r="BM40" s="645" t="s">
        <v>348</v>
      </c>
      <c r="BN40" s="645"/>
      <c r="BO40" s="645"/>
      <c r="BP40" s="645"/>
      <c r="BQ40" s="645"/>
      <c r="BR40" s="645"/>
      <c r="BS40" s="645"/>
      <c r="BT40" s="645"/>
      <c r="BU40" s="646"/>
      <c r="BV40" s="629">
        <v>98</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30664</v>
      </c>
      <c r="CS40" s="630"/>
      <c r="CT40" s="630"/>
      <c r="CU40" s="630"/>
      <c r="CV40" s="630"/>
      <c r="CW40" s="630"/>
      <c r="CX40" s="630"/>
      <c r="CY40" s="631"/>
      <c r="CZ40" s="634">
        <v>0.3</v>
      </c>
      <c r="DA40" s="663"/>
      <c r="DB40" s="663"/>
      <c r="DC40" s="671"/>
      <c r="DD40" s="638">
        <v>30664</v>
      </c>
      <c r="DE40" s="630"/>
      <c r="DF40" s="630"/>
      <c r="DG40" s="630"/>
      <c r="DH40" s="630"/>
      <c r="DI40" s="630"/>
      <c r="DJ40" s="630"/>
      <c r="DK40" s="631"/>
      <c r="DL40" s="638" t="s">
        <v>231</v>
      </c>
      <c r="DM40" s="630"/>
      <c r="DN40" s="630"/>
      <c r="DO40" s="630"/>
      <c r="DP40" s="630"/>
      <c r="DQ40" s="630"/>
      <c r="DR40" s="630"/>
      <c r="DS40" s="630"/>
      <c r="DT40" s="630"/>
      <c r="DU40" s="630"/>
      <c r="DV40" s="631"/>
      <c r="DW40" s="634" t="s">
        <v>231</v>
      </c>
      <c r="DX40" s="663"/>
      <c r="DY40" s="663"/>
      <c r="DZ40" s="663"/>
      <c r="EA40" s="663"/>
      <c r="EB40" s="663"/>
      <c r="EC40" s="664"/>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231</v>
      </c>
      <c r="S41" s="630"/>
      <c r="T41" s="630"/>
      <c r="U41" s="630"/>
      <c r="V41" s="630"/>
      <c r="W41" s="630"/>
      <c r="X41" s="630"/>
      <c r="Y41" s="631"/>
      <c r="Z41" s="632" t="s">
        <v>231</v>
      </c>
      <c r="AA41" s="632"/>
      <c r="AB41" s="632"/>
      <c r="AC41" s="632"/>
      <c r="AD41" s="633" t="s">
        <v>129</v>
      </c>
      <c r="AE41" s="633"/>
      <c r="AF41" s="633"/>
      <c r="AG41" s="633"/>
      <c r="AH41" s="633"/>
      <c r="AI41" s="633"/>
      <c r="AJ41" s="633"/>
      <c r="AK41" s="633"/>
      <c r="AL41" s="634" t="s">
        <v>129</v>
      </c>
      <c r="AM41" s="635"/>
      <c r="AN41" s="635"/>
      <c r="AO41" s="636"/>
      <c r="AQ41" s="707" t="s">
        <v>351</v>
      </c>
      <c r="AR41" s="708"/>
      <c r="AS41" s="708"/>
      <c r="AT41" s="708"/>
      <c r="AU41" s="708"/>
      <c r="AV41" s="708"/>
      <c r="AW41" s="708"/>
      <c r="AX41" s="708"/>
      <c r="AY41" s="709"/>
      <c r="AZ41" s="629">
        <v>220378</v>
      </c>
      <c r="BA41" s="630"/>
      <c r="BB41" s="630"/>
      <c r="BC41" s="630"/>
      <c r="BD41" s="669"/>
      <c r="BE41" s="669"/>
      <c r="BF41" s="687"/>
      <c r="BG41" s="710"/>
      <c r="BH41" s="711"/>
      <c r="BI41" s="711"/>
      <c r="BJ41" s="711"/>
      <c r="BK41" s="711"/>
      <c r="BL41" s="222"/>
      <c r="BM41" s="645" t="s">
        <v>352</v>
      </c>
      <c r="BN41" s="645"/>
      <c r="BO41" s="645"/>
      <c r="BP41" s="645"/>
      <c r="BQ41" s="645"/>
      <c r="BR41" s="645"/>
      <c r="BS41" s="645"/>
      <c r="BT41" s="645"/>
      <c r="BU41" s="646"/>
      <c r="BV41" s="629" t="s">
        <v>137</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231</v>
      </c>
      <c r="CS41" s="669"/>
      <c r="CT41" s="669"/>
      <c r="CU41" s="669"/>
      <c r="CV41" s="669"/>
      <c r="CW41" s="669"/>
      <c r="CX41" s="669"/>
      <c r="CY41" s="670"/>
      <c r="CZ41" s="634" t="s">
        <v>231</v>
      </c>
      <c r="DA41" s="663"/>
      <c r="DB41" s="663"/>
      <c r="DC41" s="671"/>
      <c r="DD41" s="638" t="s">
        <v>129</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231</v>
      </c>
      <c r="S42" s="630"/>
      <c r="T42" s="630"/>
      <c r="U42" s="630"/>
      <c r="V42" s="630"/>
      <c r="W42" s="630"/>
      <c r="X42" s="630"/>
      <c r="Y42" s="631"/>
      <c r="Z42" s="632" t="s">
        <v>231</v>
      </c>
      <c r="AA42" s="632"/>
      <c r="AB42" s="632"/>
      <c r="AC42" s="632"/>
      <c r="AD42" s="633" t="s">
        <v>137</v>
      </c>
      <c r="AE42" s="633"/>
      <c r="AF42" s="633"/>
      <c r="AG42" s="633"/>
      <c r="AH42" s="633"/>
      <c r="AI42" s="633"/>
      <c r="AJ42" s="633"/>
      <c r="AK42" s="633"/>
      <c r="AL42" s="634" t="s">
        <v>231</v>
      </c>
      <c r="AM42" s="635"/>
      <c r="AN42" s="635"/>
      <c r="AO42" s="636"/>
      <c r="AQ42" s="714" t="s">
        <v>355</v>
      </c>
      <c r="AR42" s="715"/>
      <c r="AS42" s="715"/>
      <c r="AT42" s="715"/>
      <c r="AU42" s="715"/>
      <c r="AV42" s="715"/>
      <c r="AW42" s="715"/>
      <c r="AX42" s="715"/>
      <c r="AY42" s="716"/>
      <c r="AZ42" s="723">
        <v>804328</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365</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1691962</v>
      </c>
      <c r="CS42" s="669"/>
      <c r="CT42" s="669"/>
      <c r="CU42" s="669"/>
      <c r="CV42" s="669"/>
      <c r="CW42" s="669"/>
      <c r="CX42" s="669"/>
      <c r="CY42" s="670"/>
      <c r="CZ42" s="634">
        <v>14.3</v>
      </c>
      <c r="DA42" s="663"/>
      <c r="DB42" s="663"/>
      <c r="DC42" s="671"/>
      <c r="DD42" s="638">
        <v>289450</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358</v>
      </c>
      <c r="C43" s="627"/>
      <c r="D43" s="627"/>
      <c r="E43" s="627"/>
      <c r="F43" s="627"/>
      <c r="G43" s="627"/>
      <c r="H43" s="627"/>
      <c r="I43" s="627"/>
      <c r="J43" s="627"/>
      <c r="K43" s="627"/>
      <c r="L43" s="627"/>
      <c r="M43" s="627"/>
      <c r="N43" s="627"/>
      <c r="O43" s="627"/>
      <c r="P43" s="627"/>
      <c r="Q43" s="628"/>
      <c r="R43" s="629">
        <v>209300</v>
      </c>
      <c r="S43" s="630"/>
      <c r="T43" s="630"/>
      <c r="U43" s="630"/>
      <c r="V43" s="630"/>
      <c r="W43" s="630"/>
      <c r="X43" s="630"/>
      <c r="Y43" s="631"/>
      <c r="Z43" s="632">
        <v>1.7</v>
      </c>
      <c r="AA43" s="632"/>
      <c r="AB43" s="632"/>
      <c r="AC43" s="632"/>
      <c r="AD43" s="633" t="s">
        <v>129</v>
      </c>
      <c r="AE43" s="633"/>
      <c r="AF43" s="633"/>
      <c r="AG43" s="633"/>
      <c r="AH43" s="633"/>
      <c r="AI43" s="633"/>
      <c r="AJ43" s="633"/>
      <c r="AK43" s="633"/>
      <c r="AL43" s="634" t="s">
        <v>137</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54033</v>
      </c>
      <c r="CS43" s="669"/>
      <c r="CT43" s="669"/>
      <c r="CU43" s="669"/>
      <c r="CV43" s="669"/>
      <c r="CW43" s="669"/>
      <c r="CX43" s="669"/>
      <c r="CY43" s="670"/>
      <c r="CZ43" s="634">
        <v>0.5</v>
      </c>
      <c r="DA43" s="663"/>
      <c r="DB43" s="663"/>
      <c r="DC43" s="671"/>
      <c r="DD43" s="638">
        <v>54033</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360</v>
      </c>
      <c r="C44" s="674"/>
      <c r="D44" s="674"/>
      <c r="E44" s="674"/>
      <c r="F44" s="674"/>
      <c r="G44" s="674"/>
      <c r="H44" s="674"/>
      <c r="I44" s="674"/>
      <c r="J44" s="674"/>
      <c r="K44" s="674"/>
      <c r="L44" s="674"/>
      <c r="M44" s="674"/>
      <c r="N44" s="674"/>
      <c r="O44" s="674"/>
      <c r="P44" s="674"/>
      <c r="Q44" s="675"/>
      <c r="R44" s="723">
        <v>12203344</v>
      </c>
      <c r="S44" s="724"/>
      <c r="T44" s="724"/>
      <c r="U44" s="724"/>
      <c r="V44" s="724"/>
      <c r="W44" s="724"/>
      <c r="X44" s="724"/>
      <c r="Y44" s="725"/>
      <c r="Z44" s="726">
        <v>100</v>
      </c>
      <c r="AA44" s="726"/>
      <c r="AB44" s="726"/>
      <c r="AC44" s="726"/>
      <c r="AD44" s="727">
        <v>6410266</v>
      </c>
      <c r="AE44" s="727"/>
      <c r="AF44" s="727"/>
      <c r="AG44" s="727"/>
      <c r="AH44" s="727"/>
      <c r="AI44" s="727"/>
      <c r="AJ44" s="727"/>
      <c r="AK44" s="727"/>
      <c r="AL44" s="728">
        <v>100</v>
      </c>
      <c r="AM44" s="701"/>
      <c r="AN44" s="701"/>
      <c r="AO44" s="729"/>
      <c r="CD44" s="730" t="s">
        <v>307</v>
      </c>
      <c r="CE44" s="731"/>
      <c r="CF44" s="626" t="s">
        <v>361</v>
      </c>
      <c r="CG44" s="627"/>
      <c r="CH44" s="627"/>
      <c r="CI44" s="627"/>
      <c r="CJ44" s="627"/>
      <c r="CK44" s="627"/>
      <c r="CL44" s="627"/>
      <c r="CM44" s="627"/>
      <c r="CN44" s="627"/>
      <c r="CO44" s="627"/>
      <c r="CP44" s="627"/>
      <c r="CQ44" s="628"/>
      <c r="CR44" s="629">
        <v>1666140</v>
      </c>
      <c r="CS44" s="630"/>
      <c r="CT44" s="630"/>
      <c r="CU44" s="630"/>
      <c r="CV44" s="630"/>
      <c r="CW44" s="630"/>
      <c r="CX44" s="630"/>
      <c r="CY44" s="631"/>
      <c r="CZ44" s="634">
        <v>14.1</v>
      </c>
      <c r="DA44" s="635"/>
      <c r="DB44" s="635"/>
      <c r="DC44" s="647"/>
      <c r="DD44" s="638">
        <v>289047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637904</v>
      </c>
      <c r="CS45" s="669"/>
      <c r="CT45" s="669"/>
      <c r="CU45" s="669"/>
      <c r="CV45" s="669"/>
      <c r="CW45" s="669"/>
      <c r="CX45" s="669"/>
      <c r="CY45" s="670"/>
      <c r="CZ45" s="634">
        <v>5.4</v>
      </c>
      <c r="DA45" s="663"/>
      <c r="DB45" s="663"/>
      <c r="DC45" s="671"/>
      <c r="DD45" s="638">
        <v>9118</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1009670</v>
      </c>
      <c r="CS46" s="630"/>
      <c r="CT46" s="630"/>
      <c r="CU46" s="630"/>
      <c r="CV46" s="630"/>
      <c r="CW46" s="630"/>
      <c r="CX46" s="630"/>
      <c r="CY46" s="631"/>
      <c r="CZ46" s="634">
        <v>8.5</v>
      </c>
      <c r="DA46" s="635"/>
      <c r="DB46" s="635"/>
      <c r="DC46" s="647"/>
      <c r="DD46" s="638">
        <v>279413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25822</v>
      </c>
      <c r="CS47" s="669"/>
      <c r="CT47" s="669"/>
      <c r="CU47" s="669"/>
      <c r="CV47" s="669"/>
      <c r="CW47" s="669"/>
      <c r="CX47" s="669"/>
      <c r="CY47" s="670"/>
      <c r="CZ47" s="634">
        <v>0.2</v>
      </c>
      <c r="DA47" s="663"/>
      <c r="DB47" s="663"/>
      <c r="DC47" s="671"/>
      <c r="DD47" s="638">
        <v>403</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231</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11811617</v>
      </c>
      <c r="CS49" s="700"/>
      <c r="CT49" s="700"/>
      <c r="CU49" s="700"/>
      <c r="CV49" s="700"/>
      <c r="CW49" s="700"/>
      <c r="CX49" s="700"/>
      <c r="CY49" s="737"/>
      <c r="CZ49" s="728">
        <v>100</v>
      </c>
      <c r="DA49" s="738"/>
      <c r="DB49" s="738"/>
      <c r="DC49" s="739"/>
      <c r="DD49" s="740">
        <v>8303390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ZgE0wy9rjl4TpnmyvwuJrsujRia3zcjsdjY7pVM2/qPx0MaDISVhabEZeQGsHCkYCaMsgwIAS97xX8323IyQQ==" saltValue="127Gjwz4erkH+F6ej4qli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12211</v>
      </c>
      <c r="R7" s="781"/>
      <c r="S7" s="781"/>
      <c r="T7" s="781"/>
      <c r="U7" s="781"/>
      <c r="V7" s="781">
        <v>11819</v>
      </c>
      <c r="W7" s="781"/>
      <c r="X7" s="781"/>
      <c r="Y7" s="781"/>
      <c r="Z7" s="781"/>
      <c r="AA7" s="781">
        <v>392</v>
      </c>
      <c r="AB7" s="781"/>
      <c r="AC7" s="781"/>
      <c r="AD7" s="781"/>
      <c r="AE7" s="782"/>
      <c r="AF7" s="783">
        <v>376</v>
      </c>
      <c r="AG7" s="784"/>
      <c r="AH7" s="784"/>
      <c r="AI7" s="784"/>
      <c r="AJ7" s="785"/>
      <c r="AK7" s="786">
        <v>113</v>
      </c>
      <c r="AL7" s="787"/>
      <c r="AM7" s="787"/>
      <c r="AN7" s="787"/>
      <c r="AO7" s="787"/>
      <c r="AP7" s="787">
        <v>13707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393</v>
      </c>
      <c r="C8" s="809"/>
      <c r="D8" s="809"/>
      <c r="E8" s="809"/>
      <c r="F8" s="809"/>
      <c r="G8" s="809"/>
      <c r="H8" s="809"/>
      <c r="I8" s="809"/>
      <c r="J8" s="809"/>
      <c r="K8" s="809"/>
      <c r="L8" s="809"/>
      <c r="M8" s="809"/>
      <c r="N8" s="809"/>
      <c r="O8" s="809"/>
      <c r="P8" s="810"/>
      <c r="Q8" s="811">
        <v>73</v>
      </c>
      <c r="R8" s="812"/>
      <c r="S8" s="812"/>
      <c r="T8" s="812"/>
      <c r="U8" s="812"/>
      <c r="V8" s="812">
        <v>73</v>
      </c>
      <c r="W8" s="812"/>
      <c r="X8" s="812"/>
      <c r="Y8" s="812"/>
      <c r="Z8" s="812"/>
      <c r="AA8" s="812">
        <v>0</v>
      </c>
      <c r="AB8" s="812"/>
      <c r="AC8" s="812"/>
      <c r="AD8" s="812"/>
      <c r="AE8" s="813"/>
      <c r="AF8" s="814">
        <v>0</v>
      </c>
      <c r="AG8" s="815"/>
      <c r="AH8" s="815"/>
      <c r="AI8" s="815"/>
      <c r="AJ8" s="816"/>
      <c r="AK8" s="797">
        <v>71</v>
      </c>
      <c r="AL8" s="798"/>
      <c r="AM8" s="798"/>
      <c r="AN8" s="798"/>
      <c r="AO8" s="798"/>
      <c r="AP8" s="798">
        <v>43</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t="s">
        <v>394</v>
      </c>
      <c r="C9" s="809"/>
      <c r="D9" s="809"/>
      <c r="E9" s="809"/>
      <c r="F9" s="809"/>
      <c r="G9" s="809"/>
      <c r="H9" s="809"/>
      <c r="I9" s="809"/>
      <c r="J9" s="809"/>
      <c r="K9" s="809"/>
      <c r="L9" s="809"/>
      <c r="M9" s="809"/>
      <c r="N9" s="809"/>
      <c r="O9" s="809"/>
      <c r="P9" s="810"/>
      <c r="Q9" s="811">
        <v>86</v>
      </c>
      <c r="R9" s="812"/>
      <c r="S9" s="812"/>
      <c r="T9" s="812"/>
      <c r="U9" s="812"/>
      <c r="V9" s="812">
        <v>86</v>
      </c>
      <c r="W9" s="812"/>
      <c r="X9" s="812"/>
      <c r="Y9" s="812"/>
      <c r="Z9" s="812"/>
      <c r="AA9" s="812">
        <v>0</v>
      </c>
      <c r="AB9" s="812"/>
      <c r="AC9" s="812"/>
      <c r="AD9" s="812"/>
      <c r="AE9" s="813"/>
      <c r="AF9" s="814">
        <v>0</v>
      </c>
      <c r="AG9" s="815"/>
      <c r="AH9" s="815"/>
      <c r="AI9" s="815"/>
      <c r="AJ9" s="816"/>
      <c r="AK9" s="797">
        <v>85</v>
      </c>
      <c r="AL9" s="798"/>
      <c r="AM9" s="798"/>
      <c r="AN9" s="798"/>
      <c r="AO9" s="798"/>
      <c r="AP9" s="798">
        <v>339</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396</v>
      </c>
      <c r="B23" s="817" t="s">
        <v>397</v>
      </c>
      <c r="C23" s="818"/>
      <c r="D23" s="818"/>
      <c r="E23" s="818"/>
      <c r="F23" s="818"/>
      <c r="G23" s="818"/>
      <c r="H23" s="818"/>
      <c r="I23" s="818"/>
      <c r="J23" s="818"/>
      <c r="K23" s="818"/>
      <c r="L23" s="818"/>
      <c r="M23" s="818"/>
      <c r="N23" s="818"/>
      <c r="O23" s="818"/>
      <c r="P23" s="819"/>
      <c r="Q23" s="820">
        <v>12214</v>
      </c>
      <c r="R23" s="821"/>
      <c r="S23" s="821"/>
      <c r="T23" s="821"/>
      <c r="U23" s="821"/>
      <c r="V23" s="821">
        <v>11822</v>
      </c>
      <c r="W23" s="821"/>
      <c r="X23" s="821"/>
      <c r="Y23" s="821"/>
      <c r="Z23" s="821"/>
      <c r="AA23" s="821">
        <v>392</v>
      </c>
      <c r="AB23" s="821"/>
      <c r="AC23" s="821"/>
      <c r="AD23" s="821"/>
      <c r="AE23" s="822"/>
      <c r="AF23" s="823">
        <v>376</v>
      </c>
      <c r="AG23" s="821"/>
      <c r="AH23" s="821"/>
      <c r="AI23" s="821"/>
      <c r="AJ23" s="824"/>
      <c r="AK23" s="825"/>
      <c r="AL23" s="826"/>
      <c r="AM23" s="826"/>
      <c r="AN23" s="826"/>
      <c r="AO23" s="826"/>
      <c r="AP23" s="821">
        <v>14089</v>
      </c>
      <c r="AQ23" s="821"/>
      <c r="AR23" s="821"/>
      <c r="AS23" s="821"/>
      <c r="AT23" s="821"/>
      <c r="AU23" s="837"/>
      <c r="AV23" s="837"/>
      <c r="AW23" s="837"/>
      <c r="AX23" s="837"/>
      <c r="AY23" s="838"/>
      <c r="AZ23" s="839" t="s">
        <v>129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400</v>
      </c>
      <c r="R26" s="762"/>
      <c r="S26" s="762"/>
      <c r="T26" s="762"/>
      <c r="U26" s="763"/>
      <c r="V26" s="761" t="s">
        <v>401</v>
      </c>
      <c r="W26" s="762"/>
      <c r="X26" s="762"/>
      <c r="Y26" s="762"/>
      <c r="Z26" s="763"/>
      <c r="AA26" s="761" t="s">
        <v>402</v>
      </c>
      <c r="AB26" s="762"/>
      <c r="AC26" s="762"/>
      <c r="AD26" s="762"/>
      <c r="AE26" s="762"/>
      <c r="AF26" s="842" t="s">
        <v>403</v>
      </c>
      <c r="AG26" s="843"/>
      <c r="AH26" s="843"/>
      <c r="AI26" s="843"/>
      <c r="AJ26" s="844"/>
      <c r="AK26" s="762" t="s">
        <v>404</v>
      </c>
      <c r="AL26" s="762"/>
      <c r="AM26" s="762"/>
      <c r="AN26" s="762"/>
      <c r="AO26" s="763"/>
      <c r="AP26" s="761" t="s">
        <v>405</v>
      </c>
      <c r="AQ26" s="762"/>
      <c r="AR26" s="762"/>
      <c r="AS26" s="762"/>
      <c r="AT26" s="763"/>
      <c r="AU26" s="761" t="s">
        <v>406</v>
      </c>
      <c r="AV26" s="762"/>
      <c r="AW26" s="762"/>
      <c r="AX26" s="762"/>
      <c r="AY26" s="763"/>
      <c r="AZ26" s="761" t="s">
        <v>407</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408</v>
      </c>
      <c r="C28" s="778"/>
      <c r="D28" s="778"/>
      <c r="E28" s="778"/>
      <c r="F28" s="778"/>
      <c r="G28" s="778"/>
      <c r="H28" s="778"/>
      <c r="I28" s="778"/>
      <c r="J28" s="778"/>
      <c r="K28" s="778"/>
      <c r="L28" s="778"/>
      <c r="M28" s="778"/>
      <c r="N28" s="778"/>
      <c r="O28" s="778"/>
      <c r="P28" s="779"/>
      <c r="Q28" s="850">
        <v>2467</v>
      </c>
      <c r="R28" s="851"/>
      <c r="S28" s="851"/>
      <c r="T28" s="851"/>
      <c r="U28" s="851"/>
      <c r="V28" s="851">
        <v>2426</v>
      </c>
      <c r="W28" s="851"/>
      <c r="X28" s="851"/>
      <c r="Y28" s="851"/>
      <c r="Z28" s="851"/>
      <c r="AA28" s="851">
        <v>40</v>
      </c>
      <c r="AB28" s="851"/>
      <c r="AC28" s="851"/>
      <c r="AD28" s="851"/>
      <c r="AE28" s="852"/>
      <c r="AF28" s="853">
        <v>40</v>
      </c>
      <c r="AG28" s="851"/>
      <c r="AH28" s="851"/>
      <c r="AI28" s="851"/>
      <c r="AJ28" s="854"/>
      <c r="AK28" s="855">
        <v>220</v>
      </c>
      <c r="AL28" s="856"/>
      <c r="AM28" s="856"/>
      <c r="AN28" s="856"/>
      <c r="AO28" s="856"/>
      <c r="AP28" s="856" t="s">
        <v>585</v>
      </c>
      <c r="AQ28" s="856"/>
      <c r="AR28" s="856"/>
      <c r="AS28" s="856"/>
      <c r="AT28" s="856"/>
      <c r="AU28" s="856" t="s">
        <v>585</v>
      </c>
      <c r="AV28" s="856"/>
      <c r="AW28" s="856"/>
      <c r="AX28" s="856"/>
      <c r="AY28" s="856"/>
      <c r="AZ28" s="857" t="s">
        <v>585</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409</v>
      </c>
      <c r="C29" s="809"/>
      <c r="D29" s="809"/>
      <c r="E29" s="809"/>
      <c r="F29" s="809"/>
      <c r="G29" s="809"/>
      <c r="H29" s="809"/>
      <c r="I29" s="809"/>
      <c r="J29" s="809"/>
      <c r="K29" s="809"/>
      <c r="L29" s="809"/>
      <c r="M29" s="809"/>
      <c r="N29" s="809"/>
      <c r="O29" s="809"/>
      <c r="P29" s="810"/>
      <c r="Q29" s="811">
        <v>2808</v>
      </c>
      <c r="R29" s="812"/>
      <c r="S29" s="812"/>
      <c r="T29" s="812"/>
      <c r="U29" s="812"/>
      <c r="V29" s="812">
        <v>2665</v>
      </c>
      <c r="W29" s="812"/>
      <c r="X29" s="812"/>
      <c r="Y29" s="812"/>
      <c r="Z29" s="812"/>
      <c r="AA29" s="812">
        <v>142</v>
      </c>
      <c r="AB29" s="812"/>
      <c r="AC29" s="812"/>
      <c r="AD29" s="812"/>
      <c r="AE29" s="813"/>
      <c r="AF29" s="814">
        <v>142</v>
      </c>
      <c r="AG29" s="815"/>
      <c r="AH29" s="815"/>
      <c r="AI29" s="815"/>
      <c r="AJ29" s="816"/>
      <c r="AK29" s="860">
        <v>429</v>
      </c>
      <c r="AL29" s="861"/>
      <c r="AM29" s="861"/>
      <c r="AN29" s="861"/>
      <c r="AO29" s="861"/>
      <c r="AP29" s="856" t="s">
        <v>585</v>
      </c>
      <c r="AQ29" s="856"/>
      <c r="AR29" s="856"/>
      <c r="AS29" s="856"/>
      <c r="AT29" s="856"/>
      <c r="AU29" s="856" t="s">
        <v>585</v>
      </c>
      <c r="AV29" s="856"/>
      <c r="AW29" s="856"/>
      <c r="AX29" s="856"/>
      <c r="AY29" s="856"/>
      <c r="AZ29" s="857" t="s">
        <v>585</v>
      </c>
      <c r="BA29" s="857"/>
      <c r="BB29" s="857"/>
      <c r="BC29" s="857"/>
      <c r="BD29" s="857"/>
      <c r="BE29" s="858"/>
      <c r="BF29" s="858"/>
      <c r="BG29" s="858"/>
      <c r="BH29" s="858"/>
      <c r="BI29" s="859"/>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410</v>
      </c>
      <c r="C30" s="809"/>
      <c r="D30" s="809"/>
      <c r="E30" s="809"/>
      <c r="F30" s="809"/>
      <c r="G30" s="809"/>
      <c r="H30" s="809"/>
      <c r="I30" s="809"/>
      <c r="J30" s="809"/>
      <c r="K30" s="809"/>
      <c r="L30" s="809"/>
      <c r="M30" s="809"/>
      <c r="N30" s="809"/>
      <c r="O30" s="809"/>
      <c r="P30" s="810"/>
      <c r="Q30" s="811">
        <v>621</v>
      </c>
      <c r="R30" s="812"/>
      <c r="S30" s="812"/>
      <c r="T30" s="812"/>
      <c r="U30" s="812"/>
      <c r="V30" s="812">
        <v>615</v>
      </c>
      <c r="W30" s="812"/>
      <c r="X30" s="812"/>
      <c r="Y30" s="812"/>
      <c r="Z30" s="812"/>
      <c r="AA30" s="812">
        <v>6</v>
      </c>
      <c r="AB30" s="812"/>
      <c r="AC30" s="812"/>
      <c r="AD30" s="812"/>
      <c r="AE30" s="813"/>
      <c r="AF30" s="814">
        <v>6</v>
      </c>
      <c r="AG30" s="815"/>
      <c r="AH30" s="815"/>
      <c r="AI30" s="815"/>
      <c r="AJ30" s="816"/>
      <c r="AK30" s="860">
        <v>373</v>
      </c>
      <c r="AL30" s="861"/>
      <c r="AM30" s="861"/>
      <c r="AN30" s="861"/>
      <c r="AO30" s="861"/>
      <c r="AP30" s="856" t="s">
        <v>585</v>
      </c>
      <c r="AQ30" s="856"/>
      <c r="AR30" s="856"/>
      <c r="AS30" s="856"/>
      <c r="AT30" s="856"/>
      <c r="AU30" s="856" t="s">
        <v>585</v>
      </c>
      <c r="AV30" s="856"/>
      <c r="AW30" s="856"/>
      <c r="AX30" s="856"/>
      <c r="AY30" s="856"/>
      <c r="AZ30" s="857" t="s">
        <v>585</v>
      </c>
      <c r="BA30" s="857"/>
      <c r="BB30" s="857"/>
      <c r="BC30" s="857"/>
      <c r="BD30" s="857"/>
      <c r="BE30" s="858"/>
      <c r="BF30" s="858"/>
      <c r="BG30" s="858"/>
      <c r="BH30" s="858"/>
      <c r="BI30" s="859"/>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411</v>
      </c>
      <c r="C31" s="809"/>
      <c r="D31" s="809"/>
      <c r="E31" s="809"/>
      <c r="F31" s="809"/>
      <c r="G31" s="809"/>
      <c r="H31" s="809"/>
      <c r="I31" s="809"/>
      <c r="J31" s="809"/>
      <c r="K31" s="809"/>
      <c r="L31" s="809"/>
      <c r="M31" s="809"/>
      <c r="N31" s="809"/>
      <c r="O31" s="809"/>
      <c r="P31" s="810"/>
      <c r="Q31" s="811">
        <v>9</v>
      </c>
      <c r="R31" s="812"/>
      <c r="S31" s="812"/>
      <c r="T31" s="812"/>
      <c r="U31" s="812"/>
      <c r="V31" s="812">
        <v>8</v>
      </c>
      <c r="W31" s="812"/>
      <c r="X31" s="812"/>
      <c r="Y31" s="812"/>
      <c r="Z31" s="812"/>
      <c r="AA31" s="812">
        <v>0</v>
      </c>
      <c r="AB31" s="812"/>
      <c r="AC31" s="812"/>
      <c r="AD31" s="812"/>
      <c r="AE31" s="813"/>
      <c r="AF31" s="814">
        <v>0</v>
      </c>
      <c r="AG31" s="815"/>
      <c r="AH31" s="815"/>
      <c r="AI31" s="815"/>
      <c r="AJ31" s="816"/>
      <c r="AK31" s="860">
        <v>8</v>
      </c>
      <c r="AL31" s="861"/>
      <c r="AM31" s="861"/>
      <c r="AN31" s="861"/>
      <c r="AO31" s="861"/>
      <c r="AP31" s="856" t="s">
        <v>585</v>
      </c>
      <c r="AQ31" s="856"/>
      <c r="AR31" s="856"/>
      <c r="AS31" s="856"/>
      <c r="AT31" s="856"/>
      <c r="AU31" s="856" t="s">
        <v>585</v>
      </c>
      <c r="AV31" s="856"/>
      <c r="AW31" s="856"/>
      <c r="AX31" s="856"/>
      <c r="AY31" s="856"/>
      <c r="AZ31" s="857" t="s">
        <v>585</v>
      </c>
      <c r="BA31" s="857"/>
      <c r="BB31" s="857"/>
      <c r="BC31" s="857"/>
      <c r="BD31" s="857"/>
      <c r="BE31" s="858"/>
      <c r="BF31" s="858"/>
      <c r="BG31" s="858"/>
      <c r="BH31" s="858"/>
      <c r="BI31" s="859"/>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412</v>
      </c>
      <c r="C32" s="809"/>
      <c r="D32" s="809"/>
      <c r="E32" s="809"/>
      <c r="F32" s="809"/>
      <c r="G32" s="809"/>
      <c r="H32" s="809"/>
      <c r="I32" s="809"/>
      <c r="J32" s="809"/>
      <c r="K32" s="809"/>
      <c r="L32" s="809"/>
      <c r="M32" s="809"/>
      <c r="N32" s="809"/>
      <c r="O32" s="809"/>
      <c r="P32" s="810"/>
      <c r="Q32" s="811">
        <v>402</v>
      </c>
      <c r="R32" s="812"/>
      <c r="S32" s="812"/>
      <c r="T32" s="812"/>
      <c r="U32" s="812"/>
      <c r="V32" s="812">
        <v>369</v>
      </c>
      <c r="W32" s="812"/>
      <c r="X32" s="812"/>
      <c r="Y32" s="812"/>
      <c r="Z32" s="812"/>
      <c r="AA32" s="812">
        <v>34</v>
      </c>
      <c r="AB32" s="812"/>
      <c r="AC32" s="812"/>
      <c r="AD32" s="812"/>
      <c r="AE32" s="813"/>
      <c r="AF32" s="814">
        <v>924</v>
      </c>
      <c r="AG32" s="815"/>
      <c r="AH32" s="815"/>
      <c r="AI32" s="815"/>
      <c r="AJ32" s="816"/>
      <c r="AK32" s="860">
        <v>31</v>
      </c>
      <c r="AL32" s="861"/>
      <c r="AM32" s="861"/>
      <c r="AN32" s="861"/>
      <c r="AO32" s="861"/>
      <c r="AP32" s="861">
        <v>1033</v>
      </c>
      <c r="AQ32" s="861"/>
      <c r="AR32" s="861"/>
      <c r="AS32" s="861"/>
      <c r="AT32" s="861"/>
      <c r="AU32" s="861">
        <v>286</v>
      </c>
      <c r="AV32" s="861"/>
      <c r="AW32" s="861"/>
      <c r="AX32" s="861"/>
      <c r="AY32" s="861"/>
      <c r="AZ32" s="862" t="s">
        <v>585</v>
      </c>
      <c r="BA32" s="862"/>
      <c r="BB32" s="862"/>
      <c r="BC32" s="862"/>
      <c r="BD32" s="862"/>
      <c r="BE32" s="858" t="s">
        <v>413</v>
      </c>
      <c r="BF32" s="858"/>
      <c r="BG32" s="858"/>
      <c r="BH32" s="858"/>
      <c r="BI32" s="859"/>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414</v>
      </c>
      <c r="C33" s="809"/>
      <c r="D33" s="809"/>
      <c r="E33" s="809"/>
      <c r="F33" s="809"/>
      <c r="G33" s="809"/>
      <c r="H33" s="809"/>
      <c r="I33" s="809"/>
      <c r="J33" s="809"/>
      <c r="K33" s="809"/>
      <c r="L33" s="809"/>
      <c r="M33" s="809"/>
      <c r="N33" s="809"/>
      <c r="O33" s="809"/>
      <c r="P33" s="810"/>
      <c r="Q33" s="811">
        <v>489</v>
      </c>
      <c r="R33" s="812"/>
      <c r="S33" s="812"/>
      <c r="T33" s="812"/>
      <c r="U33" s="812"/>
      <c r="V33" s="812">
        <v>470</v>
      </c>
      <c r="W33" s="812"/>
      <c r="X33" s="812"/>
      <c r="Y33" s="812"/>
      <c r="Z33" s="812"/>
      <c r="AA33" s="812">
        <v>19</v>
      </c>
      <c r="AB33" s="812"/>
      <c r="AC33" s="812"/>
      <c r="AD33" s="812"/>
      <c r="AE33" s="813"/>
      <c r="AF33" s="814">
        <v>82</v>
      </c>
      <c r="AG33" s="815"/>
      <c r="AH33" s="815"/>
      <c r="AI33" s="815"/>
      <c r="AJ33" s="816"/>
      <c r="AK33" s="860">
        <v>270</v>
      </c>
      <c r="AL33" s="861"/>
      <c r="AM33" s="861"/>
      <c r="AN33" s="861"/>
      <c r="AO33" s="861"/>
      <c r="AP33" s="861">
        <v>3189</v>
      </c>
      <c r="AQ33" s="861"/>
      <c r="AR33" s="861"/>
      <c r="AS33" s="861"/>
      <c r="AT33" s="861"/>
      <c r="AU33" s="861">
        <v>2092</v>
      </c>
      <c r="AV33" s="861"/>
      <c r="AW33" s="861"/>
      <c r="AX33" s="861"/>
      <c r="AY33" s="861"/>
      <c r="AZ33" s="862" t="s">
        <v>585</v>
      </c>
      <c r="BA33" s="862"/>
      <c r="BB33" s="862"/>
      <c r="BC33" s="862"/>
      <c r="BD33" s="862"/>
      <c r="BE33" s="858" t="s">
        <v>415</v>
      </c>
      <c r="BF33" s="858"/>
      <c r="BG33" s="858"/>
      <c r="BH33" s="858"/>
      <c r="BI33" s="859"/>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0"/>
      <c r="AL34" s="861"/>
      <c r="AM34" s="861"/>
      <c r="AN34" s="861"/>
      <c r="AO34" s="861"/>
      <c r="AP34" s="861"/>
      <c r="AQ34" s="861"/>
      <c r="AR34" s="861"/>
      <c r="AS34" s="861"/>
      <c r="AT34" s="861"/>
      <c r="AU34" s="861"/>
      <c r="AV34" s="861"/>
      <c r="AW34" s="861"/>
      <c r="AX34" s="861"/>
      <c r="AY34" s="861"/>
      <c r="AZ34" s="862"/>
      <c r="BA34" s="862"/>
      <c r="BB34" s="862"/>
      <c r="BC34" s="862"/>
      <c r="BD34" s="862"/>
      <c r="BE34" s="858"/>
      <c r="BF34" s="858"/>
      <c r="BG34" s="858"/>
      <c r="BH34" s="858"/>
      <c r="BI34" s="859"/>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0"/>
      <c r="AL35" s="861"/>
      <c r="AM35" s="861"/>
      <c r="AN35" s="861"/>
      <c r="AO35" s="861"/>
      <c r="AP35" s="861"/>
      <c r="AQ35" s="861"/>
      <c r="AR35" s="861"/>
      <c r="AS35" s="861"/>
      <c r="AT35" s="861"/>
      <c r="AU35" s="861"/>
      <c r="AV35" s="861"/>
      <c r="AW35" s="861"/>
      <c r="AX35" s="861"/>
      <c r="AY35" s="861"/>
      <c r="AZ35" s="862"/>
      <c r="BA35" s="862"/>
      <c r="BB35" s="862"/>
      <c r="BC35" s="862"/>
      <c r="BD35" s="862"/>
      <c r="BE35" s="858"/>
      <c r="BF35" s="858"/>
      <c r="BG35" s="858"/>
      <c r="BH35" s="858"/>
      <c r="BI35" s="859"/>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0"/>
      <c r="AL36" s="861"/>
      <c r="AM36" s="861"/>
      <c r="AN36" s="861"/>
      <c r="AO36" s="861"/>
      <c r="AP36" s="861"/>
      <c r="AQ36" s="861"/>
      <c r="AR36" s="861"/>
      <c r="AS36" s="861"/>
      <c r="AT36" s="861"/>
      <c r="AU36" s="861"/>
      <c r="AV36" s="861"/>
      <c r="AW36" s="861"/>
      <c r="AX36" s="861"/>
      <c r="AY36" s="861"/>
      <c r="AZ36" s="862"/>
      <c r="BA36" s="862"/>
      <c r="BB36" s="862"/>
      <c r="BC36" s="862"/>
      <c r="BD36" s="862"/>
      <c r="BE36" s="858"/>
      <c r="BF36" s="858"/>
      <c r="BG36" s="858"/>
      <c r="BH36" s="858"/>
      <c r="BI36" s="859"/>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0"/>
      <c r="AL37" s="861"/>
      <c r="AM37" s="861"/>
      <c r="AN37" s="861"/>
      <c r="AO37" s="861"/>
      <c r="AP37" s="861"/>
      <c r="AQ37" s="861"/>
      <c r="AR37" s="861"/>
      <c r="AS37" s="861"/>
      <c r="AT37" s="861"/>
      <c r="AU37" s="861"/>
      <c r="AV37" s="861"/>
      <c r="AW37" s="861"/>
      <c r="AX37" s="861"/>
      <c r="AY37" s="861"/>
      <c r="AZ37" s="862"/>
      <c r="BA37" s="862"/>
      <c r="BB37" s="862"/>
      <c r="BC37" s="862"/>
      <c r="BD37" s="862"/>
      <c r="BE37" s="858"/>
      <c r="BF37" s="858"/>
      <c r="BG37" s="858"/>
      <c r="BH37" s="858"/>
      <c r="BI37" s="859"/>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0"/>
      <c r="AL38" s="861"/>
      <c r="AM38" s="861"/>
      <c r="AN38" s="861"/>
      <c r="AO38" s="861"/>
      <c r="AP38" s="861"/>
      <c r="AQ38" s="861"/>
      <c r="AR38" s="861"/>
      <c r="AS38" s="861"/>
      <c r="AT38" s="861"/>
      <c r="AU38" s="861"/>
      <c r="AV38" s="861"/>
      <c r="AW38" s="861"/>
      <c r="AX38" s="861"/>
      <c r="AY38" s="861"/>
      <c r="AZ38" s="862"/>
      <c r="BA38" s="862"/>
      <c r="BB38" s="862"/>
      <c r="BC38" s="862"/>
      <c r="BD38" s="862"/>
      <c r="BE38" s="858"/>
      <c r="BF38" s="858"/>
      <c r="BG38" s="858"/>
      <c r="BH38" s="858"/>
      <c r="BI38" s="859"/>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61"/>
      <c r="AM39" s="861"/>
      <c r="AN39" s="861"/>
      <c r="AO39" s="861"/>
      <c r="AP39" s="861"/>
      <c r="AQ39" s="861"/>
      <c r="AR39" s="861"/>
      <c r="AS39" s="861"/>
      <c r="AT39" s="861"/>
      <c r="AU39" s="861"/>
      <c r="AV39" s="861"/>
      <c r="AW39" s="861"/>
      <c r="AX39" s="861"/>
      <c r="AY39" s="861"/>
      <c r="AZ39" s="862"/>
      <c r="BA39" s="862"/>
      <c r="BB39" s="862"/>
      <c r="BC39" s="862"/>
      <c r="BD39" s="862"/>
      <c r="BE39" s="858"/>
      <c r="BF39" s="858"/>
      <c r="BG39" s="858"/>
      <c r="BH39" s="858"/>
      <c r="BI39" s="859"/>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61"/>
      <c r="AM40" s="861"/>
      <c r="AN40" s="861"/>
      <c r="AO40" s="861"/>
      <c r="AP40" s="861"/>
      <c r="AQ40" s="861"/>
      <c r="AR40" s="861"/>
      <c r="AS40" s="861"/>
      <c r="AT40" s="861"/>
      <c r="AU40" s="861"/>
      <c r="AV40" s="861"/>
      <c r="AW40" s="861"/>
      <c r="AX40" s="861"/>
      <c r="AY40" s="861"/>
      <c r="AZ40" s="862"/>
      <c r="BA40" s="862"/>
      <c r="BB40" s="862"/>
      <c r="BC40" s="862"/>
      <c r="BD40" s="862"/>
      <c r="BE40" s="858"/>
      <c r="BF40" s="858"/>
      <c r="BG40" s="858"/>
      <c r="BH40" s="858"/>
      <c r="BI40" s="859"/>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61"/>
      <c r="AM41" s="861"/>
      <c r="AN41" s="861"/>
      <c r="AO41" s="861"/>
      <c r="AP41" s="861"/>
      <c r="AQ41" s="861"/>
      <c r="AR41" s="861"/>
      <c r="AS41" s="861"/>
      <c r="AT41" s="861"/>
      <c r="AU41" s="861"/>
      <c r="AV41" s="861"/>
      <c r="AW41" s="861"/>
      <c r="AX41" s="861"/>
      <c r="AY41" s="861"/>
      <c r="AZ41" s="862"/>
      <c r="BA41" s="862"/>
      <c r="BB41" s="862"/>
      <c r="BC41" s="862"/>
      <c r="BD41" s="862"/>
      <c r="BE41" s="858"/>
      <c r="BF41" s="858"/>
      <c r="BG41" s="858"/>
      <c r="BH41" s="858"/>
      <c r="BI41" s="859"/>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61"/>
      <c r="AM42" s="861"/>
      <c r="AN42" s="861"/>
      <c r="AO42" s="861"/>
      <c r="AP42" s="861"/>
      <c r="AQ42" s="861"/>
      <c r="AR42" s="861"/>
      <c r="AS42" s="861"/>
      <c r="AT42" s="861"/>
      <c r="AU42" s="861"/>
      <c r="AV42" s="861"/>
      <c r="AW42" s="861"/>
      <c r="AX42" s="861"/>
      <c r="AY42" s="861"/>
      <c r="AZ42" s="862"/>
      <c r="BA42" s="862"/>
      <c r="BB42" s="862"/>
      <c r="BC42" s="862"/>
      <c r="BD42" s="862"/>
      <c r="BE42" s="858"/>
      <c r="BF42" s="858"/>
      <c r="BG42" s="858"/>
      <c r="BH42" s="858"/>
      <c r="BI42" s="859"/>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61"/>
      <c r="AM43" s="861"/>
      <c r="AN43" s="861"/>
      <c r="AO43" s="861"/>
      <c r="AP43" s="861"/>
      <c r="AQ43" s="861"/>
      <c r="AR43" s="861"/>
      <c r="AS43" s="861"/>
      <c r="AT43" s="861"/>
      <c r="AU43" s="861"/>
      <c r="AV43" s="861"/>
      <c r="AW43" s="861"/>
      <c r="AX43" s="861"/>
      <c r="AY43" s="861"/>
      <c r="AZ43" s="862"/>
      <c r="BA43" s="862"/>
      <c r="BB43" s="862"/>
      <c r="BC43" s="862"/>
      <c r="BD43" s="862"/>
      <c r="BE43" s="858"/>
      <c r="BF43" s="858"/>
      <c r="BG43" s="858"/>
      <c r="BH43" s="858"/>
      <c r="BI43" s="859"/>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61"/>
      <c r="AM44" s="861"/>
      <c r="AN44" s="861"/>
      <c r="AO44" s="861"/>
      <c r="AP44" s="861"/>
      <c r="AQ44" s="861"/>
      <c r="AR44" s="861"/>
      <c r="AS44" s="861"/>
      <c r="AT44" s="861"/>
      <c r="AU44" s="861"/>
      <c r="AV44" s="861"/>
      <c r="AW44" s="861"/>
      <c r="AX44" s="861"/>
      <c r="AY44" s="861"/>
      <c r="AZ44" s="862"/>
      <c r="BA44" s="862"/>
      <c r="BB44" s="862"/>
      <c r="BC44" s="862"/>
      <c r="BD44" s="862"/>
      <c r="BE44" s="858"/>
      <c r="BF44" s="858"/>
      <c r="BG44" s="858"/>
      <c r="BH44" s="858"/>
      <c r="BI44" s="859"/>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61"/>
      <c r="AM45" s="861"/>
      <c r="AN45" s="861"/>
      <c r="AO45" s="861"/>
      <c r="AP45" s="861"/>
      <c r="AQ45" s="861"/>
      <c r="AR45" s="861"/>
      <c r="AS45" s="861"/>
      <c r="AT45" s="861"/>
      <c r="AU45" s="861"/>
      <c r="AV45" s="861"/>
      <c r="AW45" s="861"/>
      <c r="AX45" s="861"/>
      <c r="AY45" s="861"/>
      <c r="AZ45" s="862"/>
      <c r="BA45" s="862"/>
      <c r="BB45" s="862"/>
      <c r="BC45" s="862"/>
      <c r="BD45" s="862"/>
      <c r="BE45" s="858"/>
      <c r="BF45" s="858"/>
      <c r="BG45" s="858"/>
      <c r="BH45" s="858"/>
      <c r="BI45" s="859"/>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61"/>
      <c r="AM46" s="861"/>
      <c r="AN46" s="861"/>
      <c r="AO46" s="861"/>
      <c r="AP46" s="861"/>
      <c r="AQ46" s="861"/>
      <c r="AR46" s="861"/>
      <c r="AS46" s="861"/>
      <c r="AT46" s="861"/>
      <c r="AU46" s="861"/>
      <c r="AV46" s="861"/>
      <c r="AW46" s="861"/>
      <c r="AX46" s="861"/>
      <c r="AY46" s="861"/>
      <c r="AZ46" s="862"/>
      <c r="BA46" s="862"/>
      <c r="BB46" s="862"/>
      <c r="BC46" s="862"/>
      <c r="BD46" s="862"/>
      <c r="BE46" s="858"/>
      <c r="BF46" s="858"/>
      <c r="BG46" s="858"/>
      <c r="BH46" s="858"/>
      <c r="BI46" s="859"/>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61"/>
      <c r="AM47" s="861"/>
      <c r="AN47" s="861"/>
      <c r="AO47" s="861"/>
      <c r="AP47" s="861"/>
      <c r="AQ47" s="861"/>
      <c r="AR47" s="861"/>
      <c r="AS47" s="861"/>
      <c r="AT47" s="861"/>
      <c r="AU47" s="861"/>
      <c r="AV47" s="861"/>
      <c r="AW47" s="861"/>
      <c r="AX47" s="861"/>
      <c r="AY47" s="861"/>
      <c r="AZ47" s="862"/>
      <c r="BA47" s="862"/>
      <c r="BB47" s="862"/>
      <c r="BC47" s="862"/>
      <c r="BD47" s="862"/>
      <c r="BE47" s="858"/>
      <c r="BF47" s="858"/>
      <c r="BG47" s="858"/>
      <c r="BH47" s="858"/>
      <c r="BI47" s="859"/>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61"/>
      <c r="AM48" s="861"/>
      <c r="AN48" s="861"/>
      <c r="AO48" s="861"/>
      <c r="AP48" s="861"/>
      <c r="AQ48" s="861"/>
      <c r="AR48" s="861"/>
      <c r="AS48" s="861"/>
      <c r="AT48" s="861"/>
      <c r="AU48" s="861"/>
      <c r="AV48" s="861"/>
      <c r="AW48" s="861"/>
      <c r="AX48" s="861"/>
      <c r="AY48" s="861"/>
      <c r="AZ48" s="862"/>
      <c r="BA48" s="862"/>
      <c r="BB48" s="862"/>
      <c r="BC48" s="862"/>
      <c r="BD48" s="862"/>
      <c r="BE48" s="858"/>
      <c r="BF48" s="858"/>
      <c r="BG48" s="858"/>
      <c r="BH48" s="858"/>
      <c r="BI48" s="859"/>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61"/>
      <c r="AM49" s="861"/>
      <c r="AN49" s="861"/>
      <c r="AO49" s="861"/>
      <c r="AP49" s="861"/>
      <c r="AQ49" s="861"/>
      <c r="AR49" s="861"/>
      <c r="AS49" s="861"/>
      <c r="AT49" s="861"/>
      <c r="AU49" s="861"/>
      <c r="AV49" s="861"/>
      <c r="AW49" s="861"/>
      <c r="AX49" s="861"/>
      <c r="AY49" s="861"/>
      <c r="AZ49" s="862"/>
      <c r="BA49" s="862"/>
      <c r="BB49" s="862"/>
      <c r="BC49" s="862"/>
      <c r="BD49" s="862"/>
      <c r="BE49" s="858"/>
      <c r="BF49" s="858"/>
      <c r="BG49" s="858"/>
      <c r="BH49" s="858"/>
      <c r="BI49" s="859"/>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58"/>
      <c r="BF50" s="858"/>
      <c r="BG50" s="858"/>
      <c r="BH50" s="858"/>
      <c r="BI50" s="859"/>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58"/>
      <c r="BF51" s="858"/>
      <c r="BG51" s="858"/>
      <c r="BH51" s="858"/>
      <c r="BI51" s="859"/>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58"/>
      <c r="BF52" s="858"/>
      <c r="BG52" s="858"/>
      <c r="BH52" s="858"/>
      <c r="BI52" s="859"/>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58"/>
      <c r="BF53" s="858"/>
      <c r="BG53" s="858"/>
      <c r="BH53" s="858"/>
      <c r="BI53" s="859"/>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58"/>
      <c r="BF54" s="858"/>
      <c r="BG54" s="858"/>
      <c r="BH54" s="858"/>
      <c r="BI54" s="859"/>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58"/>
      <c r="BF55" s="858"/>
      <c r="BG55" s="858"/>
      <c r="BH55" s="858"/>
      <c r="BI55" s="859"/>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58"/>
      <c r="BF56" s="858"/>
      <c r="BG56" s="858"/>
      <c r="BH56" s="858"/>
      <c r="BI56" s="859"/>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58"/>
      <c r="BF57" s="858"/>
      <c r="BG57" s="858"/>
      <c r="BH57" s="858"/>
      <c r="BI57" s="859"/>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58"/>
      <c r="BF58" s="858"/>
      <c r="BG58" s="858"/>
      <c r="BH58" s="858"/>
      <c r="BI58" s="859"/>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58"/>
      <c r="BF59" s="858"/>
      <c r="BG59" s="858"/>
      <c r="BH59" s="858"/>
      <c r="BI59" s="859"/>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58"/>
      <c r="BF60" s="858"/>
      <c r="BG60" s="858"/>
      <c r="BH60" s="858"/>
      <c r="BI60" s="859"/>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58"/>
      <c r="BF61" s="858"/>
      <c r="BG61" s="858"/>
      <c r="BH61" s="858"/>
      <c r="BI61" s="859"/>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58"/>
      <c r="BF62" s="858"/>
      <c r="BG62" s="858"/>
      <c r="BH62" s="858"/>
      <c r="BI62" s="859"/>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396</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1195</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419</v>
      </c>
      <c r="B66" s="756"/>
      <c r="C66" s="756"/>
      <c r="D66" s="756"/>
      <c r="E66" s="756"/>
      <c r="F66" s="756"/>
      <c r="G66" s="756"/>
      <c r="H66" s="756"/>
      <c r="I66" s="756"/>
      <c r="J66" s="756"/>
      <c r="K66" s="756"/>
      <c r="L66" s="756"/>
      <c r="M66" s="756"/>
      <c r="N66" s="756"/>
      <c r="O66" s="756"/>
      <c r="P66" s="757"/>
      <c r="Q66" s="761" t="s">
        <v>400</v>
      </c>
      <c r="R66" s="762"/>
      <c r="S66" s="762"/>
      <c r="T66" s="762"/>
      <c r="U66" s="763"/>
      <c r="V66" s="761" t="s">
        <v>401</v>
      </c>
      <c r="W66" s="762"/>
      <c r="X66" s="762"/>
      <c r="Y66" s="762"/>
      <c r="Z66" s="763"/>
      <c r="AA66" s="761" t="s">
        <v>420</v>
      </c>
      <c r="AB66" s="762"/>
      <c r="AC66" s="762"/>
      <c r="AD66" s="762"/>
      <c r="AE66" s="763"/>
      <c r="AF66" s="882" t="s">
        <v>421</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586</v>
      </c>
      <c r="C68" s="898"/>
      <c r="D68" s="898"/>
      <c r="E68" s="898"/>
      <c r="F68" s="898"/>
      <c r="G68" s="898"/>
      <c r="H68" s="898"/>
      <c r="I68" s="898"/>
      <c r="J68" s="898"/>
      <c r="K68" s="898"/>
      <c r="L68" s="898"/>
      <c r="M68" s="898"/>
      <c r="N68" s="898"/>
      <c r="O68" s="898"/>
      <c r="P68" s="899"/>
      <c r="Q68" s="900">
        <v>6462</v>
      </c>
      <c r="R68" s="894"/>
      <c r="S68" s="894"/>
      <c r="T68" s="894"/>
      <c r="U68" s="894"/>
      <c r="V68" s="894">
        <v>5924</v>
      </c>
      <c r="W68" s="894"/>
      <c r="X68" s="894"/>
      <c r="Y68" s="894"/>
      <c r="Z68" s="894"/>
      <c r="AA68" s="894">
        <v>538</v>
      </c>
      <c r="AB68" s="894"/>
      <c r="AC68" s="894"/>
      <c r="AD68" s="894"/>
      <c r="AE68" s="894"/>
      <c r="AF68" s="894">
        <v>538</v>
      </c>
      <c r="AG68" s="894"/>
      <c r="AH68" s="894"/>
      <c r="AI68" s="894"/>
      <c r="AJ68" s="894"/>
      <c r="AK68" s="894">
        <v>5</v>
      </c>
      <c r="AL68" s="894"/>
      <c r="AM68" s="894"/>
      <c r="AN68" s="894"/>
      <c r="AO68" s="894"/>
      <c r="AP68" s="894" t="s">
        <v>585</v>
      </c>
      <c r="AQ68" s="894"/>
      <c r="AR68" s="894"/>
      <c r="AS68" s="894"/>
      <c r="AT68" s="894"/>
      <c r="AU68" s="894" t="s">
        <v>585</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587</v>
      </c>
      <c r="C69" s="902"/>
      <c r="D69" s="902"/>
      <c r="E69" s="902"/>
      <c r="F69" s="902"/>
      <c r="G69" s="902"/>
      <c r="H69" s="902"/>
      <c r="I69" s="902"/>
      <c r="J69" s="902"/>
      <c r="K69" s="902"/>
      <c r="L69" s="902"/>
      <c r="M69" s="902"/>
      <c r="N69" s="902"/>
      <c r="O69" s="902"/>
      <c r="P69" s="903"/>
      <c r="Q69" s="904">
        <v>174</v>
      </c>
      <c r="R69" s="861"/>
      <c r="S69" s="861"/>
      <c r="T69" s="861"/>
      <c r="U69" s="861"/>
      <c r="V69" s="861">
        <v>171</v>
      </c>
      <c r="W69" s="861"/>
      <c r="X69" s="861"/>
      <c r="Y69" s="861"/>
      <c r="Z69" s="861"/>
      <c r="AA69" s="861">
        <v>3</v>
      </c>
      <c r="AB69" s="861"/>
      <c r="AC69" s="861"/>
      <c r="AD69" s="861"/>
      <c r="AE69" s="861"/>
      <c r="AF69" s="861">
        <v>3</v>
      </c>
      <c r="AG69" s="861"/>
      <c r="AH69" s="861"/>
      <c r="AI69" s="861"/>
      <c r="AJ69" s="861"/>
      <c r="AK69" s="861" t="s">
        <v>585</v>
      </c>
      <c r="AL69" s="861"/>
      <c r="AM69" s="861"/>
      <c r="AN69" s="861"/>
      <c r="AO69" s="861"/>
      <c r="AP69" s="861">
        <v>7</v>
      </c>
      <c r="AQ69" s="861"/>
      <c r="AR69" s="861"/>
      <c r="AS69" s="861"/>
      <c r="AT69" s="861"/>
      <c r="AU69" s="861">
        <v>2</v>
      </c>
      <c r="AV69" s="861"/>
      <c r="AW69" s="861"/>
      <c r="AX69" s="861"/>
      <c r="AY69" s="861"/>
      <c r="AZ69" s="858"/>
      <c r="BA69" s="858"/>
      <c r="BB69" s="858"/>
      <c r="BC69" s="858"/>
      <c r="BD69" s="859"/>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588</v>
      </c>
      <c r="C70" s="902"/>
      <c r="D70" s="902"/>
      <c r="E70" s="902"/>
      <c r="F70" s="902"/>
      <c r="G70" s="902"/>
      <c r="H70" s="902"/>
      <c r="I70" s="902"/>
      <c r="J70" s="902"/>
      <c r="K70" s="902"/>
      <c r="L70" s="902"/>
      <c r="M70" s="902"/>
      <c r="N70" s="902"/>
      <c r="O70" s="902"/>
      <c r="P70" s="903"/>
      <c r="Q70" s="904">
        <v>395</v>
      </c>
      <c r="R70" s="861"/>
      <c r="S70" s="861"/>
      <c r="T70" s="861"/>
      <c r="U70" s="861"/>
      <c r="V70" s="861">
        <v>365</v>
      </c>
      <c r="W70" s="861"/>
      <c r="X70" s="861"/>
      <c r="Y70" s="861"/>
      <c r="Z70" s="861"/>
      <c r="AA70" s="861">
        <v>29</v>
      </c>
      <c r="AB70" s="861"/>
      <c r="AC70" s="861"/>
      <c r="AD70" s="861"/>
      <c r="AE70" s="861"/>
      <c r="AF70" s="861">
        <v>29</v>
      </c>
      <c r="AG70" s="861"/>
      <c r="AH70" s="861"/>
      <c r="AI70" s="861"/>
      <c r="AJ70" s="861"/>
      <c r="AK70" s="861">
        <v>48</v>
      </c>
      <c r="AL70" s="861"/>
      <c r="AM70" s="861"/>
      <c r="AN70" s="861"/>
      <c r="AO70" s="861"/>
      <c r="AP70" s="861" t="s">
        <v>585</v>
      </c>
      <c r="AQ70" s="861"/>
      <c r="AR70" s="861"/>
      <c r="AS70" s="861"/>
      <c r="AT70" s="861"/>
      <c r="AU70" s="861" t="s">
        <v>585</v>
      </c>
      <c r="AV70" s="861"/>
      <c r="AW70" s="861"/>
      <c r="AX70" s="861"/>
      <c r="AY70" s="861"/>
      <c r="AZ70" s="858"/>
      <c r="BA70" s="858"/>
      <c r="BB70" s="858"/>
      <c r="BC70" s="858"/>
      <c r="BD70" s="859"/>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589</v>
      </c>
      <c r="C71" s="902"/>
      <c r="D71" s="902"/>
      <c r="E71" s="902"/>
      <c r="F71" s="902"/>
      <c r="G71" s="902"/>
      <c r="H71" s="902"/>
      <c r="I71" s="902"/>
      <c r="J71" s="902"/>
      <c r="K71" s="902"/>
      <c r="L71" s="902"/>
      <c r="M71" s="902"/>
      <c r="N71" s="902"/>
      <c r="O71" s="902"/>
      <c r="P71" s="903"/>
      <c r="Q71" s="904">
        <v>368</v>
      </c>
      <c r="R71" s="861"/>
      <c r="S71" s="861"/>
      <c r="T71" s="861"/>
      <c r="U71" s="861"/>
      <c r="V71" s="861">
        <v>330</v>
      </c>
      <c r="W71" s="861"/>
      <c r="X71" s="861"/>
      <c r="Y71" s="861"/>
      <c r="Z71" s="861"/>
      <c r="AA71" s="861">
        <v>46</v>
      </c>
      <c r="AB71" s="861"/>
      <c r="AC71" s="861"/>
      <c r="AD71" s="861"/>
      <c r="AE71" s="861"/>
      <c r="AF71" s="861">
        <v>0</v>
      </c>
      <c r="AG71" s="861"/>
      <c r="AH71" s="861"/>
      <c r="AI71" s="861"/>
      <c r="AJ71" s="861"/>
      <c r="AK71" s="861" t="s">
        <v>585</v>
      </c>
      <c r="AL71" s="861"/>
      <c r="AM71" s="861"/>
      <c r="AN71" s="861"/>
      <c r="AO71" s="861"/>
      <c r="AP71" s="861">
        <v>38</v>
      </c>
      <c r="AQ71" s="861"/>
      <c r="AR71" s="861"/>
      <c r="AS71" s="861"/>
      <c r="AT71" s="861"/>
      <c r="AU71" s="861"/>
      <c r="AV71" s="861"/>
      <c r="AW71" s="861"/>
      <c r="AX71" s="861"/>
      <c r="AY71" s="861"/>
      <c r="AZ71" s="858"/>
      <c r="BA71" s="858"/>
      <c r="BB71" s="858"/>
      <c r="BC71" s="858"/>
      <c r="BD71" s="859"/>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590</v>
      </c>
      <c r="C72" s="902"/>
      <c r="D72" s="902"/>
      <c r="E72" s="902"/>
      <c r="F72" s="902"/>
      <c r="G72" s="902"/>
      <c r="H72" s="902"/>
      <c r="I72" s="902"/>
      <c r="J72" s="902"/>
      <c r="K72" s="902"/>
      <c r="L72" s="902"/>
      <c r="M72" s="902"/>
      <c r="N72" s="902"/>
      <c r="O72" s="902"/>
      <c r="P72" s="903"/>
      <c r="Q72" s="904">
        <v>65</v>
      </c>
      <c r="R72" s="861"/>
      <c r="S72" s="861"/>
      <c r="T72" s="861"/>
      <c r="U72" s="861"/>
      <c r="V72" s="861">
        <v>62</v>
      </c>
      <c r="W72" s="861"/>
      <c r="X72" s="861"/>
      <c r="Y72" s="861"/>
      <c r="Z72" s="861"/>
      <c r="AA72" s="861">
        <v>4</v>
      </c>
      <c r="AB72" s="861"/>
      <c r="AC72" s="861"/>
      <c r="AD72" s="861"/>
      <c r="AE72" s="861"/>
      <c r="AF72" s="861">
        <v>4</v>
      </c>
      <c r="AG72" s="861"/>
      <c r="AH72" s="861"/>
      <c r="AI72" s="861"/>
      <c r="AJ72" s="861"/>
      <c r="AK72" s="861">
        <v>8</v>
      </c>
      <c r="AL72" s="861"/>
      <c r="AM72" s="861"/>
      <c r="AN72" s="861"/>
      <c r="AO72" s="861"/>
      <c r="AP72" s="861" t="s">
        <v>585</v>
      </c>
      <c r="AQ72" s="861"/>
      <c r="AR72" s="861"/>
      <c r="AS72" s="861"/>
      <c r="AT72" s="861"/>
      <c r="AU72" s="861" t="s">
        <v>585</v>
      </c>
      <c r="AV72" s="861"/>
      <c r="AW72" s="861"/>
      <c r="AX72" s="861"/>
      <c r="AY72" s="861"/>
      <c r="AZ72" s="858"/>
      <c r="BA72" s="858"/>
      <c r="BB72" s="858"/>
      <c r="BC72" s="858"/>
      <c r="BD72" s="859"/>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591</v>
      </c>
      <c r="C73" s="902"/>
      <c r="D73" s="902"/>
      <c r="E73" s="902"/>
      <c r="F73" s="902"/>
      <c r="G73" s="902"/>
      <c r="H73" s="902"/>
      <c r="I73" s="902"/>
      <c r="J73" s="902"/>
      <c r="K73" s="902"/>
      <c r="L73" s="902"/>
      <c r="M73" s="902"/>
      <c r="N73" s="902"/>
      <c r="O73" s="902"/>
      <c r="P73" s="903"/>
      <c r="Q73" s="904">
        <v>597</v>
      </c>
      <c r="R73" s="861"/>
      <c r="S73" s="861"/>
      <c r="T73" s="861"/>
      <c r="U73" s="861"/>
      <c r="V73" s="861">
        <v>579</v>
      </c>
      <c r="W73" s="861"/>
      <c r="X73" s="861"/>
      <c r="Y73" s="861"/>
      <c r="Z73" s="861"/>
      <c r="AA73" s="861">
        <v>17</v>
      </c>
      <c r="AB73" s="861"/>
      <c r="AC73" s="861"/>
      <c r="AD73" s="861"/>
      <c r="AE73" s="861"/>
      <c r="AF73" s="861">
        <v>17</v>
      </c>
      <c r="AG73" s="861"/>
      <c r="AH73" s="861"/>
      <c r="AI73" s="861"/>
      <c r="AJ73" s="861"/>
      <c r="AK73" s="861" t="s">
        <v>585</v>
      </c>
      <c r="AL73" s="861"/>
      <c r="AM73" s="861"/>
      <c r="AN73" s="861"/>
      <c r="AO73" s="861"/>
      <c r="AP73" s="861">
        <v>185</v>
      </c>
      <c r="AQ73" s="861"/>
      <c r="AR73" s="861"/>
      <c r="AS73" s="861"/>
      <c r="AT73" s="861"/>
      <c r="AU73" s="861">
        <v>86</v>
      </c>
      <c r="AV73" s="861"/>
      <c r="AW73" s="861"/>
      <c r="AX73" s="861"/>
      <c r="AY73" s="861"/>
      <c r="AZ73" s="858"/>
      <c r="BA73" s="858"/>
      <c r="BB73" s="858"/>
      <c r="BC73" s="858"/>
      <c r="BD73" s="859"/>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592</v>
      </c>
      <c r="C74" s="902"/>
      <c r="D74" s="902"/>
      <c r="E74" s="902"/>
      <c r="F74" s="902"/>
      <c r="G74" s="902"/>
      <c r="H74" s="902"/>
      <c r="I74" s="902"/>
      <c r="J74" s="902"/>
      <c r="K74" s="902"/>
      <c r="L74" s="902"/>
      <c r="M74" s="902"/>
      <c r="N74" s="902"/>
      <c r="O74" s="902"/>
      <c r="P74" s="903"/>
      <c r="Q74" s="904">
        <v>1497</v>
      </c>
      <c r="R74" s="861"/>
      <c r="S74" s="861"/>
      <c r="T74" s="861"/>
      <c r="U74" s="861"/>
      <c r="V74" s="861">
        <v>1368</v>
      </c>
      <c r="W74" s="861"/>
      <c r="X74" s="861"/>
      <c r="Y74" s="861"/>
      <c r="Z74" s="861"/>
      <c r="AA74" s="861">
        <v>130</v>
      </c>
      <c r="AB74" s="861"/>
      <c r="AC74" s="861"/>
      <c r="AD74" s="861"/>
      <c r="AE74" s="861"/>
      <c r="AF74" s="861">
        <v>130</v>
      </c>
      <c r="AG74" s="861"/>
      <c r="AH74" s="861"/>
      <c r="AI74" s="861"/>
      <c r="AJ74" s="861"/>
      <c r="AK74" s="861">
        <v>59</v>
      </c>
      <c r="AL74" s="861"/>
      <c r="AM74" s="861"/>
      <c r="AN74" s="861"/>
      <c r="AO74" s="861"/>
      <c r="AP74" s="861">
        <v>658</v>
      </c>
      <c r="AQ74" s="861"/>
      <c r="AR74" s="861"/>
      <c r="AS74" s="861"/>
      <c r="AT74" s="861"/>
      <c r="AU74" s="861">
        <v>82</v>
      </c>
      <c r="AV74" s="861"/>
      <c r="AW74" s="861"/>
      <c r="AX74" s="861"/>
      <c r="AY74" s="861"/>
      <c r="AZ74" s="858"/>
      <c r="BA74" s="858"/>
      <c r="BB74" s="858"/>
      <c r="BC74" s="858"/>
      <c r="BD74" s="859"/>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593</v>
      </c>
      <c r="C75" s="902"/>
      <c r="D75" s="902"/>
      <c r="E75" s="902"/>
      <c r="F75" s="902"/>
      <c r="G75" s="902"/>
      <c r="H75" s="902"/>
      <c r="I75" s="902"/>
      <c r="J75" s="902"/>
      <c r="K75" s="902"/>
      <c r="L75" s="902"/>
      <c r="M75" s="902"/>
      <c r="N75" s="902"/>
      <c r="O75" s="902"/>
      <c r="P75" s="903"/>
      <c r="Q75" s="905">
        <v>126</v>
      </c>
      <c r="R75" s="906"/>
      <c r="S75" s="906"/>
      <c r="T75" s="906"/>
      <c r="U75" s="860"/>
      <c r="V75" s="907">
        <v>111</v>
      </c>
      <c r="W75" s="906"/>
      <c r="X75" s="906"/>
      <c r="Y75" s="906"/>
      <c r="Z75" s="860"/>
      <c r="AA75" s="907">
        <v>15</v>
      </c>
      <c r="AB75" s="906"/>
      <c r="AC75" s="906"/>
      <c r="AD75" s="906"/>
      <c r="AE75" s="860"/>
      <c r="AF75" s="907">
        <v>15</v>
      </c>
      <c r="AG75" s="906"/>
      <c r="AH75" s="906"/>
      <c r="AI75" s="906"/>
      <c r="AJ75" s="860"/>
      <c r="AK75" s="907" t="s">
        <v>585</v>
      </c>
      <c r="AL75" s="906"/>
      <c r="AM75" s="906"/>
      <c r="AN75" s="906"/>
      <c r="AO75" s="860"/>
      <c r="AP75" s="907" t="s">
        <v>585</v>
      </c>
      <c r="AQ75" s="906"/>
      <c r="AR75" s="906"/>
      <c r="AS75" s="906"/>
      <c r="AT75" s="860"/>
      <c r="AU75" s="907" t="s">
        <v>585</v>
      </c>
      <c r="AV75" s="906"/>
      <c r="AW75" s="906"/>
      <c r="AX75" s="906"/>
      <c r="AY75" s="860"/>
      <c r="AZ75" s="858"/>
      <c r="BA75" s="858"/>
      <c r="BB75" s="858"/>
      <c r="BC75" s="858"/>
      <c r="BD75" s="859"/>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594</v>
      </c>
      <c r="C76" s="902"/>
      <c r="D76" s="902"/>
      <c r="E76" s="902"/>
      <c r="F76" s="902"/>
      <c r="G76" s="902"/>
      <c r="H76" s="902"/>
      <c r="I76" s="902"/>
      <c r="J76" s="902"/>
      <c r="K76" s="902"/>
      <c r="L76" s="902"/>
      <c r="M76" s="902"/>
      <c r="N76" s="902"/>
      <c r="O76" s="902"/>
      <c r="P76" s="903"/>
      <c r="Q76" s="905">
        <v>118</v>
      </c>
      <c r="R76" s="906"/>
      <c r="S76" s="906"/>
      <c r="T76" s="906"/>
      <c r="U76" s="860"/>
      <c r="V76" s="907">
        <v>109</v>
      </c>
      <c r="W76" s="906"/>
      <c r="X76" s="906"/>
      <c r="Y76" s="906"/>
      <c r="Z76" s="860"/>
      <c r="AA76" s="907">
        <v>9</v>
      </c>
      <c r="AB76" s="906"/>
      <c r="AC76" s="906"/>
      <c r="AD76" s="906"/>
      <c r="AE76" s="860"/>
      <c r="AF76" s="907">
        <v>9</v>
      </c>
      <c r="AG76" s="906"/>
      <c r="AH76" s="906"/>
      <c r="AI76" s="906"/>
      <c r="AJ76" s="860"/>
      <c r="AK76" s="907">
        <v>15</v>
      </c>
      <c r="AL76" s="906"/>
      <c r="AM76" s="906"/>
      <c r="AN76" s="906"/>
      <c r="AO76" s="860"/>
      <c r="AP76" s="907" t="s">
        <v>585</v>
      </c>
      <c r="AQ76" s="906"/>
      <c r="AR76" s="906"/>
      <c r="AS76" s="906"/>
      <c r="AT76" s="860"/>
      <c r="AU76" s="907" t="s">
        <v>585</v>
      </c>
      <c r="AV76" s="906"/>
      <c r="AW76" s="906"/>
      <c r="AX76" s="906"/>
      <c r="AY76" s="860"/>
      <c r="AZ76" s="858"/>
      <c r="BA76" s="858"/>
      <c r="BB76" s="858"/>
      <c r="BC76" s="858"/>
      <c r="BD76" s="859"/>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595</v>
      </c>
      <c r="C77" s="902"/>
      <c r="D77" s="902"/>
      <c r="E77" s="902"/>
      <c r="F77" s="902"/>
      <c r="G77" s="902"/>
      <c r="H77" s="902"/>
      <c r="I77" s="902"/>
      <c r="J77" s="902"/>
      <c r="K77" s="902"/>
      <c r="L77" s="902"/>
      <c r="M77" s="902"/>
      <c r="N77" s="902"/>
      <c r="O77" s="902"/>
      <c r="P77" s="903"/>
      <c r="Q77" s="905">
        <v>156662</v>
      </c>
      <c r="R77" s="906"/>
      <c r="S77" s="906"/>
      <c r="T77" s="906"/>
      <c r="U77" s="860"/>
      <c r="V77" s="907">
        <v>152216</v>
      </c>
      <c r="W77" s="906"/>
      <c r="X77" s="906"/>
      <c r="Y77" s="906"/>
      <c r="Z77" s="860"/>
      <c r="AA77" s="907">
        <v>4445</v>
      </c>
      <c r="AB77" s="906"/>
      <c r="AC77" s="906"/>
      <c r="AD77" s="906"/>
      <c r="AE77" s="860"/>
      <c r="AF77" s="907">
        <v>4445</v>
      </c>
      <c r="AG77" s="906"/>
      <c r="AH77" s="906"/>
      <c r="AI77" s="906"/>
      <c r="AJ77" s="860"/>
      <c r="AK77" s="907" t="s">
        <v>585</v>
      </c>
      <c r="AL77" s="906"/>
      <c r="AM77" s="906"/>
      <c r="AN77" s="906"/>
      <c r="AO77" s="860"/>
      <c r="AP77" s="907" t="s">
        <v>585</v>
      </c>
      <c r="AQ77" s="906"/>
      <c r="AR77" s="906"/>
      <c r="AS77" s="906"/>
      <c r="AT77" s="860"/>
      <c r="AU77" s="907" t="s">
        <v>585</v>
      </c>
      <c r="AV77" s="906"/>
      <c r="AW77" s="906"/>
      <c r="AX77" s="906"/>
      <c r="AY77" s="860"/>
      <c r="AZ77" s="858"/>
      <c r="BA77" s="858"/>
      <c r="BB77" s="858"/>
      <c r="BC77" s="858"/>
      <c r="BD77" s="859"/>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58"/>
      <c r="BA78" s="858"/>
      <c r="BB78" s="858"/>
      <c r="BC78" s="858"/>
      <c r="BD78" s="859"/>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58"/>
      <c r="BA79" s="858"/>
      <c r="BB79" s="858"/>
      <c r="BC79" s="858"/>
      <c r="BD79" s="859"/>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58"/>
      <c r="BA80" s="858"/>
      <c r="BB80" s="858"/>
      <c r="BC80" s="858"/>
      <c r="BD80" s="859"/>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58"/>
      <c r="BA81" s="858"/>
      <c r="BB81" s="858"/>
      <c r="BC81" s="858"/>
      <c r="BD81" s="859"/>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58"/>
      <c r="BA82" s="858"/>
      <c r="BB82" s="858"/>
      <c r="BC82" s="858"/>
      <c r="BD82" s="859"/>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58"/>
      <c r="BA83" s="858"/>
      <c r="BB83" s="858"/>
      <c r="BC83" s="858"/>
      <c r="BD83" s="859"/>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58"/>
      <c r="BA84" s="858"/>
      <c r="BB84" s="858"/>
      <c r="BC84" s="858"/>
      <c r="BD84" s="859"/>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58"/>
      <c r="BA85" s="858"/>
      <c r="BB85" s="858"/>
      <c r="BC85" s="858"/>
      <c r="BD85" s="859"/>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58"/>
      <c r="BA86" s="858"/>
      <c r="BB86" s="858"/>
      <c r="BC86" s="858"/>
      <c r="BD86" s="859"/>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396</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309</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309</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309</v>
      </c>
      <c r="DR109" s="921"/>
      <c r="DS109" s="921"/>
      <c r="DT109" s="921"/>
      <c r="DU109" s="922"/>
      <c r="DV109" s="920" t="s">
        <v>436</v>
      </c>
      <c r="DW109" s="921"/>
      <c r="DX109" s="921"/>
      <c r="DY109" s="921"/>
      <c r="DZ109" s="923"/>
    </row>
    <row r="110" spans="1:131" s="233"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1408926</v>
      </c>
      <c r="AB110" s="928"/>
      <c r="AC110" s="928"/>
      <c r="AD110" s="928"/>
      <c r="AE110" s="929"/>
      <c r="AF110" s="930">
        <v>1458659</v>
      </c>
      <c r="AG110" s="928"/>
      <c r="AH110" s="928"/>
      <c r="AI110" s="928"/>
      <c r="AJ110" s="929"/>
      <c r="AK110" s="930">
        <v>1508602</v>
      </c>
      <c r="AL110" s="928"/>
      <c r="AM110" s="928"/>
      <c r="AN110" s="928"/>
      <c r="AO110" s="929"/>
      <c r="AP110" s="931">
        <v>28.3</v>
      </c>
      <c r="AQ110" s="932"/>
      <c r="AR110" s="932"/>
      <c r="AS110" s="932"/>
      <c r="AT110" s="933"/>
      <c r="AU110" s="934" t="s">
        <v>72</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14734858</v>
      </c>
      <c r="BR110" s="959"/>
      <c r="BS110" s="959"/>
      <c r="BT110" s="959"/>
      <c r="BU110" s="959"/>
      <c r="BV110" s="959">
        <v>14248986</v>
      </c>
      <c r="BW110" s="959"/>
      <c r="BX110" s="959"/>
      <c r="BY110" s="959"/>
      <c r="BZ110" s="959"/>
      <c r="CA110" s="959">
        <v>14089388</v>
      </c>
      <c r="CB110" s="959"/>
      <c r="CC110" s="959"/>
      <c r="CD110" s="959"/>
      <c r="CE110" s="959"/>
      <c r="CF110" s="972">
        <v>263.89999999999998</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442</v>
      </c>
      <c r="DM110" s="959"/>
      <c r="DN110" s="959"/>
      <c r="DO110" s="959"/>
      <c r="DP110" s="959"/>
      <c r="DQ110" s="959" t="s">
        <v>443</v>
      </c>
      <c r="DR110" s="959"/>
      <c r="DS110" s="959"/>
      <c r="DT110" s="959"/>
      <c r="DU110" s="959"/>
      <c r="DV110" s="960" t="s">
        <v>443</v>
      </c>
      <c r="DW110" s="960"/>
      <c r="DX110" s="960"/>
      <c r="DY110" s="960"/>
      <c r="DZ110" s="961"/>
    </row>
    <row r="111" spans="1:131" s="233"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129</v>
      </c>
      <c r="AG111" s="966"/>
      <c r="AH111" s="966"/>
      <c r="AI111" s="966"/>
      <c r="AJ111" s="967"/>
      <c r="AK111" s="968" t="s">
        <v>129</v>
      </c>
      <c r="AL111" s="966"/>
      <c r="AM111" s="966"/>
      <c r="AN111" s="966"/>
      <c r="AO111" s="967"/>
      <c r="AP111" s="969" t="s">
        <v>445</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443</v>
      </c>
      <c r="BW111" s="954"/>
      <c r="BX111" s="954"/>
      <c r="BY111" s="954"/>
      <c r="BZ111" s="954"/>
      <c r="CA111" s="954" t="s">
        <v>445</v>
      </c>
      <c r="CB111" s="954"/>
      <c r="CC111" s="954"/>
      <c r="CD111" s="954"/>
      <c r="CE111" s="954"/>
      <c r="CF111" s="948" t="s">
        <v>445</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129</v>
      </c>
      <c r="DH111" s="954"/>
      <c r="DI111" s="954"/>
      <c r="DJ111" s="954"/>
      <c r="DK111" s="954"/>
      <c r="DL111" s="954" t="s">
        <v>445</v>
      </c>
      <c r="DM111" s="954"/>
      <c r="DN111" s="954"/>
      <c r="DO111" s="954"/>
      <c r="DP111" s="954"/>
      <c r="DQ111" s="954" t="s">
        <v>445</v>
      </c>
      <c r="DR111" s="954"/>
      <c r="DS111" s="954"/>
      <c r="DT111" s="954"/>
      <c r="DU111" s="954"/>
      <c r="DV111" s="955" t="s">
        <v>442</v>
      </c>
      <c r="DW111" s="955"/>
      <c r="DX111" s="955"/>
      <c r="DY111" s="955"/>
      <c r="DZ111" s="956"/>
    </row>
    <row r="112" spans="1:131" s="233"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442</v>
      </c>
      <c r="AG112" s="987"/>
      <c r="AH112" s="987"/>
      <c r="AI112" s="987"/>
      <c r="AJ112" s="988"/>
      <c r="AK112" s="989" t="s">
        <v>129</v>
      </c>
      <c r="AL112" s="987"/>
      <c r="AM112" s="987"/>
      <c r="AN112" s="987"/>
      <c r="AO112" s="988"/>
      <c r="AP112" s="990" t="s">
        <v>443</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3444482</v>
      </c>
      <c r="BR112" s="954"/>
      <c r="BS112" s="954"/>
      <c r="BT112" s="954"/>
      <c r="BU112" s="954"/>
      <c r="BV112" s="954">
        <v>2910508</v>
      </c>
      <c r="BW112" s="954"/>
      <c r="BX112" s="954"/>
      <c r="BY112" s="954"/>
      <c r="BZ112" s="954"/>
      <c r="CA112" s="954">
        <v>2378107</v>
      </c>
      <c r="CB112" s="954"/>
      <c r="CC112" s="954"/>
      <c r="CD112" s="954"/>
      <c r="CE112" s="954"/>
      <c r="CF112" s="948">
        <v>44.5</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442</v>
      </c>
      <c r="DM112" s="954"/>
      <c r="DN112" s="954"/>
      <c r="DO112" s="954"/>
      <c r="DP112" s="954"/>
      <c r="DQ112" s="954" t="s">
        <v>443</v>
      </c>
      <c r="DR112" s="954"/>
      <c r="DS112" s="954"/>
      <c r="DT112" s="954"/>
      <c r="DU112" s="954"/>
      <c r="DV112" s="955" t="s">
        <v>129</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229618</v>
      </c>
      <c r="AB113" s="966"/>
      <c r="AC113" s="966"/>
      <c r="AD113" s="966"/>
      <c r="AE113" s="967"/>
      <c r="AF113" s="968">
        <v>215521</v>
      </c>
      <c r="AG113" s="966"/>
      <c r="AH113" s="966"/>
      <c r="AI113" s="966"/>
      <c r="AJ113" s="967"/>
      <c r="AK113" s="968">
        <v>214092</v>
      </c>
      <c r="AL113" s="966"/>
      <c r="AM113" s="966"/>
      <c r="AN113" s="966"/>
      <c r="AO113" s="967"/>
      <c r="AP113" s="969">
        <v>4</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304359</v>
      </c>
      <c r="BR113" s="954"/>
      <c r="BS113" s="954"/>
      <c r="BT113" s="954"/>
      <c r="BU113" s="954"/>
      <c r="BV113" s="954">
        <v>237220</v>
      </c>
      <c r="BW113" s="954"/>
      <c r="BX113" s="954"/>
      <c r="BY113" s="954"/>
      <c r="BZ113" s="954"/>
      <c r="CA113" s="954">
        <v>169983</v>
      </c>
      <c r="CB113" s="954"/>
      <c r="CC113" s="954"/>
      <c r="CD113" s="954"/>
      <c r="CE113" s="954"/>
      <c r="CF113" s="948">
        <v>3.2</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129</v>
      </c>
      <c r="DM113" s="987"/>
      <c r="DN113" s="987"/>
      <c r="DO113" s="987"/>
      <c r="DP113" s="988"/>
      <c r="DQ113" s="989" t="s">
        <v>442</v>
      </c>
      <c r="DR113" s="987"/>
      <c r="DS113" s="987"/>
      <c r="DT113" s="987"/>
      <c r="DU113" s="988"/>
      <c r="DV113" s="990" t="s">
        <v>129</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76326</v>
      </c>
      <c r="AB114" s="987"/>
      <c r="AC114" s="987"/>
      <c r="AD114" s="987"/>
      <c r="AE114" s="988"/>
      <c r="AF114" s="989">
        <v>66929</v>
      </c>
      <c r="AG114" s="987"/>
      <c r="AH114" s="987"/>
      <c r="AI114" s="987"/>
      <c r="AJ114" s="988"/>
      <c r="AK114" s="989">
        <v>73853</v>
      </c>
      <c r="AL114" s="987"/>
      <c r="AM114" s="987"/>
      <c r="AN114" s="987"/>
      <c r="AO114" s="988"/>
      <c r="AP114" s="990">
        <v>1.4</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1649399</v>
      </c>
      <c r="BR114" s="954"/>
      <c r="BS114" s="954"/>
      <c r="BT114" s="954"/>
      <c r="BU114" s="954"/>
      <c r="BV114" s="954">
        <v>1617927</v>
      </c>
      <c r="BW114" s="954"/>
      <c r="BX114" s="954"/>
      <c r="BY114" s="954"/>
      <c r="BZ114" s="954"/>
      <c r="CA114" s="954">
        <v>1587833</v>
      </c>
      <c r="CB114" s="954"/>
      <c r="CC114" s="954"/>
      <c r="CD114" s="954"/>
      <c r="CE114" s="954"/>
      <c r="CF114" s="948">
        <v>29.7</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129</v>
      </c>
      <c r="DH114" s="987"/>
      <c r="DI114" s="987"/>
      <c r="DJ114" s="987"/>
      <c r="DK114" s="988"/>
      <c r="DL114" s="989" t="s">
        <v>442</v>
      </c>
      <c r="DM114" s="987"/>
      <c r="DN114" s="987"/>
      <c r="DO114" s="987"/>
      <c r="DP114" s="988"/>
      <c r="DQ114" s="989" t="s">
        <v>443</v>
      </c>
      <c r="DR114" s="987"/>
      <c r="DS114" s="987"/>
      <c r="DT114" s="987"/>
      <c r="DU114" s="988"/>
      <c r="DV114" s="990" t="s">
        <v>129</v>
      </c>
      <c r="DW114" s="991"/>
      <c r="DX114" s="991"/>
      <c r="DY114" s="991"/>
      <c r="DZ114" s="992"/>
    </row>
    <row r="115" spans="1:130" s="233"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77</v>
      </c>
      <c r="AB115" s="966"/>
      <c r="AC115" s="966"/>
      <c r="AD115" s="966"/>
      <c r="AE115" s="967"/>
      <c r="AF115" s="968">
        <v>79</v>
      </c>
      <c r="AG115" s="966"/>
      <c r="AH115" s="966"/>
      <c r="AI115" s="966"/>
      <c r="AJ115" s="967"/>
      <c r="AK115" s="968">
        <v>56</v>
      </c>
      <c r="AL115" s="966"/>
      <c r="AM115" s="966"/>
      <c r="AN115" s="966"/>
      <c r="AO115" s="967"/>
      <c r="AP115" s="969">
        <v>0</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443</v>
      </c>
      <c r="BW115" s="954"/>
      <c r="BX115" s="954"/>
      <c r="BY115" s="954"/>
      <c r="BZ115" s="954"/>
      <c r="CA115" s="954" t="s">
        <v>129</v>
      </c>
      <c r="CB115" s="954"/>
      <c r="CC115" s="954"/>
      <c r="CD115" s="954"/>
      <c r="CE115" s="954"/>
      <c r="CF115" s="948" t="s">
        <v>129</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129</v>
      </c>
      <c r="DM115" s="987"/>
      <c r="DN115" s="987"/>
      <c r="DO115" s="987"/>
      <c r="DP115" s="988"/>
      <c r="DQ115" s="989" t="s">
        <v>129</v>
      </c>
      <c r="DR115" s="987"/>
      <c r="DS115" s="987"/>
      <c r="DT115" s="987"/>
      <c r="DU115" s="988"/>
      <c r="DV115" s="990" t="s">
        <v>442</v>
      </c>
      <c r="DW115" s="991"/>
      <c r="DX115" s="991"/>
      <c r="DY115" s="991"/>
      <c r="DZ115" s="992"/>
    </row>
    <row r="116" spans="1:130" s="233"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442</v>
      </c>
      <c r="AB116" s="987"/>
      <c r="AC116" s="987"/>
      <c r="AD116" s="987"/>
      <c r="AE116" s="988"/>
      <c r="AF116" s="989" t="s">
        <v>442</v>
      </c>
      <c r="AG116" s="987"/>
      <c r="AH116" s="987"/>
      <c r="AI116" s="987"/>
      <c r="AJ116" s="988"/>
      <c r="AK116" s="989" t="s">
        <v>129</v>
      </c>
      <c r="AL116" s="987"/>
      <c r="AM116" s="987"/>
      <c r="AN116" s="987"/>
      <c r="AO116" s="988"/>
      <c r="AP116" s="990" t="s">
        <v>443</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442</v>
      </c>
      <c r="BW116" s="954"/>
      <c r="BX116" s="954"/>
      <c r="BY116" s="954"/>
      <c r="BZ116" s="954"/>
      <c r="CA116" s="954" t="s">
        <v>443</v>
      </c>
      <c r="CB116" s="954"/>
      <c r="CC116" s="954"/>
      <c r="CD116" s="954"/>
      <c r="CE116" s="954"/>
      <c r="CF116" s="948" t="s">
        <v>443</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129</v>
      </c>
      <c r="DH116" s="987"/>
      <c r="DI116" s="987"/>
      <c r="DJ116" s="987"/>
      <c r="DK116" s="988"/>
      <c r="DL116" s="989" t="s">
        <v>442</v>
      </c>
      <c r="DM116" s="987"/>
      <c r="DN116" s="987"/>
      <c r="DO116" s="987"/>
      <c r="DP116" s="988"/>
      <c r="DQ116" s="989" t="s">
        <v>442</v>
      </c>
      <c r="DR116" s="987"/>
      <c r="DS116" s="987"/>
      <c r="DT116" s="987"/>
      <c r="DU116" s="988"/>
      <c r="DV116" s="990" t="s">
        <v>129</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1714947</v>
      </c>
      <c r="AB117" s="1007"/>
      <c r="AC117" s="1007"/>
      <c r="AD117" s="1007"/>
      <c r="AE117" s="1008"/>
      <c r="AF117" s="1009">
        <v>1741188</v>
      </c>
      <c r="AG117" s="1007"/>
      <c r="AH117" s="1007"/>
      <c r="AI117" s="1007"/>
      <c r="AJ117" s="1008"/>
      <c r="AK117" s="1009">
        <v>1796603</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443</v>
      </c>
      <c r="BR117" s="954"/>
      <c r="BS117" s="954"/>
      <c r="BT117" s="954"/>
      <c r="BU117" s="954"/>
      <c r="BV117" s="954" t="s">
        <v>443</v>
      </c>
      <c r="BW117" s="954"/>
      <c r="BX117" s="954"/>
      <c r="BY117" s="954"/>
      <c r="BZ117" s="954"/>
      <c r="CA117" s="954" t="s">
        <v>129</v>
      </c>
      <c r="CB117" s="954"/>
      <c r="CC117" s="954"/>
      <c r="CD117" s="954"/>
      <c r="CE117" s="954"/>
      <c r="CF117" s="948" t="s">
        <v>129</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443</v>
      </c>
      <c r="DH117" s="987"/>
      <c r="DI117" s="987"/>
      <c r="DJ117" s="987"/>
      <c r="DK117" s="988"/>
      <c r="DL117" s="989" t="s">
        <v>443</v>
      </c>
      <c r="DM117" s="987"/>
      <c r="DN117" s="987"/>
      <c r="DO117" s="987"/>
      <c r="DP117" s="988"/>
      <c r="DQ117" s="989" t="s">
        <v>443</v>
      </c>
      <c r="DR117" s="987"/>
      <c r="DS117" s="987"/>
      <c r="DT117" s="987"/>
      <c r="DU117" s="988"/>
      <c r="DV117" s="990" t="s">
        <v>443</v>
      </c>
      <c r="DW117" s="991"/>
      <c r="DX117" s="991"/>
      <c r="DY117" s="991"/>
      <c r="DZ117" s="992"/>
    </row>
    <row r="118" spans="1:130" s="233"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309</v>
      </c>
      <c r="AL118" s="921"/>
      <c r="AM118" s="921"/>
      <c r="AN118" s="921"/>
      <c r="AO118" s="922"/>
      <c r="AP118" s="998" t="s">
        <v>436</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443</v>
      </c>
      <c r="BR118" s="1028"/>
      <c r="BS118" s="1028"/>
      <c r="BT118" s="1028"/>
      <c r="BU118" s="1028"/>
      <c r="BV118" s="1028" t="s">
        <v>443</v>
      </c>
      <c r="BW118" s="1028"/>
      <c r="BX118" s="1028"/>
      <c r="BY118" s="1028"/>
      <c r="BZ118" s="1028"/>
      <c r="CA118" s="1028" t="s">
        <v>443</v>
      </c>
      <c r="CB118" s="1028"/>
      <c r="CC118" s="1028"/>
      <c r="CD118" s="1028"/>
      <c r="CE118" s="1028"/>
      <c r="CF118" s="948" t="s">
        <v>443</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443</v>
      </c>
      <c r="DH118" s="987"/>
      <c r="DI118" s="987"/>
      <c r="DJ118" s="987"/>
      <c r="DK118" s="988"/>
      <c r="DL118" s="989" t="s">
        <v>443</v>
      </c>
      <c r="DM118" s="987"/>
      <c r="DN118" s="987"/>
      <c r="DO118" s="987"/>
      <c r="DP118" s="988"/>
      <c r="DQ118" s="989" t="s">
        <v>443</v>
      </c>
      <c r="DR118" s="987"/>
      <c r="DS118" s="987"/>
      <c r="DT118" s="987"/>
      <c r="DU118" s="988"/>
      <c r="DV118" s="990" t="s">
        <v>443</v>
      </c>
      <c r="DW118" s="991"/>
      <c r="DX118" s="991"/>
      <c r="DY118" s="991"/>
      <c r="DZ118" s="992"/>
    </row>
    <row r="119" spans="1:130" s="233" customFormat="1" ht="26.25" customHeight="1" x14ac:dyDescent="0.15">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443</v>
      </c>
      <c r="AB119" s="928"/>
      <c r="AC119" s="928"/>
      <c r="AD119" s="928"/>
      <c r="AE119" s="929"/>
      <c r="AF119" s="930" t="s">
        <v>443</v>
      </c>
      <c r="AG119" s="928"/>
      <c r="AH119" s="928"/>
      <c r="AI119" s="928"/>
      <c r="AJ119" s="929"/>
      <c r="AK119" s="930" t="s">
        <v>443</v>
      </c>
      <c r="AL119" s="928"/>
      <c r="AM119" s="928"/>
      <c r="AN119" s="928"/>
      <c r="AO119" s="929"/>
      <c r="AP119" s="931" t="s">
        <v>443</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469</v>
      </c>
      <c r="BP119" s="1033"/>
      <c r="BQ119" s="1027">
        <v>20133098</v>
      </c>
      <c r="BR119" s="1028"/>
      <c r="BS119" s="1028"/>
      <c r="BT119" s="1028"/>
      <c r="BU119" s="1028"/>
      <c r="BV119" s="1028">
        <v>19014641</v>
      </c>
      <c r="BW119" s="1028"/>
      <c r="BX119" s="1028"/>
      <c r="BY119" s="1028"/>
      <c r="BZ119" s="1028"/>
      <c r="CA119" s="1028">
        <v>18225311</v>
      </c>
      <c r="CB119" s="1028"/>
      <c r="CC119" s="1028"/>
      <c r="CD119" s="1028"/>
      <c r="CE119" s="1028"/>
      <c r="CF119" s="1029"/>
      <c r="CG119" s="1030"/>
      <c r="CH119" s="1030"/>
      <c r="CI119" s="1030"/>
      <c r="CJ119" s="1031"/>
      <c r="CK119" s="978"/>
      <c r="CL119" s="979"/>
      <c r="CM119" s="1001" t="s">
        <v>470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129</v>
      </c>
      <c r="DH119" s="1014"/>
      <c r="DI119" s="1014"/>
      <c r="DJ119" s="1014"/>
      <c r="DK119" s="1015"/>
      <c r="DL119" s="1013" t="s">
        <v>129</v>
      </c>
      <c r="DM119" s="1014"/>
      <c r="DN119" s="1014"/>
      <c r="DO119" s="1014"/>
      <c r="DP119" s="1015"/>
      <c r="DQ119" s="1013" t="s">
        <v>129</v>
      </c>
      <c r="DR119" s="1014"/>
      <c r="DS119" s="1014"/>
      <c r="DT119" s="1014"/>
      <c r="DU119" s="1015"/>
      <c r="DV119" s="1016" t="s">
        <v>129</v>
      </c>
      <c r="DW119" s="1017"/>
      <c r="DX119" s="1017"/>
      <c r="DY119" s="1017"/>
      <c r="DZ119" s="1018"/>
    </row>
    <row r="120" spans="1:130" s="233"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471</v>
      </c>
      <c r="AB120" s="987"/>
      <c r="AC120" s="987"/>
      <c r="AD120" s="987"/>
      <c r="AE120" s="988"/>
      <c r="AF120" s="989" t="s">
        <v>129</v>
      </c>
      <c r="AG120" s="987"/>
      <c r="AH120" s="987"/>
      <c r="AI120" s="987"/>
      <c r="AJ120" s="988"/>
      <c r="AK120" s="989" t="s">
        <v>129</v>
      </c>
      <c r="AL120" s="987"/>
      <c r="AM120" s="987"/>
      <c r="AN120" s="987"/>
      <c r="AO120" s="988"/>
      <c r="AP120" s="990" t="s">
        <v>129</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1939980</v>
      </c>
      <c r="BR120" s="959"/>
      <c r="BS120" s="959"/>
      <c r="BT120" s="959"/>
      <c r="BU120" s="959"/>
      <c r="BV120" s="959">
        <v>2254792</v>
      </c>
      <c r="BW120" s="959"/>
      <c r="BX120" s="959"/>
      <c r="BY120" s="959"/>
      <c r="BZ120" s="959"/>
      <c r="CA120" s="959">
        <v>3062291</v>
      </c>
      <c r="CB120" s="959"/>
      <c r="CC120" s="959"/>
      <c r="CD120" s="959"/>
      <c r="CE120" s="959"/>
      <c r="CF120" s="972">
        <v>57.4</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3134749</v>
      </c>
      <c r="DH120" s="959"/>
      <c r="DI120" s="959"/>
      <c r="DJ120" s="959"/>
      <c r="DK120" s="959"/>
      <c r="DL120" s="959">
        <v>2618199</v>
      </c>
      <c r="DM120" s="959"/>
      <c r="DN120" s="959"/>
      <c r="DO120" s="959"/>
      <c r="DP120" s="959"/>
      <c r="DQ120" s="959">
        <v>2091884</v>
      </c>
      <c r="DR120" s="959"/>
      <c r="DS120" s="959"/>
      <c r="DT120" s="959"/>
      <c r="DU120" s="959"/>
      <c r="DV120" s="960">
        <v>39.200000000000003</v>
      </c>
      <c r="DW120" s="960"/>
      <c r="DX120" s="960"/>
      <c r="DY120" s="960"/>
      <c r="DZ120" s="961"/>
    </row>
    <row r="121" spans="1:130" s="233" customFormat="1" ht="26.25" customHeight="1" x14ac:dyDescent="0.15">
      <c r="A121" s="1085"/>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129</v>
      </c>
      <c r="AB121" s="987"/>
      <c r="AC121" s="987"/>
      <c r="AD121" s="987"/>
      <c r="AE121" s="988"/>
      <c r="AF121" s="989" t="s">
        <v>471</v>
      </c>
      <c r="AG121" s="987"/>
      <c r="AH121" s="987"/>
      <c r="AI121" s="987"/>
      <c r="AJ121" s="988"/>
      <c r="AK121" s="989" t="s">
        <v>471</v>
      </c>
      <c r="AL121" s="987"/>
      <c r="AM121" s="987"/>
      <c r="AN121" s="987"/>
      <c r="AO121" s="988"/>
      <c r="AP121" s="990" t="s">
        <v>129</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1221544</v>
      </c>
      <c r="BR121" s="954"/>
      <c r="BS121" s="954"/>
      <c r="BT121" s="954"/>
      <c r="BU121" s="954"/>
      <c r="BV121" s="954">
        <v>1219371</v>
      </c>
      <c r="BW121" s="954"/>
      <c r="BX121" s="954"/>
      <c r="BY121" s="954"/>
      <c r="BZ121" s="954"/>
      <c r="CA121" s="954">
        <v>1289694</v>
      </c>
      <c r="CB121" s="954"/>
      <c r="CC121" s="954"/>
      <c r="CD121" s="954"/>
      <c r="CE121" s="954"/>
      <c r="CF121" s="948">
        <v>24.2</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v>309733</v>
      </c>
      <c r="DH121" s="954"/>
      <c r="DI121" s="954"/>
      <c r="DJ121" s="954"/>
      <c r="DK121" s="954"/>
      <c r="DL121" s="954">
        <v>292309</v>
      </c>
      <c r="DM121" s="954"/>
      <c r="DN121" s="954"/>
      <c r="DO121" s="954"/>
      <c r="DP121" s="954"/>
      <c r="DQ121" s="954">
        <v>286223</v>
      </c>
      <c r="DR121" s="954"/>
      <c r="DS121" s="954"/>
      <c r="DT121" s="954"/>
      <c r="DU121" s="954"/>
      <c r="DV121" s="955">
        <v>5.4</v>
      </c>
      <c r="DW121" s="955"/>
      <c r="DX121" s="955"/>
      <c r="DY121" s="955"/>
      <c r="DZ121" s="956"/>
    </row>
    <row r="122" spans="1:130" s="233" customFormat="1" ht="26.25" customHeight="1" x14ac:dyDescent="0.15">
      <c r="A122" s="1085"/>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129</v>
      </c>
      <c r="AB122" s="987"/>
      <c r="AC122" s="987"/>
      <c r="AD122" s="987"/>
      <c r="AE122" s="988"/>
      <c r="AF122" s="989" t="s">
        <v>129</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12598987</v>
      </c>
      <c r="BR122" s="1028"/>
      <c r="BS122" s="1028"/>
      <c r="BT122" s="1028"/>
      <c r="BU122" s="1028"/>
      <c r="BV122" s="1028">
        <v>12441023</v>
      </c>
      <c r="BW122" s="1028"/>
      <c r="BX122" s="1028"/>
      <c r="BY122" s="1028"/>
      <c r="BZ122" s="1028"/>
      <c r="CA122" s="1028">
        <v>11863726</v>
      </c>
      <c r="CB122" s="1028"/>
      <c r="CC122" s="1028"/>
      <c r="CD122" s="1028"/>
      <c r="CE122" s="1028"/>
      <c r="CF122" s="1045">
        <v>222.2</v>
      </c>
      <c r="CG122" s="1046"/>
      <c r="CH122" s="1046"/>
      <c r="CI122" s="1046"/>
      <c r="CJ122" s="1046"/>
      <c r="CK122" s="1037"/>
      <c r="CL122" s="1038"/>
      <c r="CM122" s="1038"/>
      <c r="CN122" s="1038"/>
      <c r="CO122" s="1039"/>
      <c r="CP122" s="1047" t="s">
        <v>409</v>
      </c>
      <c r="CQ122" s="1048"/>
      <c r="CR122" s="1048"/>
      <c r="CS122" s="1048"/>
      <c r="CT122" s="1048"/>
      <c r="CU122" s="1048"/>
      <c r="CV122" s="1048"/>
      <c r="CW122" s="1048"/>
      <c r="CX122" s="1048"/>
      <c r="CY122" s="1048"/>
      <c r="CZ122" s="1048"/>
      <c r="DA122" s="1048"/>
      <c r="DB122" s="1048"/>
      <c r="DC122" s="1048"/>
      <c r="DD122" s="1048"/>
      <c r="DE122" s="1048"/>
      <c r="DF122" s="1049"/>
      <c r="DG122" s="953" t="s">
        <v>129</v>
      </c>
      <c r="DH122" s="954"/>
      <c r="DI122" s="954"/>
      <c r="DJ122" s="954"/>
      <c r="DK122" s="954"/>
      <c r="DL122" s="954" t="s">
        <v>129</v>
      </c>
      <c r="DM122" s="954"/>
      <c r="DN122" s="954"/>
      <c r="DO122" s="954"/>
      <c r="DP122" s="954"/>
      <c r="DQ122" s="954" t="s">
        <v>129</v>
      </c>
      <c r="DR122" s="954"/>
      <c r="DS122" s="954"/>
      <c r="DT122" s="954"/>
      <c r="DU122" s="954"/>
      <c r="DV122" s="955" t="s">
        <v>129</v>
      </c>
      <c r="DW122" s="955"/>
      <c r="DX122" s="955"/>
      <c r="DY122" s="955"/>
      <c r="DZ122" s="956"/>
    </row>
    <row r="123" spans="1:130" s="233" customFormat="1" ht="26.25" customHeight="1" x14ac:dyDescent="0.15">
      <c r="A123" s="1085"/>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480</v>
      </c>
      <c r="AG123" s="987"/>
      <c r="AH123" s="987"/>
      <c r="AI123" s="987"/>
      <c r="AJ123" s="988"/>
      <c r="AK123" s="989" t="s">
        <v>129</v>
      </c>
      <c r="AL123" s="987"/>
      <c r="AM123" s="987"/>
      <c r="AN123" s="987"/>
      <c r="AO123" s="988"/>
      <c r="AP123" s="990" t="s">
        <v>471</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481</v>
      </c>
      <c r="BP123" s="1033"/>
      <c r="BQ123" s="1091">
        <v>15760511</v>
      </c>
      <c r="BR123" s="1092"/>
      <c r="BS123" s="1092"/>
      <c r="BT123" s="1092"/>
      <c r="BU123" s="1092"/>
      <c r="BV123" s="1092">
        <v>15915186</v>
      </c>
      <c r="BW123" s="1092"/>
      <c r="BX123" s="1092"/>
      <c r="BY123" s="1092"/>
      <c r="BZ123" s="1092"/>
      <c r="CA123" s="1092">
        <v>16215711</v>
      </c>
      <c r="CB123" s="1092"/>
      <c r="CC123" s="1092"/>
      <c r="CD123" s="1092"/>
      <c r="CE123" s="1092"/>
      <c r="CF123" s="1029"/>
      <c r="CG123" s="1030"/>
      <c r="CH123" s="1030"/>
      <c r="CI123" s="1030"/>
      <c r="CJ123" s="1031"/>
      <c r="CK123" s="1037"/>
      <c r="CL123" s="1038"/>
      <c r="CM123" s="1038"/>
      <c r="CN123" s="1038"/>
      <c r="CO123" s="1039"/>
      <c r="CP123" s="1047" t="s">
        <v>482</v>
      </c>
      <c r="CQ123" s="1048"/>
      <c r="CR123" s="1048"/>
      <c r="CS123" s="1048"/>
      <c r="CT123" s="1048"/>
      <c r="CU123" s="1048"/>
      <c r="CV123" s="1048"/>
      <c r="CW123" s="1048"/>
      <c r="CX123" s="1048"/>
      <c r="CY123" s="1048"/>
      <c r="CZ123" s="1048"/>
      <c r="DA123" s="1048"/>
      <c r="DB123" s="1048"/>
      <c r="DC123" s="1048"/>
      <c r="DD123" s="1048"/>
      <c r="DE123" s="1048"/>
      <c r="DF123" s="1049"/>
      <c r="DG123" s="986" t="s">
        <v>129</v>
      </c>
      <c r="DH123" s="987"/>
      <c r="DI123" s="987"/>
      <c r="DJ123" s="987"/>
      <c r="DK123" s="988"/>
      <c r="DL123" s="989" t="s">
        <v>129</v>
      </c>
      <c r="DM123" s="987"/>
      <c r="DN123" s="987"/>
      <c r="DO123" s="987"/>
      <c r="DP123" s="988"/>
      <c r="DQ123" s="989" t="s">
        <v>129</v>
      </c>
      <c r="DR123" s="987"/>
      <c r="DS123" s="987"/>
      <c r="DT123" s="987"/>
      <c r="DU123" s="988"/>
      <c r="DV123" s="990" t="s">
        <v>471</v>
      </c>
      <c r="DW123" s="991"/>
      <c r="DX123" s="991"/>
      <c r="DY123" s="991"/>
      <c r="DZ123" s="992"/>
    </row>
    <row r="124" spans="1:130" s="233" customFormat="1" ht="26.25" customHeight="1" thickBot="1" x14ac:dyDescent="0.2">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471</v>
      </c>
      <c r="AG124" s="987"/>
      <c r="AH124" s="987"/>
      <c r="AI124" s="987"/>
      <c r="AJ124" s="988"/>
      <c r="AK124" s="989" t="s">
        <v>483</v>
      </c>
      <c r="AL124" s="987"/>
      <c r="AM124" s="987"/>
      <c r="AN124" s="987"/>
      <c r="AO124" s="988"/>
      <c r="AP124" s="990" t="s">
        <v>471</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92.7</v>
      </c>
      <c r="BR124" s="1055"/>
      <c r="BS124" s="1055"/>
      <c r="BT124" s="1055"/>
      <c r="BU124" s="1055"/>
      <c r="BV124" s="1055">
        <v>62.5</v>
      </c>
      <c r="BW124" s="1055"/>
      <c r="BX124" s="1055"/>
      <c r="BY124" s="1055"/>
      <c r="BZ124" s="1055"/>
      <c r="CA124" s="1055">
        <v>37.6</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129</v>
      </c>
      <c r="DM124" s="1014"/>
      <c r="DN124" s="1014"/>
      <c r="DO124" s="1014"/>
      <c r="DP124" s="1015"/>
      <c r="DQ124" s="1013" t="s">
        <v>471</v>
      </c>
      <c r="DR124" s="1014"/>
      <c r="DS124" s="1014"/>
      <c r="DT124" s="1014"/>
      <c r="DU124" s="1015"/>
      <c r="DV124" s="1016" t="s">
        <v>129</v>
      </c>
      <c r="DW124" s="1017"/>
      <c r="DX124" s="1017"/>
      <c r="DY124" s="1017"/>
      <c r="DZ124" s="1018"/>
    </row>
    <row r="125" spans="1:130" s="233" customFormat="1" ht="26.25" customHeight="1" x14ac:dyDescent="0.15">
      <c r="A125" s="1085"/>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129</v>
      </c>
      <c r="AB125" s="987"/>
      <c r="AC125" s="987"/>
      <c r="AD125" s="987"/>
      <c r="AE125" s="988"/>
      <c r="AF125" s="989" t="s">
        <v>471</v>
      </c>
      <c r="AG125" s="987"/>
      <c r="AH125" s="987"/>
      <c r="AI125" s="987"/>
      <c r="AJ125" s="988"/>
      <c r="AK125" s="989" t="s">
        <v>129</v>
      </c>
      <c r="AL125" s="987"/>
      <c r="AM125" s="987"/>
      <c r="AN125" s="987"/>
      <c r="AO125" s="988"/>
      <c r="AP125" s="990" t="s">
        <v>129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486</v>
      </c>
      <c r="CL125" s="1035"/>
      <c r="CM125" s="1035"/>
      <c r="CN125" s="1035"/>
      <c r="CO125" s="1036"/>
      <c r="CP125" s="957" t="s">
        <v>487</v>
      </c>
      <c r="CQ125" s="925"/>
      <c r="CR125" s="925"/>
      <c r="CS125" s="925"/>
      <c r="CT125" s="925"/>
      <c r="CU125" s="925"/>
      <c r="CV125" s="925"/>
      <c r="CW125" s="925"/>
      <c r="CX125" s="925"/>
      <c r="CY125" s="925"/>
      <c r="CZ125" s="925"/>
      <c r="DA125" s="925"/>
      <c r="DB125" s="925"/>
      <c r="DC125" s="925"/>
      <c r="DD125" s="925"/>
      <c r="DE125" s="925"/>
      <c r="DF125" s="926"/>
      <c r="DG125" s="958" t="s">
        <v>129</v>
      </c>
      <c r="DH125" s="959"/>
      <c r="DI125" s="959"/>
      <c r="DJ125" s="959"/>
      <c r="DK125" s="959"/>
      <c r="DL125" s="959" t="s">
        <v>129</v>
      </c>
      <c r="DM125" s="959"/>
      <c r="DN125" s="959"/>
      <c r="DO125" s="959"/>
      <c r="DP125" s="959"/>
      <c r="DQ125" s="959" t="s">
        <v>483</v>
      </c>
      <c r="DR125" s="959"/>
      <c r="DS125" s="959"/>
      <c r="DT125" s="959"/>
      <c r="DU125" s="959"/>
      <c r="DV125" s="960" t="s">
        <v>483</v>
      </c>
      <c r="DW125" s="960"/>
      <c r="DX125" s="960"/>
      <c r="DY125" s="960"/>
      <c r="DZ125" s="961"/>
    </row>
    <row r="126" spans="1:130" s="233" customFormat="1" ht="26.25" customHeight="1" thickBot="1" x14ac:dyDescent="0.2">
      <c r="A126" s="1085"/>
      <c r="B126" s="977"/>
      <c r="C126" s="950" t="s">
        <v>470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129</v>
      </c>
      <c r="AB126" s="987"/>
      <c r="AC126" s="987"/>
      <c r="AD126" s="987"/>
      <c r="AE126" s="988"/>
      <c r="AF126" s="989" t="s">
        <v>129</v>
      </c>
      <c r="AG126" s="987"/>
      <c r="AH126" s="987"/>
      <c r="AI126" s="987"/>
      <c r="AJ126" s="988"/>
      <c r="AK126" s="989" t="s">
        <v>129</v>
      </c>
      <c r="AL126" s="987"/>
      <c r="AM126" s="987"/>
      <c r="AN126" s="987"/>
      <c r="AO126" s="988"/>
      <c r="AP126" s="990" t="s">
        <v>483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129</v>
      </c>
      <c r="DH126" s="954"/>
      <c r="DI126" s="954"/>
      <c r="DJ126" s="954"/>
      <c r="DK126" s="954"/>
      <c r="DL126" s="954" t="s">
        <v>129</v>
      </c>
      <c r="DM126" s="954"/>
      <c r="DN126" s="954"/>
      <c r="DO126" s="954"/>
      <c r="DP126" s="954"/>
      <c r="DQ126" s="954" t="s">
        <v>471</v>
      </c>
      <c r="DR126" s="954"/>
      <c r="DS126" s="954"/>
      <c r="DT126" s="954"/>
      <c r="DU126" s="954"/>
      <c r="DV126" s="955" t="s">
        <v>480</v>
      </c>
      <c r="DW126" s="955"/>
      <c r="DX126" s="955"/>
      <c r="DY126" s="955"/>
      <c r="DZ126" s="956"/>
    </row>
    <row r="127" spans="1:130" s="233" customFormat="1" ht="26.25" customHeight="1" x14ac:dyDescent="0.15">
      <c r="A127" s="1086"/>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77</v>
      </c>
      <c r="AB127" s="987"/>
      <c r="AC127" s="987"/>
      <c r="AD127" s="987"/>
      <c r="AE127" s="988"/>
      <c r="AF127" s="989">
        <v>79</v>
      </c>
      <c r="AG127" s="987"/>
      <c r="AH127" s="987"/>
      <c r="AI127" s="987"/>
      <c r="AJ127" s="988"/>
      <c r="AK127" s="989">
        <v>56</v>
      </c>
      <c r="AL127" s="987"/>
      <c r="AM127" s="987"/>
      <c r="AN127" s="987"/>
      <c r="AO127" s="988"/>
      <c r="AP127" s="990">
        <v>0</v>
      </c>
      <c r="AQ127" s="991"/>
      <c r="AR127" s="991"/>
      <c r="AS127" s="991"/>
      <c r="AT127" s="992"/>
      <c r="AU127" s="235"/>
      <c r="AV127" s="235"/>
      <c r="AW127" s="235"/>
      <c r="AX127" s="1059" t="s">
        <v>490</v>
      </c>
      <c r="AY127" s="1060"/>
      <c r="AZ127" s="1060"/>
      <c r="BA127" s="1060"/>
      <c r="BB127" s="1060"/>
      <c r="BC127" s="1060"/>
      <c r="BD127" s="1060"/>
      <c r="BE127" s="1061"/>
      <c r="BF127" s="1062" t="s">
        <v>491</v>
      </c>
      <c r="BG127" s="1060"/>
      <c r="BH127" s="1060"/>
      <c r="BI127" s="1060"/>
      <c r="BJ127" s="1060"/>
      <c r="BK127" s="1060"/>
      <c r="BL127" s="1061"/>
      <c r="BM127" s="1062" t="s">
        <v>492</v>
      </c>
      <c r="BN127" s="1060"/>
      <c r="BO127" s="1060"/>
      <c r="BP127" s="1060"/>
      <c r="BQ127" s="1060"/>
      <c r="BR127" s="1060"/>
      <c r="BS127" s="1061"/>
      <c r="BT127" s="1062" t="s">
        <v>493</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129</v>
      </c>
      <c r="DR127" s="954"/>
      <c r="DS127" s="954"/>
      <c r="DT127" s="954"/>
      <c r="DU127" s="954"/>
      <c r="DV127" s="955" t="s">
        <v>129</v>
      </c>
      <c r="DW127" s="955"/>
      <c r="DX127" s="955"/>
      <c r="DY127" s="955"/>
      <c r="DZ127" s="956"/>
    </row>
    <row r="128" spans="1:130" s="233" customFormat="1" ht="26.25" customHeight="1" thickBot="1" x14ac:dyDescent="0.2">
      <c r="A128" s="1069" t="s">
        <v>495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496</v>
      </c>
      <c r="X128" s="1071"/>
      <c r="Y128" s="1071"/>
      <c r="Z128" s="1072"/>
      <c r="AA128" s="1073">
        <v>107482</v>
      </c>
      <c r="AB128" s="1074"/>
      <c r="AC128" s="1074"/>
      <c r="AD128" s="1074"/>
      <c r="AE128" s="1075"/>
      <c r="AF128" s="1076">
        <v>106430</v>
      </c>
      <c r="AG128" s="1074"/>
      <c r="AH128" s="1074"/>
      <c r="AI128" s="1074"/>
      <c r="AJ128" s="1075"/>
      <c r="AK128" s="1076">
        <v>98567</v>
      </c>
      <c r="AL128" s="1074"/>
      <c r="AM128" s="1074"/>
      <c r="AN128" s="1074"/>
      <c r="AO128" s="1075"/>
      <c r="AP128" s="1077"/>
      <c r="AQ128" s="1078"/>
      <c r="AR128" s="1078"/>
      <c r="AS128" s="1078"/>
      <c r="AT128" s="1079"/>
      <c r="AU128" s="235"/>
      <c r="AV128" s="235"/>
      <c r="AW128" s="235"/>
      <c r="AX128" s="924" t="s">
        <v>497</v>
      </c>
      <c r="AY128" s="925"/>
      <c r="AZ128" s="925"/>
      <c r="BA128" s="925"/>
      <c r="BB128" s="925"/>
      <c r="BC128" s="925"/>
      <c r="BD128" s="925"/>
      <c r="BE128" s="926"/>
      <c r="BF128" s="1080" t="s">
        <v>129</v>
      </c>
      <c r="BG128" s="1081"/>
      <c r="BH128" s="1081"/>
      <c r="BI128" s="1081"/>
      <c r="BJ128" s="1081"/>
      <c r="BK128" s="1081"/>
      <c r="BL128" s="1082"/>
      <c r="BM128" s="1080">
        <v>14.21</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498</v>
      </c>
      <c r="CQ128" s="754"/>
      <c r="CR128" s="754"/>
      <c r="CS128" s="754"/>
      <c r="CT128" s="754"/>
      <c r="CU128" s="754"/>
      <c r="CV128" s="754"/>
      <c r="CW128" s="754"/>
      <c r="CX128" s="754"/>
      <c r="CY128" s="754"/>
      <c r="CZ128" s="754"/>
      <c r="DA128" s="754"/>
      <c r="DB128" s="754"/>
      <c r="DC128" s="754"/>
      <c r="DD128" s="754"/>
      <c r="DE128" s="754"/>
      <c r="DF128" s="1064"/>
      <c r="DG128" s="1065" t="s">
        <v>129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5869566</v>
      </c>
      <c r="AB129" s="987"/>
      <c r="AC129" s="987"/>
      <c r="AD129" s="987"/>
      <c r="AE129" s="988"/>
      <c r="AF129" s="989">
        <v>6137823</v>
      </c>
      <c r="AG129" s="987"/>
      <c r="AH129" s="987"/>
      <c r="AI129" s="987"/>
      <c r="AJ129" s="988"/>
      <c r="AK129" s="989">
        <v>6547393</v>
      </c>
      <c r="AL129" s="987"/>
      <c r="AM129" s="987"/>
      <c r="AN129" s="987"/>
      <c r="AO129" s="988"/>
      <c r="AP129" s="1101"/>
      <c r="AQ129" s="1102"/>
      <c r="AR129" s="1102"/>
      <c r="AS129" s="1102"/>
      <c r="AT129" s="1103"/>
      <c r="AU129" s="236"/>
      <c r="AV129" s="236"/>
      <c r="AW129" s="236"/>
      <c r="AX129" s="1093" t="s">
        <v>500</v>
      </c>
      <c r="AY129" s="951"/>
      <c r="AZ129" s="951"/>
      <c r="BA129" s="951"/>
      <c r="BB129" s="951"/>
      <c r="BC129" s="951"/>
      <c r="BD129" s="951"/>
      <c r="BE129" s="952"/>
      <c r="BF129" s="1094" t="s">
        <v>129</v>
      </c>
      <c r="BG129" s="1095"/>
      <c r="BH129" s="1095"/>
      <c r="BI129" s="1095"/>
      <c r="BJ129" s="1095"/>
      <c r="BK129" s="1095"/>
      <c r="BL129" s="1096"/>
      <c r="BM129" s="1094">
        <v>19.21</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1155856</v>
      </c>
      <c r="AB130" s="987"/>
      <c r="AC130" s="987"/>
      <c r="AD130" s="987"/>
      <c r="AE130" s="988"/>
      <c r="AF130" s="989">
        <v>1179702</v>
      </c>
      <c r="AG130" s="987"/>
      <c r="AH130" s="987"/>
      <c r="AI130" s="987"/>
      <c r="AJ130" s="988"/>
      <c r="AK130" s="989">
        <v>1208328</v>
      </c>
      <c r="AL130" s="987"/>
      <c r="AM130" s="987"/>
      <c r="AN130" s="987"/>
      <c r="AO130" s="988"/>
      <c r="AP130" s="1101"/>
      <c r="AQ130" s="1102"/>
      <c r="AR130" s="1102"/>
      <c r="AS130" s="1102"/>
      <c r="AT130" s="1103"/>
      <c r="AU130" s="236"/>
      <c r="AV130" s="236"/>
      <c r="AW130" s="236"/>
      <c r="AX130" s="1093" t="s">
        <v>503</v>
      </c>
      <c r="AY130" s="951"/>
      <c r="AZ130" s="951"/>
      <c r="BA130" s="951"/>
      <c r="BB130" s="951"/>
      <c r="BC130" s="951"/>
      <c r="BD130" s="951"/>
      <c r="BE130" s="952"/>
      <c r="BF130" s="1129">
        <v>9.3000000000000007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4713710</v>
      </c>
      <c r="AB131" s="1014"/>
      <c r="AC131" s="1014"/>
      <c r="AD131" s="1014"/>
      <c r="AE131" s="1015"/>
      <c r="AF131" s="1013">
        <v>4958121</v>
      </c>
      <c r="AG131" s="1014"/>
      <c r="AH131" s="1014"/>
      <c r="AI131" s="1014"/>
      <c r="AJ131" s="1015"/>
      <c r="AK131" s="1013">
        <v>5339065</v>
      </c>
      <c r="AL131" s="1014"/>
      <c r="AM131" s="1014"/>
      <c r="AN131" s="1014"/>
      <c r="AO131" s="1015"/>
      <c r="AP131" s="1138"/>
      <c r="AQ131" s="1139"/>
      <c r="AR131" s="1139"/>
      <c r="AS131" s="1139"/>
      <c r="AT131" s="1140"/>
      <c r="AU131" s="236"/>
      <c r="AV131" s="236"/>
      <c r="AW131" s="236"/>
      <c r="AX131" s="1111" t="s">
        <v>505</v>
      </c>
      <c r="AY131" s="754"/>
      <c r="AZ131" s="754"/>
      <c r="BA131" s="754"/>
      <c r="BB131" s="754"/>
      <c r="BC131" s="754"/>
      <c r="BD131" s="754"/>
      <c r="BE131" s="1064"/>
      <c r="BF131" s="1112">
        <v>37.6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9.5807548619999992</v>
      </c>
      <c r="AB132" s="1125"/>
      <c r="AC132" s="1125"/>
      <c r="AD132" s="1125"/>
      <c r="AE132" s="1126"/>
      <c r="AF132" s="1127">
        <v>9.177993034</v>
      </c>
      <c r="AG132" s="1125"/>
      <c r="AH132" s="1125"/>
      <c r="AI132" s="1125"/>
      <c r="AJ132" s="1126"/>
      <c r="AK132" s="1127">
        <v>9.1721677859999993</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11.7</v>
      </c>
      <c r="AB133" s="1108"/>
      <c r="AC133" s="1108"/>
      <c r="AD133" s="1108"/>
      <c r="AE133" s="1109"/>
      <c r="AF133" s="1107">
        <v>10.4</v>
      </c>
      <c r="AG133" s="1108"/>
      <c r="AH133" s="1108"/>
      <c r="AI133" s="1108"/>
      <c r="AJ133" s="1109"/>
      <c r="AK133" s="1107">
        <v>9.3000000000000007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grOKP/91CNWS7Djq/b8wvaf4etEOXaDf4g69DuQFhWZZP3wBlSj4FnUgEtocnbEz+Lu657zWoMyJDKcZBQADQ==" saltValue="EJdelemwnrgwEQnpiY4r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P61" zoomScale="130" zoomScaleNormal="85" zoomScaleSheetLayoutView="13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LbZYVPt/6n35xZdZVATDMXj92OHOJ11Kot01GQ0Meo/pPRWayBu29Z6lzLu7b8mzGjpesuH/SGNR+z61lzKMA==" saltValue="NFGnmJoznuVBXRV+v2kE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xOoQbDWs9RUWrrnVs431P4ah8pB2lvirtZCkOo51l6iWTC9taFiN8ytVYHtLNESfG+X4fSixrwervzjdJ5sg==" saltValue="HSPg03e8qCxFQyZJjiJ+j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517</v>
      </c>
      <c r="AL9" s="1145"/>
      <c r="AM9" s="1145"/>
      <c r="AN9" s="1146"/>
      <c r="AO9" s="284">
        <v>1565565</v>
      </c>
      <c r="AP9" s="284">
        <v>97017</v>
      </c>
      <c r="AQ9" s="285">
        <v>112299</v>
      </c>
      <c r="AR9" s="286">
        <v>-13.6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518</v>
      </c>
      <c r="AL10" s="1145"/>
      <c r="AM10" s="1145"/>
      <c r="AN10" s="1146"/>
      <c r="AO10" s="287">
        <v>243934</v>
      </c>
      <c r="AP10" s="287">
        <v>15116</v>
      </c>
      <c r="AQ10" s="288">
        <v>14397</v>
      </c>
      <c r="AR10" s="289">
        <v>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519</v>
      </c>
      <c r="AL11" s="1145"/>
      <c r="AM11" s="1145"/>
      <c r="AN11" s="1146"/>
      <c r="AO11" s="287">
        <v>16695</v>
      </c>
      <c r="AP11" s="287">
        <v>1035</v>
      </c>
      <c r="AQ11" s="288">
        <v>3270</v>
      </c>
      <c r="AR11" s="289">
        <v>-68.3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520</v>
      </c>
      <c r="AL12" s="1145"/>
      <c r="AM12" s="1145"/>
      <c r="AN12" s="1146"/>
      <c r="AO12" s="287" t="s">
        <v>521</v>
      </c>
      <c r="AP12" s="287" t="s">
        <v>521</v>
      </c>
      <c r="AQ12" s="288" t="s">
        <v>521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522</v>
      </c>
      <c r="AL13" s="1145"/>
      <c r="AM13" s="1145"/>
      <c r="AN13" s="1146"/>
      <c r="AO13" s="287">
        <v>72450</v>
      </c>
      <c r="AP13" s="287">
        <v>4490</v>
      </c>
      <c r="AQ13" s="288">
        <v>5340</v>
      </c>
      <c r="AR13" s="289">
        <v>-15.9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523</v>
      </c>
      <c r="AL14" s="1145"/>
      <c r="AM14" s="1145"/>
      <c r="AN14" s="1146"/>
      <c r="AO14" s="287">
        <v>54033</v>
      </c>
      <c r="AP14" s="287">
        <v>3348</v>
      </c>
      <c r="AQ14" s="288">
        <v>1646</v>
      </c>
      <c r="AR14" s="289">
        <v>103.4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524</v>
      </c>
      <c r="AL15" s="1148"/>
      <c r="AM15" s="1148"/>
      <c r="AN15" s="1149"/>
      <c r="AO15" s="287">
        <v>-123910</v>
      </c>
      <c r="AP15" s="287">
        <v>-7679</v>
      </c>
      <c r="AQ15" s="288">
        <v>-8096</v>
      </c>
      <c r="AR15" s="289">
        <v>-5.2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1828767</v>
      </c>
      <c r="AP16" s="287">
        <v>113328</v>
      </c>
      <c r="AQ16" s="288">
        <v>128856</v>
      </c>
      <c r="AR16" s="289">
        <v>-12.1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529</v>
      </c>
      <c r="AL21" s="1151"/>
      <c r="AM21" s="1151"/>
      <c r="AN21" s="1152"/>
      <c r="AO21" s="300">
        <v>10.66</v>
      </c>
      <c r="AP21" s="301">
        <v>11.72</v>
      </c>
      <c r="AQ21" s="302">
        <v>-1.06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530</v>
      </c>
      <c r="AL22" s="1151"/>
      <c r="AM22" s="1151"/>
      <c r="AN22" s="1152"/>
      <c r="AO22" s="305">
        <v>96.8</v>
      </c>
      <c r="AP22" s="306">
        <v>95.1</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534</v>
      </c>
      <c r="AL32" s="1159"/>
      <c r="AM32" s="1159"/>
      <c r="AN32" s="1160"/>
      <c r="AO32" s="315">
        <v>1508602</v>
      </c>
      <c r="AP32" s="315">
        <v>93487</v>
      </c>
      <c r="AQ32" s="316">
        <v>78499</v>
      </c>
      <c r="AR32" s="317">
        <v>19.100000000000001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535</v>
      </c>
      <c r="AL33" s="1159"/>
      <c r="AM33" s="1159"/>
      <c r="AN33" s="1160"/>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536</v>
      </c>
      <c r="AL34" s="1159"/>
      <c r="AM34" s="1159"/>
      <c r="AN34" s="1160"/>
      <c r="AO34" s="315" t="s">
        <v>521</v>
      </c>
      <c r="AP34" s="315" t="s">
        <v>521</v>
      </c>
      <c r="AQ34" s="316" t="s">
        <v>521</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537</v>
      </c>
      <c r="AL35" s="1159"/>
      <c r="AM35" s="1159"/>
      <c r="AN35" s="1160"/>
      <c r="AO35" s="315">
        <v>214092</v>
      </c>
      <c r="AP35" s="315">
        <v>13267</v>
      </c>
      <c r="AQ35" s="316">
        <v>20020</v>
      </c>
      <c r="AR35" s="317">
        <v>-33.700000000000003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538</v>
      </c>
      <c r="AL36" s="1159"/>
      <c r="AM36" s="1159"/>
      <c r="AN36" s="1160"/>
      <c r="AO36" s="315">
        <v>73853</v>
      </c>
      <c r="AP36" s="315">
        <v>4577</v>
      </c>
      <c r="AQ36" s="316">
        <v>2278</v>
      </c>
      <c r="AR36" s="317">
        <v>100.9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539</v>
      </c>
      <c r="AL37" s="1159"/>
      <c r="AM37" s="1159"/>
      <c r="AN37" s="1160"/>
      <c r="AO37" s="315">
        <v>56</v>
      </c>
      <c r="AP37" s="315">
        <v>3</v>
      </c>
      <c r="AQ37" s="316">
        <v>744</v>
      </c>
      <c r="AR37" s="317">
        <v>-99.6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540</v>
      </c>
      <c r="AL38" s="1162"/>
      <c r="AM38" s="1162"/>
      <c r="AN38" s="1163"/>
      <c r="AO38" s="318" t="s">
        <v>521</v>
      </c>
      <c r="AP38" s="318" t="s">
        <v>521</v>
      </c>
      <c r="AQ38" s="319">
        <v>2</v>
      </c>
      <c r="AR38" s="307" t="s">
        <v>521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541</v>
      </c>
      <c r="AL39" s="1162"/>
      <c r="AM39" s="1162"/>
      <c r="AN39" s="1163"/>
      <c r="AO39" s="315">
        <v>-98567</v>
      </c>
      <c r="AP39" s="315">
        <v>-6108</v>
      </c>
      <c r="AQ39" s="316">
        <v>-2296</v>
      </c>
      <c r="AR39" s="317">
        <v>166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542</v>
      </c>
      <c r="AL40" s="1159"/>
      <c r="AM40" s="1159"/>
      <c r="AN40" s="1160"/>
      <c r="AO40" s="315">
        <v>-1208328</v>
      </c>
      <c r="AP40" s="315">
        <v>-74879</v>
      </c>
      <c r="AQ40" s="316">
        <v>-69950</v>
      </c>
      <c r="AR40" s="317">
        <v>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489708</v>
      </c>
      <c r="AP41" s="315">
        <v>30347</v>
      </c>
      <c r="AQ41" s="316">
        <v>29297</v>
      </c>
      <c r="AR41" s="317">
        <v>3.6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512</v>
      </c>
      <c r="AN49" s="1155" t="s">
        <v>546</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1788193</v>
      </c>
      <c r="AN51" s="337">
        <v>104098</v>
      </c>
      <c r="AO51" s="338">
        <v>-10.5</v>
      </c>
      <c r="AP51" s="339">
        <v>106005</v>
      </c>
      <c r="AQ51" s="340">
        <v>9.1999999999999993</v>
      </c>
      <c r="AR51" s="341">
        <v>-19.7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485495</v>
      </c>
      <c r="AN52" s="345">
        <v>28263</v>
      </c>
      <c r="AO52" s="346">
        <v>-52</v>
      </c>
      <c r="AP52" s="347">
        <v>58359</v>
      </c>
      <c r="AQ52" s="348">
        <v>16.5</v>
      </c>
      <c r="AR52" s="349">
        <v>-68.5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994379</v>
      </c>
      <c r="AN53" s="337">
        <v>58596</v>
      </c>
      <c r="AO53" s="338">
        <v>-43.7</v>
      </c>
      <c r="AP53" s="339">
        <v>98507</v>
      </c>
      <c r="AQ53" s="340">
        <v>-7.1</v>
      </c>
      <c r="AR53" s="341">
        <v>-36.6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483323</v>
      </c>
      <c r="AN54" s="345">
        <v>28481</v>
      </c>
      <c r="AO54" s="346">
        <v>0.8</v>
      </c>
      <c r="AP54" s="347">
        <v>47567</v>
      </c>
      <c r="AQ54" s="348">
        <v>-18.5</v>
      </c>
      <c r="AR54" s="349">
        <v>19.3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981798</v>
      </c>
      <c r="AN55" s="337">
        <v>58967</v>
      </c>
      <c r="AO55" s="338">
        <v>0.6</v>
      </c>
      <c r="AP55" s="339">
        <v>113347</v>
      </c>
      <c r="AQ55" s="340">
        <v>15.1</v>
      </c>
      <c r="AR55" s="341">
        <v>-14.5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510688</v>
      </c>
      <c r="AN56" s="345">
        <v>30672</v>
      </c>
      <c r="AO56" s="346">
        <v>7.7</v>
      </c>
      <c r="AP56" s="347">
        <v>58728</v>
      </c>
      <c r="AQ56" s="348">
        <v>23.5</v>
      </c>
      <c r="AR56" s="349">
        <v>-15.8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1048893</v>
      </c>
      <c r="AN57" s="337">
        <v>63961</v>
      </c>
      <c r="AO57" s="338">
        <v>8.5</v>
      </c>
      <c r="AP57" s="339">
        <v>125418</v>
      </c>
      <c r="AQ57" s="340">
        <v>10.6</v>
      </c>
      <c r="AR57" s="341">
        <v>-2.1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470055</v>
      </c>
      <c r="AN58" s="345">
        <v>28664</v>
      </c>
      <c r="AO58" s="346">
        <v>-6.5</v>
      </c>
      <c r="AP58" s="347">
        <v>60445</v>
      </c>
      <c r="AQ58" s="348">
        <v>2.9</v>
      </c>
      <c r="AR58" s="349">
        <v>-9.4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1666140</v>
      </c>
      <c r="AN59" s="337">
        <v>103250</v>
      </c>
      <c r="AO59" s="338">
        <v>61.4</v>
      </c>
      <c r="AP59" s="339">
        <v>108384</v>
      </c>
      <c r="AQ59" s="340">
        <v>-13.6</v>
      </c>
      <c r="AR59" s="341">
        <v>75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1009670</v>
      </c>
      <c r="AN60" s="345">
        <v>62569</v>
      </c>
      <c r="AO60" s="346">
        <v>118.3</v>
      </c>
      <c r="AP60" s="347">
        <v>51153</v>
      </c>
      <c r="AQ60" s="348">
        <v>-15.4</v>
      </c>
      <c r="AR60" s="349">
        <v>133.69999999999999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1295881</v>
      </c>
      <c r="AN61" s="352">
        <v>77774</v>
      </c>
      <c r="AO61" s="353">
        <v>3.3</v>
      </c>
      <c r="AP61" s="354">
        <v>110332</v>
      </c>
      <c r="AQ61" s="355">
        <v>2.8</v>
      </c>
      <c r="AR61" s="341">
        <v>0.5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591846</v>
      </c>
      <c r="AN62" s="345">
        <v>35730</v>
      </c>
      <c r="AO62" s="346">
        <v>13.7</v>
      </c>
      <c r="AP62" s="347">
        <v>55250</v>
      </c>
      <c r="AQ62" s="348">
        <v>1.8</v>
      </c>
      <c r="AR62" s="349">
        <v>11.9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x05UFJwz5IQC7uvCREPDCucejHQtzICTr8Ck2Z8aksQ8OH07e/agSR5XxAY6lu0I24F9eRacU4kYDrGPZ5RF3Q==" saltValue="FePxTX/mDUIU7E84G3Rz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5"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4HYbuK/pTdQltNJfIWPm8LPqH3yQh1i7JF+SA+MLY6Hrhqosew/jFs8Vzj1IrLDDYiPdGuxfw7UlvCNi4r357A==" saltValue="vrr1yuTIXvG67xOGYAr3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A6x4JoswkZvHM5JLCCAel3tbWTvcmlxRg7kR0hX5E26vsJ/EGR3zIe0p9Ygams6mazUX7386VmRj+95zFsEwGQ==" saltValue="s/pw6W4p9prCn/xhkSUL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14.7</v>
      </c>
      <c r="G47" s="12">
        <v>13.65</v>
      </c>
      <c r="H47" s="12">
        <v>10.95</v>
      </c>
      <c r="I47" s="12">
        <v>13.59</v>
      </c>
      <c r="J47" s="13">
        <v>21.21</v>
      </c>
    </row>
    <row r="48" spans="2:10" ht="57.75" customHeight="1" x14ac:dyDescent="0.15">
      <c r="B48" s="14"/>
      <c r="C48" s="1169" t="s">
        <v>4</v>
      </c>
      <c r="D48" s="1169"/>
      <c r="E48" s="1170"/>
      <c r="F48" s="15">
        <v>4.33</v>
      </c>
      <c r="G48" s="16">
        <v>4.01</v>
      </c>
      <c r="H48" s="16">
        <v>6.5</v>
      </c>
      <c r="I48" s="16">
        <v>4.63</v>
      </c>
      <c r="J48" s="17">
        <v>5.74</v>
      </c>
    </row>
    <row r="49" spans="2:10" ht="57.75" customHeight="1" thickBot="1" x14ac:dyDescent="0.2">
      <c r="B49" s="18"/>
      <c r="C49" s="1171" t="s">
        <v>5</v>
      </c>
      <c r="D49" s="1171"/>
      <c r="E49" s="1172"/>
      <c r="F49" s="19" t="s">
        <v>567</v>
      </c>
      <c r="G49" s="20" t="s">
        <v>568</v>
      </c>
      <c r="H49" s="20">
        <v>10.08</v>
      </c>
      <c r="I49" s="20">
        <v>1.53</v>
      </c>
      <c r="J49" s="21">
        <v>9.8699999999999992</v>
      </c>
    </row>
    <row r="50" spans="2:10" x14ac:dyDescent="0.15"/>
  </sheetData>
  <sheetProtection algorithmName="SHA-512" hashValue="lcHBxMTKo2tgN0RxGNh/ftg2vTEjFtzp6KT+FBNQrPieQHAQnFzCcp7fLIFXzF5sM2whZ8o5MRhzIMTJ0VyMqQ==" saltValue="ENG6RCbx7/K7m8ik29g8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2023-03-13T08:25:32Z</cp:lastPrinted>
  <dcterms:created xsi:type="dcterms:W3CDTF">2023-02-20T06:26:11Z</dcterms:created>
  <dcterms:modified xsi:type="dcterms:W3CDTF">2023-03-13T08:28:40Z</dcterms:modified>
  <cp:category/>
</cp:coreProperties>
</file>