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727"/>
  <workbookPr/>
  <mc:AlternateContent xmlns:mc="http://schemas.openxmlformats.org/markup-compatibility/2006">
    <mc:Choice Requires="x15">
      <x15ac:absPath xmlns:x15ac="http://schemas.microsoft.com/office/spreadsheetml/2010/11/ac" url="K:\財政係\zs1$\各種調査\●財政状況資料集（財政分析表／公開用）\R06財政状況資料集\"/>
    </mc:Choice>
  </mc:AlternateContent>
  <xr:revisionPtr revIDLastSave="0" documentId="13_ncr:1_{F51E39B2-F1A3-420D-B9A1-DB4C4AC18205}" xr6:coauthVersionLast="43" xr6:coauthVersionMax="45" xr10:uidLastSave="{00000000-0000-0000-0000-000000000000}"/>
  <bookViews>
    <workbookView xWindow="-120" yWindow="-120" windowWidth="29040" windowHeight="15840" tabRatio="791"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externalReferences>
    <externalReference r:id="rId18"/>
  </externalReferences>
  <calcPr calcId="191029" concurrentManualCount="2"/>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O35" i="10" l="1"/>
  <c r="AO34"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C37" i="10"/>
  <c r="CO36" i="10"/>
  <c r="BE36" i="10"/>
  <c r="AM36" i="10"/>
  <c r="CO35" i="10"/>
  <c r="BE35" i="10"/>
  <c r="CO34" i="10"/>
  <c r="BW34" i="10"/>
  <c r="BW35" i="10" s="1"/>
  <c r="BW36" i="10" s="1"/>
  <c r="BW37" i="10" s="1"/>
  <c r="BW38" i="10" s="1"/>
  <c r="BW39" i="10" s="1"/>
  <c r="BW40" i="10" s="1"/>
  <c r="BW41" i="10" s="1"/>
  <c r="BW42" i="10" s="1"/>
  <c r="BW43" i="10" s="1"/>
  <c r="BE34" i="10"/>
  <c r="C34" i="10"/>
  <c r="C35" i="10" s="1"/>
  <c r="C36" i="10" l="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U34" i="10" l="1"/>
  <c r="U35" i="10" s="1"/>
  <c r="U36" i="10" s="1"/>
  <c r="U37" i="10" s="1"/>
  <c r="AM34" i="10" l="1"/>
  <c r="AM35" i="10" s="1"/>
</calcChain>
</file>

<file path=xl/sharedStrings.xml><?xml version="1.0" encoding="utf-8"?>
<sst xmlns="http://schemas.openxmlformats.org/spreadsheetml/2006/main" count="1123" uniqueCount="575">
  <si>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</si>
  <si>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</si>
  <si>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</si>
  <si>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</si>
  <si>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</si>
  <si>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</si>
  <si>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</si>
  <si>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</si>
  <si>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</si>
  <si>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</si>
  <si>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</si>
  <si>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</si>
  <si>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</si>
  <si>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</si>
  <si>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</si>
  <si>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</si>
  <si>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</si>
  <si>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</si>
  <si>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</si>
  <si>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</si>
  <si>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</si>
  <si>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</si>
  <si>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</si>
  <si>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</si>
  <si>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</si>
  <si>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</si>
  <si>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</si>
  <si>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</si>
  <si>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</si>
  <si>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</si>
  <si>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</si>
  <si>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</si>
  <si>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</si>
  <si>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</si>
  <si>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</si>
  <si>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</si>
  <si>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</si>
  <si>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</si>
  <si>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</si>
  <si>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</si>
  <si>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</si>
  <si>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</si>
  <si>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</si>
  <si>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</si>
  <si>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</si>
  <si>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</si>
  <si>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</si>
  <si>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</si>
  <si>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</si>
  <si>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</si>
  <si>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</si>
  <si>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</si>
  <si>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</si>
  <si>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</si>
  <si>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</si>
  <si>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</si>
  <si>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</si>
  <si>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</si>
  <si>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</si>
  <si>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</si>
  <si>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</si>
  <si>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</si>
  <si>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</si>
  <si>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</si>
  <si>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</si>
  <si>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</si>
  <si>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</si>
  <si>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</si>
  <si>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</si>
  <si>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</si>
  <si>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</si>
  <si>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</si>
  <si>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</si>
  <si>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</si>
  <si>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</si>
  <si>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</si>
  <si>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</si>
  <si>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</si>
  <si>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</si>
  <si>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和歌山県</t>
    <phoneticPr fontId="5"/>
  </si>
  <si>
    <t>市町村類型</t>
    <phoneticPr fontId="5"/>
  </si>
  <si>
    <t>Ⅳ－０</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</si>
  <si>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</si>
  <si>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</si>
  <si>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</si>
  <si>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</si>
  <si>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</si>
  <si>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</si>
  <si>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</si>
  <si>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</si>
  <si>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</si>
  <si>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</si>
  <si>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</si>
  <si>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</si>
  <si>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かつらぎ町</t>
    <phoneticPr fontId="5"/>
  </si>
  <si>
    <t>地方交付税種地</t>
    <rPh sb="0" eb="2">
      <t>チホウ</t>
    </rPh>
    <rPh sb="2" eb="5">
      <t>コウフゼイ</t>
    </rPh>
    <rPh sb="5" eb="6">
      <t>シュ</t>
    </rPh>
    <rPh sb="6" eb="7">
      <t>チ</t>
    </rPh>
    <phoneticPr fontId="5"/>
  </si>
  <si>
    <t>2-3</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</si>
  <si>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</si>
  <si>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</si>
  <si>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</si>
  <si>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</si>
  <si>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</si>
  <si>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</si>
  <si>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</si>
  <si>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</si>
  <si>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</si>
  <si>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</si>
  <si>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</si>
  <si>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</si>
  <si>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</si>
  <si>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</si>
  <si>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</si>
  <si>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</si>
  <si>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</si>
  <si>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</si>
  <si>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</si>
  <si>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</si>
  <si>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</si>
  <si>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-6.0</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</si>
  <si>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</si>
  <si>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</si>
  <si>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</si>
  <si>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</si>
  <si>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</si>
  <si>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</si>
  <si>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</si>
  <si>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</si>
  <si>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</si>
  <si>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</si>
  <si>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</si>
  <si>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</si>
  <si>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</si>
  <si>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</si>
  <si>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</si>
  <si>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</si>
  <si>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</si>
  <si>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</si>
  <si>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</si>
  <si>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</si>
  <si>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</si>
  <si>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</si>
  <si>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-2.1</t>
    <phoneticPr fontId="5"/>
  </si>
  <si>
    <t>基準財政需要額</t>
    <phoneticPr fontId="25"/>
  </si>
  <si>
    <t>うち日本人(％)</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</si>
  <si>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</si>
  <si>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</si>
  <si>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</si>
  <si>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</si>
  <si>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</si>
  <si>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</si>
  <si>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</si>
  <si>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</si>
  <si>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</si>
  <si>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</si>
  <si>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</si>
  <si>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</si>
  <si>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</si>
  <si>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</si>
  <si>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</si>
  <si>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</si>
  <si>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</si>
  <si>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</si>
  <si>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</si>
  <si>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</si>
  <si>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</si>
  <si>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</si>
  <si>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</si>
  <si>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</si>
  <si>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</si>
  <si>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</si>
  <si>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</si>
  <si>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t>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</si>
  <si>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</si>
  <si>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</si>
  <si>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</si>
  <si>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</si>
  <si>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</si>
  <si>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</si>
  <si>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</si>
  <si>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</si>
  <si>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</si>
  <si>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</si>
  <si>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</si>
  <si>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</si>
  <si>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</si>
  <si>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</si>
  <si>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</si>
  <si>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</si>
  <si>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</si>
  <si>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</si>
  <si>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</si>
  <si>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</si>
  <si>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</si>
  <si>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</si>
  <si>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</si>
  <si>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</si>
  <si>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</si>
  <si>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</si>
  <si>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</si>
  <si>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</si>
  <si>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</si>
  <si>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</si>
  <si>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</si>
  <si>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和歌山県かつらぎ町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</si>
  <si>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</si>
  <si>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</si>
  <si>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</si>
  <si>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</si>
  <si>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</si>
  <si>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</si>
  <si>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</si>
  <si>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</si>
  <si>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</si>
  <si>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</si>
  <si>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</si>
  <si>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</si>
  <si>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</si>
  <si>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</si>
  <si>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</si>
  <si>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</si>
  <si>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</si>
  <si>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</si>
  <si>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</si>
  <si>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</si>
  <si>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</si>
  <si>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</si>
  <si>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</si>
  <si>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</si>
  <si>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</si>
  <si>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</si>
  <si>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</si>
  <si>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</si>
  <si>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</si>
  <si>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</si>
  <si>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</si>
  <si>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</si>
  <si>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</si>
  <si>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</si>
  <si>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</si>
  <si>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</si>
  <si>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</si>
  <si>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</si>
  <si>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</si>
  <si>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</si>
  <si>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</si>
  <si>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</si>
  <si>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</si>
  <si>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</si>
  <si>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</si>
  <si>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</si>
  <si>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</si>
  <si>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</si>
  <si>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</si>
  <si>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</si>
  <si>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</si>
  <si>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</si>
  <si>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</si>
  <si>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</si>
  <si>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</si>
  <si>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</si>
  <si>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</si>
  <si>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</si>
  <si>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</si>
  <si>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</si>
  <si>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</si>
  <si>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</si>
  <si>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</si>
  <si>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</si>
  <si>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</si>
  <si>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</si>
  <si>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</si>
  <si>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</si>
  <si>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</si>
  <si>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</si>
  <si>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</si>
  <si>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</si>
  <si>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</si>
  <si>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</si>
  <si>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</si>
  <si>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</si>
  <si>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</si>
  <si>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</si>
  <si>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</si>
  <si>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</si>
  <si>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</si>
  <si>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</si>
  <si>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</si>
  <si>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</si>
  <si>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</si>
  <si>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</si>
  <si>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</si>
  <si>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</si>
  <si>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</si>
  <si>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</si>
  <si>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</si>
  <si>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</si>
  <si>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</si>
  <si>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</si>
  <si>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</si>
  <si>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</si>
  <si>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</si>
  <si>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</si>
  <si>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</si>
  <si>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</si>
  <si>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</si>
  <si>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</si>
  <si>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</si>
  <si>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</si>
  <si>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</si>
  <si>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</si>
  <si>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</si>
  <si>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</si>
  <si>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</si>
  <si>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</si>
  <si>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</si>
  <si>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</si>
  <si>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</si>
  <si>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</si>
  <si>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</si>
  <si>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下水道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</si>
  <si>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</si>
  <si>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</si>
  <si>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</si>
  <si>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</si>
  <si>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</si>
  <si>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</si>
  <si>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6"/>
  </si>
  <si>
    <t>工業用水道</t>
    <phoneticPr fontId="5"/>
  </si>
  <si>
    <t>被保険者数(人)</t>
  </si>
  <si>
    <t>　積立金</t>
    <phoneticPr fontId="5"/>
  </si>
  <si>
    <t>　うち臨時財政対策債</t>
    <phoneticPr fontId="5"/>
  </si>
  <si>
    <t>交通</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</si>
  <si>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</si>
  <si>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</si>
  <si>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</si>
  <si>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</si>
  <si>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</si>
  <si>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</si>
  <si>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</si>
  <si>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</si>
  <si>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</si>
  <si>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</si>
  <si>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</si>
  <si>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</si>
  <si>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</si>
  <si>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</si>
  <si>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</si>
  <si>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</si>
  <si>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</si>
  <si>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</si>
  <si>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</si>
  <si>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</si>
  <si>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</si>
  <si>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</si>
  <si>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和歌山県かつらぎ町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</si>
  <si>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</si>
  <si>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</si>
  <si>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</si>
  <si>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</si>
  <si>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</si>
  <si>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</si>
  <si>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</si>
  <si>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</si>
  <si>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</si>
  <si>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</si>
  <si>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</si>
  <si>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</si>
  <si>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</si>
  <si>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</si>
  <si>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</si>
  <si>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</si>
  <si>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</si>
  <si>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</si>
  <si>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</si>
  <si>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</si>
  <si>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シビックセンター特別会計</t>
    <phoneticPr fontId="5"/>
  </si>
  <si>
    <t>花園地域交流推進施設運営事業特別会計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</si>
  <si>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</si>
  <si>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</si>
  <si>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</si>
  <si>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</si>
  <si>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</si>
  <si>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</si>
  <si>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</si>
  <si>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</si>
  <si>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</si>
  <si>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</si>
  <si>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</si>
  <si>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</si>
  <si>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</si>
  <si>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</si>
  <si>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介護保険事業特別会計</t>
    <phoneticPr fontId="5"/>
  </si>
  <si>
    <t>後期高齢者医療事業特別会計</t>
    <phoneticPr fontId="5"/>
  </si>
  <si>
    <t>国民健康保険天野診療所事業特別会計</t>
    <phoneticPr fontId="5"/>
  </si>
  <si>
    <t>水道事業会計</t>
    <phoneticPr fontId="5"/>
  </si>
  <si>
    <t>法適用企業</t>
    <phoneticPr fontId="5"/>
  </si>
  <si>
    <t>下水道事業会計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</si>
  <si>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</si>
  <si>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</si>
  <si>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</si>
  <si>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</si>
  <si>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</si>
  <si>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</si>
  <si>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</si>
  <si>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</si>
  <si>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</si>
  <si>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</si>
  <si>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</si>
  <si>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</si>
  <si>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</si>
  <si>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</si>
  <si>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</si>
  <si>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</si>
  <si>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</si>
  <si>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</si>
  <si>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</si>
  <si>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</si>
  <si>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</si>
  <si>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</si>
  <si>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</si>
  <si>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</si>
  <si>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</si>
  <si>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</si>
  <si>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</si>
  <si>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</si>
  <si>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</si>
  <si>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</si>
  <si>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</si>
  <si>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</si>
  <si>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</si>
  <si>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</si>
  <si>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</si>
  <si>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</si>
  <si>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</si>
  <si>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</si>
  <si>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</si>
  <si>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</si>
  <si>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</si>
  <si>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</si>
  <si>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</si>
  <si>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</si>
  <si>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</si>
  <si>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</si>
  <si>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</si>
  <si>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</si>
  <si>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</si>
  <si>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</si>
  <si>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</si>
  <si>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</si>
  <si>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</si>
  <si>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</si>
  <si>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</si>
  <si>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</si>
  <si>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</si>
  <si>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</si>
  <si>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</si>
  <si>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</si>
  <si>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</si>
  <si>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</si>
  <si>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</si>
  <si>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</si>
  <si>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</si>
  <si>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</si>
  <si>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</si>
  <si>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</si>
  <si>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</si>
  <si>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</si>
  <si>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</si>
  <si>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</si>
  <si>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</si>
  <si>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</si>
  <si>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</si>
  <si>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</si>
  <si>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</si>
  <si>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</si>
  <si>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</si>
  <si>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</si>
  <si>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</si>
  <si>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</si>
  <si>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</si>
  <si>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</si>
  <si>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</si>
  <si>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</si>
  <si>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</si>
  <si>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</si>
  <si>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</si>
  <si>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</si>
  <si>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</si>
  <si>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</si>
  <si>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</si>
  <si>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</si>
  <si>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</si>
  <si>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</si>
  <si>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</si>
  <si>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</si>
  <si>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</si>
  <si>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</si>
  <si>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</si>
  <si>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</si>
  <si>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</si>
  <si>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</si>
  <si>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</si>
  <si>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</si>
  <si>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</si>
  <si>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</si>
  <si>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</si>
  <si>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</si>
  <si>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</si>
  <si>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</si>
  <si>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</si>
  <si>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</si>
  <si>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</si>
  <si>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</si>
  <si>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</si>
  <si>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</si>
  <si>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</si>
  <si>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</si>
  <si>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</si>
  <si>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</si>
  <si>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</si>
  <si>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</si>
  <si>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</si>
  <si>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</si>
  <si>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</si>
  <si>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</si>
  <si>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</si>
  <si>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</si>
  <si>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</si>
  <si>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</si>
  <si>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</si>
  <si>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</si>
  <si>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</si>
  <si>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0.75</t>
  </si>
  <si>
    <t>水道事業会計</t>
  </si>
  <si>
    <t>一般会計</t>
  </si>
  <si>
    <t>介護保険事業特別会計</t>
  </si>
  <si>
    <t>下水道事業会計</t>
  </si>
  <si>
    <t>国民健康保険事業特別会計</t>
  </si>
  <si>
    <t>後期高齢者医療事業特別会計</t>
  </si>
  <si>
    <t>国民健康保険天野診療所事業特別会計</t>
  </si>
  <si>
    <t>シビックセンター特別会計</t>
  </si>
  <si>
    <t>その他会計（赤字）</t>
  </si>
  <si>
    <t>その他会計（黒字）</t>
  </si>
  <si>
    <t>R02</t>
    <phoneticPr fontId="5"/>
  </si>
  <si>
    <t>R03</t>
    <phoneticPr fontId="5"/>
  </si>
  <si>
    <t>R04</t>
    <phoneticPr fontId="5"/>
  </si>
  <si>
    <t>R05</t>
    <phoneticPr fontId="5"/>
  </si>
  <si>
    <t>R06</t>
    <phoneticPr fontId="5"/>
  </si>
  <si>
    <t>-</t>
    <phoneticPr fontId="2"/>
  </si>
  <si>
    <t>和歌山県市町村総合事務組合</t>
    <phoneticPr fontId="2"/>
  </si>
  <si>
    <t>橋本伊都衛生施設組合</t>
    <phoneticPr fontId="2"/>
  </si>
  <si>
    <t>伊都郡町村及び橋本市老人福祉施設事務組合（普通会計）</t>
    <phoneticPr fontId="2"/>
  </si>
  <si>
    <t>伊都郡町村及び橋本市老人福祉施設事務組合（公営企業会計）</t>
    <phoneticPr fontId="2"/>
  </si>
  <si>
    <t>伊都郡町村及び橋本市児童福祉施設事務組合</t>
    <phoneticPr fontId="2"/>
  </si>
  <si>
    <t>伊都消防組合</t>
    <phoneticPr fontId="2"/>
  </si>
  <si>
    <t>橋本周辺広域市町村圏組合</t>
    <phoneticPr fontId="2"/>
  </si>
  <si>
    <t>和歌山地方税回収機構</t>
    <phoneticPr fontId="2"/>
  </si>
  <si>
    <t>和歌山県後期高齢者医療広域連合（普通会計）</t>
    <phoneticPr fontId="2"/>
  </si>
  <si>
    <t>和歌山県後期高齢者医療広域連合（特別会計）</t>
    <phoneticPr fontId="2"/>
  </si>
  <si>
    <t>ふるさとかつらぎ基金</t>
    <phoneticPr fontId="5"/>
  </si>
  <si>
    <t>庁舎建設基金</t>
    <phoneticPr fontId="5"/>
  </si>
  <si>
    <t>公立学校施設整備基金</t>
    <phoneticPr fontId="5"/>
  </si>
  <si>
    <t>地域福祉基金</t>
    <phoneticPr fontId="5"/>
  </si>
  <si>
    <t>災害対策基金</t>
    <phoneticPr fontId="5"/>
  </si>
  <si>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</si>
  <si>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</si>
  <si>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本町は、類似団体と比べると、有形固定資産減価償却率は平均的であるが、将来負担比率が高くなっている。これは従来より、地方債を活用した施設整備を多く行ってきたためである。
平成３１年度以降、普通交付税の増加や事業の見直し・延伸等により、将来負担比率は改善傾向にあるが、道路や橋梁、庁舎など減価償却が進んでいる施設も多いため、補助金等の財源の確保により、将来負担の減少と減価償却比率悪化の抑制に努める必要がある。</t>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</si>
  <si>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</si>
  <si>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</si>
  <si>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</si>
  <si>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</si>
  <si>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</si>
  <si>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</si>
  <si>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本町は、類似団体と比べると実質公債費比率は平均的であるが、将来負担比率が高くなっている。新規事業の抑制による地方債現在高の減少や下水道事業の法適用化による公営企業債等繰入見込額の減少、財政調整基金現在高の増加により充当可能基金が増加したことにより、将来負担比率は改善しているが、今後、新庁舎整備事業や耐震改修事業にかかる地方債の発行が見込まれるため、引き続き財政の健全化を推進する必要がある。</t>
    <rPh sb="0" eb="2">
      <t>ホンチョウ</t>
    </rPh>
    <rPh sb="4" eb="6">
      <t>ルイジ</t>
    </rPh>
    <rPh sb="6" eb="8">
      <t>ダンタイ</t>
    </rPh>
    <rPh sb="9" eb="10">
      <t>クラ</t>
    </rPh>
    <rPh sb="13" eb="15">
      <t>ジッシツ</t>
    </rPh>
    <rPh sb="15" eb="18">
      <t>コウサイヒ</t>
    </rPh>
    <rPh sb="18" eb="20">
      <t>ヒリツ</t>
    </rPh>
    <rPh sb="21" eb="24">
      <t>ヘイキンテキ</t>
    </rPh>
    <rPh sb="29" eb="31">
      <t>ショウライ</t>
    </rPh>
    <rPh sb="31" eb="33">
      <t>フタン</t>
    </rPh>
    <rPh sb="33" eb="35">
      <t>ヒリツ</t>
    </rPh>
    <rPh sb="36" eb="37">
      <t>タカ</t>
    </rPh>
    <rPh sb="124" eb="126">
      <t>ショウライ</t>
    </rPh>
    <rPh sb="126" eb="128">
      <t>フタン</t>
    </rPh>
    <rPh sb="128" eb="130">
      <t>ヒリツ</t>
    </rPh>
    <rPh sb="131" eb="133">
      <t>カイゼン</t>
    </rPh>
    <rPh sb="139" eb="141">
      <t>コンゴ</t>
    </rPh>
    <rPh sb="142" eb="145">
      <t>シンチョウシャ</t>
    </rPh>
    <rPh sb="145" eb="147">
      <t>セイビ</t>
    </rPh>
    <rPh sb="147" eb="149">
      <t>ジギョウ</t>
    </rPh>
    <rPh sb="150" eb="152">
      <t>タイシン</t>
    </rPh>
    <rPh sb="152" eb="154">
      <t>カイシュウ</t>
    </rPh>
    <rPh sb="154" eb="156">
      <t>ジギョウ</t>
    </rPh>
    <rPh sb="160" eb="163">
      <t>チホウサイ</t>
    </rPh>
    <rPh sb="164" eb="166">
      <t>ハッコウ</t>
    </rPh>
    <rPh sb="167" eb="169">
      <t>ミコ</t>
    </rPh>
    <rPh sb="175" eb="176">
      <t>ヒ</t>
    </rPh>
    <rPh sb="177" eb="178">
      <t>ツヅ</t>
    </rPh>
    <rPh sb="179" eb="181">
      <t>ザイセイ</t>
    </rPh>
    <rPh sb="182" eb="185">
      <t>ケンゼンカ</t>
    </rPh>
    <rPh sb="186" eb="188">
      <t>スイシン</t>
    </rPh>
    <rPh sb="190" eb="192">
      <t>ヒツヨウ</t>
    </rPh>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</si>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</sst>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275">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13" fillId="0" borderId="47" xfId="1" applyFont="1" applyFill="1" applyBorder="1" applyAlignment="1">
      <alignment horizontal="center" vertical="center"/>
    </xf>
    <xf numFmtId="0" fontId="13" fillId="0" borderId="52" xfId="1" applyFont="1" applyFill="1" applyBorder="1" applyAlignment="1">
      <alignment horizontal="center" vertical="center"/>
    </xf>
    <xf numFmtId="0" fontId="13" fillId="0" borderId="1" xfId="1" applyFont="1" applyFill="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Font="1"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55" xfId="6" applyNumberFormat="1" applyFont="1" applyFill="1" applyBorder="1" applyAlignment="1">
      <alignment vertical="center"/>
    </xf>
    <xf numFmtId="180" fontId="17" fillId="0" borderId="58"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Fill="1" applyBorder="1" applyAlignment="1">
      <alignment vertical="center"/>
    </xf>
    <xf numFmtId="179" fontId="17" fillId="0" borderId="61" xfId="6" applyNumberFormat="1" applyFont="1" applyFill="1" applyBorder="1" applyAlignment="1">
      <alignment vertical="center"/>
    </xf>
    <xf numFmtId="180" fontId="17" fillId="0" borderId="59" xfId="6" applyNumberFormat="1" applyFont="1" applyFill="1" applyBorder="1" applyAlignment="1">
      <alignment vertical="center"/>
    </xf>
    <xf numFmtId="179" fontId="17" fillId="0" borderId="62" xfId="6" applyNumberFormat="1" applyFont="1" applyFill="1" applyBorder="1" applyAlignment="1">
      <alignment vertical="center"/>
    </xf>
    <xf numFmtId="180" fontId="17" fillId="0" borderId="63" xfId="6" applyNumberFormat="1" applyFont="1" applyFill="1" applyBorder="1" applyAlignment="1">
      <alignment vertical="center"/>
    </xf>
    <xf numFmtId="180" fontId="17" fillId="0" borderId="60" xfId="6" applyNumberFormat="1" applyFont="1" applyBorder="1" applyAlignment="1">
      <alignment vertical="center"/>
    </xf>
    <xf numFmtId="179" fontId="17" fillId="0" borderId="60"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4"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55" xfId="19" applyNumberFormat="1" applyFont="1" applyFill="1" applyBorder="1" applyAlignment="1">
      <alignment horizontal="right" vertical="center" shrinkToFit="1"/>
    </xf>
    <xf numFmtId="187" fontId="17" fillId="0" borderId="58"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Fill="1" applyBorder="1" applyAlignment="1">
      <alignment horizontal="right" vertical="center" shrinkToFit="1"/>
    </xf>
    <xf numFmtId="177" fontId="17" fillId="0" borderId="61" xfId="19" applyNumberFormat="1" applyFont="1" applyFill="1" applyBorder="1" applyAlignment="1">
      <alignment horizontal="right" vertical="center" shrinkToFit="1"/>
    </xf>
    <xf numFmtId="187" fontId="17" fillId="0" borderId="59" xfId="19" applyNumberFormat="1" applyFont="1" applyFill="1" applyBorder="1" applyAlignment="1">
      <alignment horizontal="right" vertical="center" shrinkToFit="1"/>
    </xf>
    <xf numFmtId="177" fontId="17" fillId="0" borderId="62" xfId="19" applyNumberFormat="1" applyFont="1" applyFill="1" applyBorder="1" applyAlignment="1">
      <alignment horizontal="right" vertical="center" shrinkToFit="1"/>
    </xf>
    <xf numFmtId="187" fontId="17" fillId="0" borderId="63" xfId="19" applyNumberFormat="1" applyFont="1" applyFill="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20" fillId="0" borderId="0" xfId="8" applyFont="1">
      <alignment vertical="center"/>
    </xf>
    <xf numFmtId="0" fontId="20" fillId="0" borderId="0" xfId="8" applyFont="1" applyAlignment="1" applyProtection="1">
      <alignment horizontal="center" vertical="center" shrinkToFit="1"/>
      <protection hidden="1"/>
    </xf>
    <xf numFmtId="0" fontId="20" fillId="0" borderId="0" xfId="10">
      <alignment vertical="center"/>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49" fontId="20" fillId="0" borderId="0" xfId="8" applyNumberFormat="1" applyFont="1" applyAlignment="1">
      <alignment horizontal="left" vertical="center"/>
    </xf>
    <xf numFmtId="0" fontId="20" fillId="0" borderId="0" xfId="8" applyFont="1" applyAlignment="1">
      <alignment horizontal="left" vertical="center"/>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0" fillId="0" borderId="12" xfId="8" applyFont="1" applyBorder="1" applyAlignment="1">
      <alignment horizontal="center" vertical="center"/>
    </xf>
    <xf numFmtId="0" fontId="20" fillId="0" borderId="51" xfId="8" applyFont="1" applyBorder="1" applyAlignment="1">
      <alignment horizontal="center" vertical="center"/>
    </xf>
    <xf numFmtId="0" fontId="20" fillId="0" borderId="37" xfId="8" applyFont="1" applyBorder="1" applyAlignment="1">
      <alignment horizontal="center" vertical="center"/>
    </xf>
    <xf numFmtId="0" fontId="20" fillId="0" borderId="56" xfId="8" applyFont="1" applyBorder="1" applyAlignment="1">
      <alignment horizontal="center" vertical="center"/>
    </xf>
    <xf numFmtId="0" fontId="20" fillId="0" borderId="40" xfId="8" applyFont="1" applyBorder="1" applyAlignment="1">
      <alignment horizontal="center" vertical="center"/>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7" fillId="0" borderId="31" xfId="8" applyFont="1" applyBorder="1">
      <alignment vertical="center"/>
    </xf>
    <xf numFmtId="0" fontId="27" fillId="0" borderId="42" xfId="8" applyFont="1" applyBorder="1">
      <alignment vertical="center"/>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66" xfId="8" applyFont="1" applyBorder="1" applyAlignment="1">
      <alignment horizontal="left" vertical="center"/>
    </xf>
    <xf numFmtId="0" fontId="20" fillId="0" borderId="4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0" fontId="24" fillId="0" borderId="41" xfId="8" applyFont="1" applyBorder="1">
      <alignmen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24" xfId="8" applyFont="1" applyBorder="1" applyAlignment="1">
      <alignment horizontal="center"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0" fillId="0" borderId="70"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52"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0"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85"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178" fontId="20" fillId="0" borderId="56"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56"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1" fillId="0" borderId="38" xfId="1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38" xfId="11" applyNumberFormat="1" applyFont="1" applyBorder="1" applyAlignment="1">
      <alignment horizontal="right" vertical="center" shrinkToFi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81" fontId="20" fillId="0" borderId="37" xfId="11" applyNumberFormat="1" applyFont="1" applyBorder="1" applyAlignment="1">
      <alignment horizontal="right" vertical="center" shrinkToFit="1"/>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0"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181" fontId="20" fillId="0" borderId="65" xfId="11" applyNumberFormat="1" applyFon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178" fontId="20" fillId="0" borderId="87"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4"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78" fontId="20" fillId="0" borderId="65"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178" fontId="20" fillId="0" borderId="88"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38" xfId="11" applyNumberFormat="1" applyFont="1" applyBorder="1" applyAlignment="1">
      <alignment horizontal="right" vertical="center"/>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6" fontId="34" fillId="6" borderId="51"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5"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6"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4"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29"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3" fillId="0" borderId="12" xfId="16" applyNumberFormat="1" applyFont="1" applyFill="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 fillId="0" borderId="0" xfId="16" applyFont="1">
      <alignment vertical="center"/>
    </xf>
    <xf numFmtId="0" fontId="16"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51" xfId="16" applyFont="1" applyBorder="1">
      <alignment vertical="center"/>
    </xf>
    <xf numFmtId="0" fontId="1" fillId="0" borderId="65"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6" xfId="16" applyFont="1" applyBorder="1">
      <alignment vertical="center"/>
    </xf>
    <xf numFmtId="0" fontId="1" fillId="0" borderId="40" xfId="16" applyFont="1" applyBorder="1">
      <alignment vertical="center"/>
    </xf>
    <xf numFmtId="0" fontId="1" fillId="0" borderId="31" xfId="16" applyFont="1" applyBorder="1">
      <alignment vertical="center"/>
    </xf>
    <xf numFmtId="0" fontId="34" fillId="0" borderId="4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0" fontId="35" fillId="0" borderId="41" xfId="16" applyFont="1" applyBorder="1" applyAlignment="1" applyProtection="1">
      <alignment horizontal="left" vertical="top" wrapText="1"/>
      <protection locked="0"/>
    </xf>
    <xf numFmtId="0" fontId="35" fillId="0" borderId="12" xfId="16" applyFont="1" applyBorder="1" applyAlignment="1" applyProtection="1">
      <alignment horizontal="left" vertical="top" wrapText="1"/>
      <protection locked="0"/>
    </xf>
    <xf numFmtId="0" fontId="35" fillId="0" borderId="51" xfId="16" applyFont="1" applyBorder="1" applyAlignment="1" applyProtection="1">
      <alignment horizontal="left" vertical="top" wrapText="1"/>
      <protection locked="0"/>
    </xf>
    <xf numFmtId="0" fontId="35" fillId="0" borderId="65" xfId="16" applyFont="1" applyBorder="1" applyAlignment="1" applyProtection="1">
      <alignment horizontal="left" vertical="top" wrapText="1"/>
      <protection locked="0"/>
    </xf>
    <xf numFmtId="0" fontId="35" fillId="0" borderId="0" xfId="16" applyFont="1" applyAlignment="1" applyProtection="1">
      <alignment horizontal="left" vertical="top" wrapText="1"/>
      <protection locked="0"/>
    </xf>
    <xf numFmtId="0" fontId="35" fillId="0" borderId="38" xfId="16" applyFont="1" applyBorder="1" applyAlignment="1" applyProtection="1">
      <alignment horizontal="left" vertical="top" wrapText="1"/>
      <protection locked="0"/>
    </xf>
    <xf numFmtId="0" fontId="35" fillId="0" borderId="37" xfId="16" applyFont="1" applyBorder="1" applyAlignment="1" applyProtection="1">
      <alignment horizontal="left" vertical="top" wrapText="1"/>
      <protection locked="0"/>
    </xf>
    <xf numFmtId="0" fontId="35" fillId="0" borderId="56" xfId="16" applyFont="1" applyBorder="1" applyAlignment="1" applyProtection="1">
      <alignment horizontal="left" vertical="top" wrapText="1"/>
      <protection locked="0"/>
    </xf>
    <xf numFmtId="0" fontId="35" fillId="0" borderId="40" xfId="16" applyFont="1" applyBorder="1" applyAlignment="1" applyProtection="1">
      <alignment horizontal="left" vertical="top" wrapText="1"/>
      <protection locked="0"/>
    </xf>
    <xf numFmtId="179" fontId="1" fillId="6" borderId="0" xfId="17" applyNumberFormat="1" applyFont="1" applyFill="1" applyAlignment="1">
      <alignment vertical="center" wrapText="1"/>
    </xf>
    <xf numFmtId="0" fontId="1" fillId="0" borderId="0" xfId="16" applyFont="1" applyAlignment="1">
      <alignment horizontal="center" vertical="center"/>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87" fontId="1" fillId="6" borderId="34" xfId="17" applyNumberFormat="1" applyFont="1" applyFill="1" applyBorder="1" applyAlignment="1">
      <alignment horizontal="center" vertical="center"/>
    </xf>
    <xf numFmtId="178" fontId="1" fillId="0" borderId="65" xfId="16" applyNumberFormat="1" applyFont="1" applyBorder="1">
      <alignment vertical="center"/>
    </xf>
    <xf numFmtId="178" fontId="16" fillId="0" borderId="0" xfId="16" applyNumberFormat="1" applyAlignment="1">
      <alignment horizontal="center"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34" fillId="0" borderId="65" xfId="16"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xf numFmtId="0" fontId="39" fillId="0" borderId="0" xfId="20" applyFont="1">
      <alignment vertical="center"/>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8D0204E2-C846-4ADA-984F-FA3ABD74EDB2}"/>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125418</c:v>
                </c:pt>
                <c:pt idx="1">
                  <c:v>108384</c:v>
                </c:pt>
                <c:pt idx="2">
                  <c:v>80959</c:v>
                </c:pt>
                <c:pt idx="3">
                  <c:v>117242</c:v>
                </c:pt>
                <c:pt idx="4">
                  <c:v>113894</c:v>
                </c:pt>
              </c:numCache>
            </c:numRef>
          </c:val>
          <c:smooth val="0"/>
          <c:extLst>
            <c:ext xmlns:c16="http://schemas.microsoft.com/office/drawing/2014/chart" uri="{C3380CC4-5D6E-409C-BE32-E72D297353CC}">
              <c16:uniqueId val="{00000000-5D7F-40A9-9181-3742D374E255}"/>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63961</c:v>
                </c:pt>
                <c:pt idx="1">
                  <c:v>103250</c:v>
                </c:pt>
                <c:pt idx="2">
                  <c:v>45245</c:v>
                </c:pt>
                <c:pt idx="3">
                  <c:v>71552</c:v>
                </c:pt>
                <c:pt idx="4">
                  <c:v>68100</c:v>
                </c:pt>
              </c:numCache>
            </c:numRef>
          </c:val>
          <c:smooth val="0"/>
          <c:extLst>
            <c:ext xmlns:c16="http://schemas.microsoft.com/office/drawing/2014/chart" uri="{C3380CC4-5D6E-409C-BE32-E72D297353CC}">
              <c16:uniqueId val="{00000001-5D7F-40A9-9181-3742D374E255}"/>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16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4.63</c:v>
                </c:pt>
                <c:pt idx="1">
                  <c:v>5.74</c:v>
                </c:pt>
                <c:pt idx="2">
                  <c:v>5.2</c:v>
                </c:pt>
                <c:pt idx="3">
                  <c:v>6.32</c:v>
                </c:pt>
                <c:pt idx="4">
                  <c:v>4.99</c:v>
                </c:pt>
              </c:numCache>
            </c:numRef>
          </c:val>
          <c:extLst>
            <c:ext xmlns:c16="http://schemas.microsoft.com/office/drawing/2014/chart" uri="{C3380CC4-5D6E-409C-BE32-E72D297353CC}">
              <c16:uniqueId val="{00000000-DDEE-4BAB-BE14-E5191321EA9C}"/>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13.59</c:v>
                </c:pt>
                <c:pt idx="1">
                  <c:v>21.21</c:v>
                </c:pt>
                <c:pt idx="2">
                  <c:v>22.89</c:v>
                </c:pt>
                <c:pt idx="3">
                  <c:v>26.02</c:v>
                </c:pt>
                <c:pt idx="4">
                  <c:v>26.18</c:v>
                </c:pt>
              </c:numCache>
            </c:numRef>
          </c:val>
          <c:extLst>
            <c:ext xmlns:c16="http://schemas.microsoft.com/office/drawing/2014/chart" uri="{C3380CC4-5D6E-409C-BE32-E72D297353CC}">
              <c16:uniqueId val="{00000001-DDEE-4BAB-BE14-E5191321EA9C}"/>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1.53</c:v>
                </c:pt>
                <c:pt idx="1">
                  <c:v>9.8699999999999992</c:v>
                </c:pt>
                <c:pt idx="2">
                  <c:v>0.41</c:v>
                </c:pt>
                <c:pt idx="3">
                  <c:v>4.3499999999999996</c:v>
                </c:pt>
                <c:pt idx="4">
                  <c:v>-0.75</c:v>
                </c:pt>
              </c:numCache>
            </c:numRef>
          </c:val>
          <c:smooth val="0"/>
          <c:extLst>
            <c:ext xmlns:c16="http://schemas.microsoft.com/office/drawing/2014/chart" uri="{C3380CC4-5D6E-409C-BE32-E72D297353CC}">
              <c16:uniqueId val="{00000002-DDEE-4BAB-BE14-E5191321EA9C}"/>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0-2EAF-40D6-8298-6AD7C9666F5E}"/>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2EAF-40D6-8298-6AD7C9666F5E}"/>
            </c:ext>
          </c:extLst>
        </c:ser>
        <c:ser>
          <c:idx val="2"/>
          <c:order val="2"/>
          <c:tx>
            <c:strRef>
              <c:f>データシート!$A$29</c:f>
              <c:strCache>
                <c:ptCount val="1"/>
                <c:pt idx="0">
                  <c:v>シビックセンター特別会計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2-2EAF-40D6-8298-6AD7C9666F5E}"/>
            </c:ext>
          </c:extLst>
        </c:ser>
        <c:ser>
          <c:idx val="3"/>
          <c:order val="3"/>
          <c:tx>
            <c:strRef>
              <c:f>データシート!$A$30</c:f>
              <c:strCache>
                <c:ptCount val="1"/>
                <c:pt idx="0">
                  <c:v>国民健康保険天野診療所事業特別会計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3-2EAF-40D6-8298-6AD7C9666F5E}"/>
            </c:ext>
          </c:extLst>
        </c:ser>
        <c:ser>
          <c:idx val="4"/>
          <c:order val="4"/>
          <c:tx>
            <c:strRef>
              <c:f>データシート!$A$31</c:f>
              <c:strCache>
                <c:ptCount val="1"/>
                <c:pt idx="0">
                  <c:v>後期高齢者医療事業特別会計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0.08</c:v>
                </c:pt>
                <c:pt idx="2">
                  <c:v>#N/A</c:v>
                </c:pt>
                <c:pt idx="3">
                  <c:v>0.08</c:v>
                </c:pt>
                <c:pt idx="4">
                  <c:v>#N/A</c:v>
                </c:pt>
                <c:pt idx="5">
                  <c:v>0.39</c:v>
                </c:pt>
                <c:pt idx="6">
                  <c:v>#N/A</c:v>
                </c:pt>
                <c:pt idx="7">
                  <c:v>0.12</c:v>
                </c:pt>
                <c:pt idx="8">
                  <c:v>#N/A</c:v>
                </c:pt>
                <c:pt idx="9">
                  <c:v>0.14000000000000001</c:v>
                </c:pt>
              </c:numCache>
            </c:numRef>
          </c:val>
          <c:extLst>
            <c:ext xmlns:c16="http://schemas.microsoft.com/office/drawing/2014/chart" uri="{C3380CC4-5D6E-409C-BE32-E72D297353CC}">
              <c16:uniqueId val="{00000004-2EAF-40D6-8298-6AD7C9666F5E}"/>
            </c:ext>
          </c:extLst>
        </c:ser>
        <c:ser>
          <c:idx val="5"/>
          <c:order val="5"/>
          <c:tx>
            <c:strRef>
              <c:f>データシート!$A$32</c:f>
              <c:strCache>
                <c:ptCount val="1"/>
                <c:pt idx="0">
                  <c:v>国民健康保険事業特別会計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0.93</c:v>
                </c:pt>
                <c:pt idx="2">
                  <c:v>#N/A</c:v>
                </c:pt>
                <c:pt idx="3">
                  <c:v>0.61</c:v>
                </c:pt>
                <c:pt idx="4">
                  <c:v>#N/A</c:v>
                </c:pt>
                <c:pt idx="5">
                  <c:v>0.73</c:v>
                </c:pt>
                <c:pt idx="6">
                  <c:v>#N/A</c:v>
                </c:pt>
                <c:pt idx="7">
                  <c:v>0.4</c:v>
                </c:pt>
                <c:pt idx="8">
                  <c:v>#N/A</c:v>
                </c:pt>
                <c:pt idx="9">
                  <c:v>0.59</c:v>
                </c:pt>
              </c:numCache>
            </c:numRef>
          </c:val>
          <c:extLst>
            <c:ext xmlns:c16="http://schemas.microsoft.com/office/drawing/2014/chart" uri="{C3380CC4-5D6E-409C-BE32-E72D297353CC}">
              <c16:uniqueId val="{00000005-2EAF-40D6-8298-6AD7C9666F5E}"/>
            </c:ext>
          </c:extLst>
        </c:ser>
        <c:ser>
          <c:idx val="6"/>
          <c:order val="6"/>
          <c:tx>
            <c:strRef>
              <c:f>データシート!$A$33</c:f>
              <c:strCache>
                <c:ptCount val="1"/>
                <c:pt idx="0">
                  <c:v>下水道事業会計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1.2</c:v>
                </c:pt>
                <c:pt idx="2">
                  <c:v>#N/A</c:v>
                </c:pt>
                <c:pt idx="3">
                  <c:v>1.25</c:v>
                </c:pt>
                <c:pt idx="4">
                  <c:v>#N/A</c:v>
                </c:pt>
                <c:pt idx="5">
                  <c:v>1.18</c:v>
                </c:pt>
                <c:pt idx="6">
                  <c:v>#N/A</c:v>
                </c:pt>
                <c:pt idx="7">
                  <c:v>1.17</c:v>
                </c:pt>
                <c:pt idx="8">
                  <c:v>#N/A</c:v>
                </c:pt>
                <c:pt idx="9">
                  <c:v>0.82</c:v>
                </c:pt>
              </c:numCache>
            </c:numRef>
          </c:val>
          <c:extLst>
            <c:ext xmlns:c16="http://schemas.microsoft.com/office/drawing/2014/chart" uri="{C3380CC4-5D6E-409C-BE32-E72D297353CC}">
              <c16:uniqueId val="{00000006-2EAF-40D6-8298-6AD7C9666F5E}"/>
            </c:ext>
          </c:extLst>
        </c:ser>
        <c:ser>
          <c:idx val="7"/>
          <c:order val="7"/>
          <c:tx>
            <c:strRef>
              <c:f>データシート!$A$34</c:f>
              <c:strCache>
                <c:ptCount val="1"/>
                <c:pt idx="0">
                  <c:v>介護保険事業特別会計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2.72</c:v>
                </c:pt>
                <c:pt idx="2">
                  <c:v>#N/A</c:v>
                </c:pt>
                <c:pt idx="3">
                  <c:v>2.17</c:v>
                </c:pt>
                <c:pt idx="4">
                  <c:v>#N/A</c:v>
                </c:pt>
                <c:pt idx="5">
                  <c:v>2.09</c:v>
                </c:pt>
                <c:pt idx="6">
                  <c:v>#N/A</c:v>
                </c:pt>
                <c:pt idx="7">
                  <c:v>1.77</c:v>
                </c:pt>
                <c:pt idx="8">
                  <c:v>#N/A</c:v>
                </c:pt>
                <c:pt idx="9">
                  <c:v>1.21</c:v>
                </c:pt>
              </c:numCache>
            </c:numRef>
          </c:val>
          <c:extLst>
            <c:ext xmlns:c16="http://schemas.microsoft.com/office/drawing/2014/chart" uri="{C3380CC4-5D6E-409C-BE32-E72D297353CC}">
              <c16:uniqueId val="{00000007-2EAF-40D6-8298-6AD7C9666F5E}"/>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4.62</c:v>
                </c:pt>
                <c:pt idx="2">
                  <c:v>#N/A</c:v>
                </c:pt>
                <c:pt idx="3">
                  <c:v>5.74</c:v>
                </c:pt>
                <c:pt idx="4">
                  <c:v>#N/A</c:v>
                </c:pt>
                <c:pt idx="5">
                  <c:v>5.19</c:v>
                </c:pt>
                <c:pt idx="6">
                  <c:v>#N/A</c:v>
                </c:pt>
                <c:pt idx="7">
                  <c:v>6.31</c:v>
                </c:pt>
                <c:pt idx="8">
                  <c:v>#N/A</c:v>
                </c:pt>
                <c:pt idx="9">
                  <c:v>4.99</c:v>
                </c:pt>
              </c:numCache>
            </c:numRef>
          </c:val>
          <c:extLst>
            <c:ext xmlns:c16="http://schemas.microsoft.com/office/drawing/2014/chart" uri="{C3380CC4-5D6E-409C-BE32-E72D297353CC}">
              <c16:uniqueId val="{00000008-2EAF-40D6-8298-6AD7C9666F5E}"/>
            </c:ext>
          </c:extLst>
        </c:ser>
        <c:ser>
          <c:idx val="9"/>
          <c:order val="9"/>
          <c:tx>
            <c:strRef>
              <c:f>データシート!$A$36</c:f>
              <c:strCache>
                <c:ptCount val="1"/>
                <c:pt idx="0">
                  <c:v>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14.38</c:v>
                </c:pt>
                <c:pt idx="2">
                  <c:v>#N/A</c:v>
                </c:pt>
                <c:pt idx="3">
                  <c:v>14.11</c:v>
                </c:pt>
                <c:pt idx="4">
                  <c:v>#N/A</c:v>
                </c:pt>
                <c:pt idx="5">
                  <c:v>14.1</c:v>
                </c:pt>
                <c:pt idx="6">
                  <c:v>#N/A</c:v>
                </c:pt>
                <c:pt idx="7">
                  <c:v>14.48</c:v>
                </c:pt>
                <c:pt idx="8">
                  <c:v>#N/A</c:v>
                </c:pt>
                <c:pt idx="9">
                  <c:v>13.98</c:v>
                </c:pt>
              </c:numCache>
            </c:numRef>
          </c:val>
          <c:extLst>
            <c:ext xmlns:c16="http://schemas.microsoft.com/office/drawing/2014/chart" uri="{C3380CC4-5D6E-409C-BE32-E72D297353CC}">
              <c16:uniqueId val="{00000009-2EAF-40D6-8298-6AD7C9666F5E}"/>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1285</c:v>
                </c:pt>
                <c:pt idx="5">
                  <c:v>1307</c:v>
                </c:pt>
                <c:pt idx="8">
                  <c:v>1328</c:v>
                </c:pt>
                <c:pt idx="11">
                  <c:v>1301</c:v>
                </c:pt>
                <c:pt idx="14">
                  <c:v>1263</c:v>
                </c:pt>
              </c:numCache>
            </c:numRef>
          </c:val>
          <c:extLst>
            <c:ext xmlns:c16="http://schemas.microsoft.com/office/drawing/2014/chart" uri="{C3380CC4-5D6E-409C-BE32-E72D297353CC}">
              <c16:uniqueId val="{00000000-EB39-4F4E-B2C1-FE4A4B2CF328}"/>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EB39-4F4E-B2C1-FE4A4B2CF328}"/>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EB39-4F4E-B2C1-FE4A4B2CF328}"/>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67</c:v>
                </c:pt>
                <c:pt idx="3">
                  <c:v>74</c:v>
                </c:pt>
                <c:pt idx="6">
                  <c:v>73</c:v>
                </c:pt>
                <c:pt idx="9">
                  <c:v>68</c:v>
                </c:pt>
                <c:pt idx="12">
                  <c:v>29</c:v>
                </c:pt>
              </c:numCache>
            </c:numRef>
          </c:val>
          <c:extLst>
            <c:ext xmlns:c16="http://schemas.microsoft.com/office/drawing/2014/chart" uri="{C3380CC4-5D6E-409C-BE32-E72D297353CC}">
              <c16:uniqueId val="{00000003-EB39-4F4E-B2C1-FE4A4B2CF328}"/>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216</c:v>
                </c:pt>
                <c:pt idx="3">
                  <c:v>214</c:v>
                </c:pt>
                <c:pt idx="6">
                  <c:v>221</c:v>
                </c:pt>
                <c:pt idx="9">
                  <c:v>223</c:v>
                </c:pt>
                <c:pt idx="12">
                  <c:v>200</c:v>
                </c:pt>
              </c:numCache>
            </c:numRef>
          </c:val>
          <c:extLst>
            <c:ext xmlns:c16="http://schemas.microsoft.com/office/drawing/2014/chart" uri="{C3380CC4-5D6E-409C-BE32-E72D297353CC}">
              <c16:uniqueId val="{00000004-EB39-4F4E-B2C1-FE4A4B2CF328}"/>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EB39-4F4E-B2C1-FE4A4B2CF328}"/>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EB39-4F4E-B2C1-FE4A4B2CF328}"/>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1459</c:v>
                </c:pt>
                <c:pt idx="3">
                  <c:v>1509</c:v>
                </c:pt>
                <c:pt idx="6">
                  <c:v>1520</c:v>
                </c:pt>
                <c:pt idx="9">
                  <c:v>1523</c:v>
                </c:pt>
                <c:pt idx="12">
                  <c:v>1473</c:v>
                </c:pt>
              </c:numCache>
            </c:numRef>
          </c:val>
          <c:extLst>
            <c:ext xmlns:c16="http://schemas.microsoft.com/office/drawing/2014/chart" uri="{C3380CC4-5D6E-409C-BE32-E72D297353CC}">
              <c16:uniqueId val="{00000007-EB39-4F4E-B2C1-FE4A4B2CF328}"/>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457</c:v>
                </c:pt>
                <c:pt idx="2">
                  <c:v>#N/A</c:v>
                </c:pt>
                <c:pt idx="3">
                  <c:v>#N/A</c:v>
                </c:pt>
                <c:pt idx="4">
                  <c:v>490</c:v>
                </c:pt>
                <c:pt idx="5">
                  <c:v>#N/A</c:v>
                </c:pt>
                <c:pt idx="6">
                  <c:v>#N/A</c:v>
                </c:pt>
                <c:pt idx="7">
                  <c:v>486</c:v>
                </c:pt>
                <c:pt idx="8">
                  <c:v>#N/A</c:v>
                </c:pt>
                <c:pt idx="9">
                  <c:v>#N/A</c:v>
                </c:pt>
                <c:pt idx="10">
                  <c:v>513</c:v>
                </c:pt>
                <c:pt idx="11">
                  <c:v>#N/A</c:v>
                </c:pt>
                <c:pt idx="12">
                  <c:v>#N/A</c:v>
                </c:pt>
                <c:pt idx="13">
                  <c:v>439</c:v>
                </c:pt>
                <c:pt idx="14">
                  <c:v>#N/A</c:v>
                </c:pt>
              </c:numCache>
            </c:numRef>
          </c:val>
          <c:smooth val="0"/>
          <c:extLst>
            <c:ext xmlns:c16="http://schemas.microsoft.com/office/drawing/2014/chart" uri="{C3380CC4-5D6E-409C-BE32-E72D297353CC}">
              <c16:uniqueId val="{00000008-EB39-4F4E-B2C1-FE4A4B2CF328}"/>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12441</c:v>
                </c:pt>
                <c:pt idx="5">
                  <c:v>11864</c:v>
                </c:pt>
                <c:pt idx="8">
                  <c:v>11065</c:v>
                </c:pt>
                <c:pt idx="11">
                  <c:v>10555</c:v>
                </c:pt>
                <c:pt idx="14">
                  <c:v>9886</c:v>
                </c:pt>
              </c:numCache>
            </c:numRef>
          </c:val>
          <c:extLst>
            <c:ext xmlns:c16="http://schemas.microsoft.com/office/drawing/2014/chart" uri="{C3380CC4-5D6E-409C-BE32-E72D297353CC}">
              <c16:uniqueId val="{00000000-1524-480A-8BF4-134313C34E92}"/>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1219</c:v>
                </c:pt>
                <c:pt idx="5">
                  <c:v>1290</c:v>
                </c:pt>
                <c:pt idx="8">
                  <c:v>1396</c:v>
                </c:pt>
                <c:pt idx="11">
                  <c:v>1346</c:v>
                </c:pt>
                <c:pt idx="14">
                  <c:v>1383</c:v>
                </c:pt>
              </c:numCache>
            </c:numRef>
          </c:val>
          <c:extLst>
            <c:ext xmlns:c16="http://schemas.microsoft.com/office/drawing/2014/chart" uri="{C3380CC4-5D6E-409C-BE32-E72D297353CC}">
              <c16:uniqueId val="{00000001-1524-480A-8BF4-134313C34E92}"/>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2255</c:v>
                </c:pt>
                <c:pt idx="5">
                  <c:v>3062</c:v>
                </c:pt>
                <c:pt idx="8">
                  <c:v>3111</c:v>
                </c:pt>
                <c:pt idx="11">
                  <c:v>3272</c:v>
                </c:pt>
                <c:pt idx="14">
                  <c:v>3400</c:v>
                </c:pt>
              </c:numCache>
            </c:numRef>
          </c:val>
          <c:extLst>
            <c:ext xmlns:c16="http://schemas.microsoft.com/office/drawing/2014/chart" uri="{C3380CC4-5D6E-409C-BE32-E72D297353CC}">
              <c16:uniqueId val="{00000002-1524-480A-8BF4-134313C34E92}"/>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1524-480A-8BF4-134313C34E92}"/>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1524-480A-8BF4-134313C34E92}"/>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1524-480A-8BF4-134313C34E92}"/>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1618</c:v>
                </c:pt>
                <c:pt idx="3">
                  <c:v>1588</c:v>
                </c:pt>
                <c:pt idx="6">
                  <c:v>1591</c:v>
                </c:pt>
                <c:pt idx="9">
                  <c:v>1634</c:v>
                </c:pt>
                <c:pt idx="12">
                  <c:v>1672</c:v>
                </c:pt>
              </c:numCache>
            </c:numRef>
          </c:val>
          <c:extLst>
            <c:ext xmlns:c16="http://schemas.microsoft.com/office/drawing/2014/chart" uri="{C3380CC4-5D6E-409C-BE32-E72D297353CC}">
              <c16:uniqueId val="{00000006-1524-480A-8BF4-134313C34E92}"/>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237</c:v>
                </c:pt>
                <c:pt idx="3">
                  <c:v>170</c:v>
                </c:pt>
                <c:pt idx="6">
                  <c:v>108</c:v>
                </c:pt>
                <c:pt idx="9">
                  <c:v>75</c:v>
                </c:pt>
                <c:pt idx="12">
                  <c:v>87</c:v>
                </c:pt>
              </c:numCache>
            </c:numRef>
          </c:val>
          <c:extLst>
            <c:ext xmlns:c16="http://schemas.microsoft.com/office/drawing/2014/chart" uri="{C3380CC4-5D6E-409C-BE32-E72D297353CC}">
              <c16:uniqueId val="{00000007-1524-480A-8BF4-134313C34E92}"/>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2911</c:v>
                </c:pt>
                <c:pt idx="3">
                  <c:v>2378</c:v>
                </c:pt>
                <c:pt idx="6">
                  <c:v>2174</c:v>
                </c:pt>
                <c:pt idx="9">
                  <c:v>2037</c:v>
                </c:pt>
                <c:pt idx="12">
                  <c:v>1911</c:v>
                </c:pt>
              </c:numCache>
            </c:numRef>
          </c:val>
          <c:extLst>
            <c:ext xmlns:c16="http://schemas.microsoft.com/office/drawing/2014/chart" uri="{C3380CC4-5D6E-409C-BE32-E72D297353CC}">
              <c16:uniqueId val="{00000008-1524-480A-8BF4-134313C34E92}"/>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1524-480A-8BF4-134313C34E92}"/>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14249</c:v>
                </c:pt>
                <c:pt idx="3">
                  <c:v>14089</c:v>
                </c:pt>
                <c:pt idx="6">
                  <c:v>13190</c:v>
                </c:pt>
                <c:pt idx="9">
                  <c:v>12686</c:v>
                </c:pt>
                <c:pt idx="12">
                  <c:v>12118</c:v>
                </c:pt>
              </c:numCache>
            </c:numRef>
          </c:val>
          <c:extLst>
            <c:ext xmlns:c16="http://schemas.microsoft.com/office/drawing/2014/chart" uri="{C3380CC4-5D6E-409C-BE32-E72D297353CC}">
              <c16:uniqueId val="{0000000A-1524-480A-8BF4-134313C34E92}"/>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3099</c:v>
                </c:pt>
                <c:pt idx="2">
                  <c:v>#N/A</c:v>
                </c:pt>
                <c:pt idx="3">
                  <c:v>#N/A</c:v>
                </c:pt>
                <c:pt idx="4">
                  <c:v>2010</c:v>
                </c:pt>
                <c:pt idx="5">
                  <c:v>#N/A</c:v>
                </c:pt>
                <c:pt idx="6">
                  <c:v>#N/A</c:v>
                </c:pt>
                <c:pt idx="7">
                  <c:v>1491</c:v>
                </c:pt>
                <c:pt idx="8">
                  <c:v>#N/A</c:v>
                </c:pt>
                <c:pt idx="9">
                  <c:v>#N/A</c:v>
                </c:pt>
                <c:pt idx="10">
                  <c:v>1258</c:v>
                </c:pt>
                <c:pt idx="11">
                  <c:v>#N/A</c:v>
                </c:pt>
                <c:pt idx="12">
                  <c:v>#N/A</c:v>
                </c:pt>
                <c:pt idx="13">
                  <c:v>1119</c:v>
                </c:pt>
                <c:pt idx="14">
                  <c:v>#N/A</c:v>
                </c:pt>
              </c:numCache>
            </c:numRef>
          </c:val>
          <c:smooth val="0"/>
          <c:extLst>
            <c:ext xmlns:c16="http://schemas.microsoft.com/office/drawing/2014/chart" uri="{C3380CC4-5D6E-409C-BE32-E72D297353CC}">
              <c16:uniqueId val="{0000000B-1524-480A-8BF4-134313C34E92}"/>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1459</c:v>
                </c:pt>
                <c:pt idx="1">
                  <c:v>1665</c:v>
                </c:pt>
                <c:pt idx="2">
                  <c:v>1697</c:v>
                </c:pt>
              </c:numCache>
            </c:numRef>
          </c:val>
          <c:extLst>
            <c:ext xmlns:c16="http://schemas.microsoft.com/office/drawing/2014/chart" uri="{C3380CC4-5D6E-409C-BE32-E72D297353CC}">
              <c16:uniqueId val="{00000000-5B0E-47E3-A972-1D77B53ECE56}"/>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74</c:v>
                </c:pt>
                <c:pt idx="1">
                  <c:v>77</c:v>
                </c:pt>
                <c:pt idx="2">
                  <c:v>79</c:v>
                </c:pt>
              </c:numCache>
            </c:numRef>
          </c:val>
          <c:extLst>
            <c:ext xmlns:c16="http://schemas.microsoft.com/office/drawing/2014/chart" uri="{C3380CC4-5D6E-409C-BE32-E72D297353CC}">
              <c16:uniqueId val="{00000001-5B0E-47E3-A972-1D77B53ECE56}"/>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1370</c:v>
                </c:pt>
                <c:pt idx="1">
                  <c:v>1331</c:v>
                </c:pt>
                <c:pt idx="2">
                  <c:v>1434</c:v>
                </c:pt>
              </c:numCache>
            </c:numRef>
          </c:val>
          <c:extLst>
            <c:ext xmlns:c16="http://schemas.microsoft.com/office/drawing/2014/chart" uri="{C3380CC4-5D6E-409C-BE32-E72D297353CC}">
              <c16:uniqueId val="{00000002-5B0E-47E3-A972-1D77B53ECE56}"/>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{9B17D6E7-0DB2-4516-8DD7-418DBFAB0E74}</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0-5D62-4896-9778-89C8021E0EA8}"/>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{D948488C-A725-46BF-A72D-99EA32CDB755}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5D62-4896-9778-89C8021E0EA8}"/>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{E432923B-A6BE-44D8-A73F-84D576BF6F86}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5D62-4896-9778-89C8021E0EA8}"/>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{78D297FE-CEB6-4165-A6E1-830564D9F5EB}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5D62-4896-9778-89C8021E0EA8}"/>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{F965EB69-6510-4C21-9337-C036B741EC71}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5D62-4896-9778-89C8021E0EA8}"/>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{35FC9C2D-0343-4226-837F-76F43A68D521}</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5-5D62-4896-9778-89C8021E0EA8}"/>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{110232FD-A98F-47F7-9BE6-CDFBE57252B5}</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06-5D62-4896-9778-89C8021E0EA8}"/>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{510A1381-56FE-49C8-A91C-CA795201241A}</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07-5D62-4896-9778-89C8021E0EA8}"/>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{5D4AF8EF-5F2E-457E-A311-C5A38F731F26}</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08-5D62-4896-9778-89C8021E0EA8}"/>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63.6</c:v>
                </c:pt>
                <c:pt idx="8">
                  <c:v>64.7</c:v>
                </c:pt>
                <c:pt idx="16">
                  <c:v>65.8</c:v>
                </c:pt>
                <c:pt idx="24">
                  <c:v>67.2</c:v>
                </c:pt>
                <c:pt idx="32">
                  <c:v>68.8</c:v>
                </c:pt>
              </c:numCache>
            </c:numRef>
          </c:xVal>
          <c:yVal>
            <c:numRef>
              <c:f>公会計指標分析・財政指標組合せ分析表!$BP$51:$DC$51</c:f>
              <c:numCache>
                <c:formatCode>#,##0.0;"▲ "#,##0.0</c:formatCode>
                <c:ptCount val="40"/>
                <c:pt idx="0">
                  <c:v>62.5</c:v>
                </c:pt>
                <c:pt idx="8">
                  <c:v>37.6</c:v>
                </c:pt>
                <c:pt idx="16">
                  <c:v>28.8</c:v>
                </c:pt>
                <c:pt idx="24">
                  <c:v>24.1</c:v>
                </c:pt>
                <c:pt idx="32">
                  <c:v>21</c:v>
                </c:pt>
              </c:numCache>
            </c:numRef>
          </c:yVal>
          <c:smooth val="0"/>
          <c:extLst>
            <c:ext xmlns:c16="http://schemas.microsoft.com/office/drawing/2014/chart" uri="{C3380CC4-5D6E-409C-BE32-E72D297353CC}">
              <c16:uniqueId val="{00000009-5D62-4896-9778-89C8021E0EA8}"/>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R02</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{DC8FB811-3B42-454B-A912-D8A67C9359B5}</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A-5D62-4896-9778-89C8021E0EA8}"/>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{6097940B-E35F-4043-B0FD-0243D2E8D850}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5D62-4896-9778-89C8021E0EA8}"/>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{0D38700C-48A3-4100-A2FA-00833E550AD3}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5D62-4896-9778-89C8021E0EA8}"/>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{EE6EBCA7-4EB5-4EF3-B993-B080370F4602}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5D62-4896-9778-89C8021E0EA8}"/>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{9E036A5C-F94F-4DF5-91B5-43D566E9D33E}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5D62-4896-9778-89C8021E0EA8}"/>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{F5F3FF22-A015-4DA4-8494-F6869F07E080}</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F-5D62-4896-9778-89C8021E0EA8}"/>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{35422872-0004-47C0-A298-035A6E38DD05}</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10-5D62-4896-9778-89C8021E0EA8}"/>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{3125702D-E660-471B-BA63-C15B5BABCC97}</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11-5D62-4896-9778-89C8021E0EA8}"/>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{47FE78A5-B34E-41BB-A1DD-0BB56EDD213D}</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12-5D62-4896-9778-89C8021E0EA8}"/>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61.1</c:v>
                </c:pt>
                <c:pt idx="8">
                  <c:v>63.5</c:v>
                </c:pt>
                <c:pt idx="16">
                  <c:v>65.400000000000006</c:v>
                </c:pt>
                <c:pt idx="24">
                  <c:v>67</c:v>
                </c:pt>
                <c:pt idx="32">
                  <c:v>67.8</c:v>
                </c:pt>
              </c:numCache>
            </c:numRef>
          </c:xVal>
          <c:yVal>
            <c:numRef>
              <c:f>公会計指標分析・財政指標組合せ分析表!$BP$55:$DC$55</c:f>
              <c:numCache>
                <c:formatCode>#,##0.0;"▲ "#,##0.0</c:formatCode>
                <c:ptCount val="40"/>
                <c:pt idx="0">
                  <c:v>10.199999999999999</c:v>
                </c:pt>
                <c:pt idx="8">
                  <c:v>0</c:v>
                </c:pt>
                <c:pt idx="16">
                  <c:v>0</c:v>
                </c:pt>
                <c:pt idx="24">
                  <c:v>0</c:v>
                </c:pt>
                <c:pt idx="32">
                  <c:v>0</c:v>
                </c:pt>
              </c:numCache>
            </c:numRef>
          </c:yVal>
          <c:smooth val="0"/>
          <c:extLst>
            <c:ext xmlns:c16="http://schemas.microsoft.com/office/drawing/2014/chart" uri="{C3380CC4-5D6E-409C-BE32-E72D297353CC}">
              <c16:uniqueId val="{00000013-5D62-4896-9778-89C8021E0EA8}"/>
            </c:ext>
          </c:extLst>
        </c:ser>
        <c:dLbls>
          <c:showLegendKey val="0"/>
          <c:showVal val="1"/>
          <c:showCatName val="0"/>
          <c:showSerName val="0"/>
          <c:showPercent val="0"/>
          <c:showBubbleSize val="0"/>
        </c:dLbls>
        <c:axId val="46179840"/>
        <c:axId val="46181760"/>
      </c:scatterChart>
      <c:valAx>
        <c:axId val="46179840"/>
        <c:scaling>
          <c:orientation val="maxMin"/>
          <c:max val="70"/>
          <c:min val="60"/>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70"/>
          <c:min val="-2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majorUnit val="20"/>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{DBA16052-954C-4E29-BB69-B59C8A453CF9}</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0-C40B-4A98-B9A8-C1862BE2D8BF}"/>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{0E59E027-CBF1-4F2D-BBC4-4147A3734644}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C40B-4A98-B9A8-C1862BE2D8BF}"/>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{3A0F2FDA-0727-4C83-89FA-23950C8A25A5}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C40B-4A98-B9A8-C1862BE2D8BF}"/>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{4A4B699D-99BC-4E29-84F4-B590494726E6}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C40B-4A98-B9A8-C1862BE2D8BF}"/>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{7CE6776C-B7C9-444B-852E-4BE598E5127D}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C40B-4A98-B9A8-C1862BE2D8BF}"/>
                </c:ext>
              </c:extLst>
            </c:dLbl>
            <c:dLbl>
              <c:idx val="8"/>
              <c:tx>
                <c:strRef>
                  <c:f>公会計指標分析・財政指標組合せ分析表!$BX$72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{CF52D503-1D04-4719-98BB-B2BB29419345}</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5-C40B-4A98-B9A8-C1862BE2D8BF}"/>
                </c:ext>
              </c:extLst>
            </c:dLbl>
            <c:dLbl>
              <c:idx val="16"/>
              <c:tx>
                <c:strRef>
                  <c:f>公会計指標分析・財政指標組合せ分析表!$CF$72</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{1C681165-BF67-4377-8141-E8D119AFBE3B}</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06-C40B-4A98-B9A8-C1862BE2D8BF}"/>
                </c:ext>
              </c:extLst>
            </c:dLbl>
            <c:dLbl>
              <c:idx val="24"/>
              <c:tx>
                <c:strRef>
                  <c:f>公会計指標分析・財政指標組合せ分析表!$CN$72</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{43348CC3-527B-4B18-AE61-3634F50B8A8F}</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07-C40B-4A98-B9A8-C1862BE2D8BF}"/>
                </c:ext>
              </c:extLst>
            </c:dLbl>
            <c:dLbl>
              <c:idx val="32"/>
              <c:tx>
                <c:strRef>
                  <c:f>公会計指標分析・財政指標組合せ分析表!$CV$72</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{4D6B1431-C6AB-47F8-8CEA-0F47551DDD25}</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08-C40B-4A98-B9A8-C1862BE2D8BF}"/>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10.4</c:v>
                </c:pt>
                <c:pt idx="8">
                  <c:v>9.3000000000000007</c:v>
                </c:pt>
                <c:pt idx="16">
                  <c:v>9.1999999999999993</c:v>
                </c:pt>
                <c:pt idx="24">
                  <c:v>9.4</c:v>
                </c:pt>
                <c:pt idx="32">
                  <c:v>9.1</c:v>
                </c:pt>
              </c:numCache>
            </c:numRef>
          </c:xVal>
          <c:yVal>
            <c:numRef>
              <c:f>公会計指標分析・財政指標組合せ分析表!$BP$73:$DC$73</c:f>
              <c:numCache>
                <c:formatCode>#,##0.0;"▲ "#,##0.0</c:formatCode>
                <c:ptCount val="40"/>
                <c:pt idx="0">
                  <c:v>62.5</c:v>
                </c:pt>
                <c:pt idx="8">
                  <c:v>37.6</c:v>
                </c:pt>
                <c:pt idx="16">
                  <c:v>28.8</c:v>
                </c:pt>
                <c:pt idx="24">
                  <c:v>24.1</c:v>
                </c:pt>
                <c:pt idx="32">
                  <c:v>21</c:v>
                </c:pt>
              </c:numCache>
            </c:numRef>
          </c:yVal>
          <c:smooth val="0"/>
          <c:extLst>
            <c:ext xmlns:c16="http://schemas.microsoft.com/office/drawing/2014/chart" uri="{C3380CC4-5D6E-409C-BE32-E72D297353CC}">
              <c16:uniqueId val="{00000009-C40B-4A98-B9A8-C1862BE2D8BF}"/>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R02</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{DAD7FBB6-9F58-4B59-AE66-32F41F725C00}</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A-C40B-4A98-B9A8-C1862BE2D8BF}"/>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{CE673AF4-8E9F-4B96-8DD2-CD0D4C2ABF72}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C40B-4A98-B9A8-C1862BE2D8BF}"/>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{36162E05-D450-4E87-930A-204EB687D4DB}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C40B-4A98-B9A8-C1862BE2D8BF}"/>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{F6523266-651C-4826-A644-9E0821BD5320}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C40B-4A98-B9A8-C1862BE2D8BF}"/>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{6490337E-3B05-4F38-AE1F-1C066D9483DC}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C40B-4A98-B9A8-C1862BE2D8BF}"/>
                </c:ext>
              </c:extLst>
            </c:dLbl>
            <c:dLbl>
              <c:idx val="8"/>
              <c:layout>
                <c:manualLayout>
                  <c:x val="-2.8829840147400865E-2"/>
                  <c:y val="-4.3495921315535875E-2"/>
                </c:manualLayout>
              </c:layout>
              <c:tx>
                <c:strRef>
                  <c:f>公会計指標分析・財政指標組合せ分析表!$BX$72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{ED290BFC-DCA3-42A3-87DE-A152ECF1545A}</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F-C40B-4A98-B9A8-C1862BE2D8BF}"/>
                </c:ext>
              </c:extLst>
            </c:dLbl>
            <c:dLbl>
              <c:idx val="16"/>
              <c:layout>
                <c:manualLayout>
                  <c:x val="-3.4310845302750435E-2"/>
                  <c:y val="-8.1337372860052048E-2"/>
                </c:manualLayout>
              </c:layout>
              <c:tx>
                <c:strRef>
                  <c:f>公会計指標分析・財政指標組合せ分析表!$CF$72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{3F738AFE-BB31-49DD-9984-82609BDED9CE}</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10-C40B-4A98-B9A8-C1862BE2D8BF}"/>
                </c:ext>
              </c:extLst>
            </c:dLbl>
            <c:dLbl>
              <c:idx val="24"/>
              <c:layout>
                <c:manualLayout>
                  <c:x val="-2.8829768353872028E-2"/>
                  <c:y val="-4.3495921315535875E-2"/>
                </c:manualLayout>
              </c:layout>
              <c:tx>
                <c:strRef>
                  <c:f>公会計指標分析・財政指標組合せ分析表!$CN$72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{44F23133-21DA-4C09-BBBB-241D81A90649}</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11-C40B-4A98-B9A8-C1862BE2D8BF}"/>
                </c:ext>
              </c:extLst>
            </c:dLbl>
            <c:dLbl>
              <c:idx val="32"/>
              <c:layout>
                <c:manualLayout>
                  <c:x val="-3.4310917096279141E-2"/>
                  <c:y val="-8.1337372860052048E-2"/>
                </c:manualLayout>
              </c:layout>
              <c:tx>
                <c:strRef>
                  <c:f>公会計指標分析・財政指標組合せ分析表!$CV$72</c:f>
                  <c:strCache>
                    <c:ptCount val="1"/>
                    <c:pt idx="0">
                      <c:v>R06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{97E60A5A-4098-4D75-B6DA-5CBD7E63C573}</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12-C40B-4A98-B9A8-C1862BE2D8BF}"/>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8.6999999999999993</c:v>
                </c:pt>
                <c:pt idx="8">
                  <c:v>8</c:v>
                </c:pt>
                <c:pt idx="16">
                  <c:v>8.1</c:v>
                </c:pt>
                <c:pt idx="24">
                  <c:v>8.4</c:v>
                </c:pt>
                <c:pt idx="32">
                  <c:v>8.5</c:v>
                </c:pt>
              </c:numCache>
            </c:numRef>
          </c:xVal>
          <c:yVal>
            <c:numRef>
              <c:f>公会計指標分析・財政指標組合せ分析表!$BP$77:$DC$77</c:f>
              <c:numCache>
                <c:formatCode>#,##0.0;"▲ "#,##0.0</c:formatCode>
                <c:ptCount val="40"/>
                <c:pt idx="0">
                  <c:v>10.199999999999999</c:v>
                </c:pt>
                <c:pt idx="8">
                  <c:v>0</c:v>
                </c:pt>
                <c:pt idx="16">
                  <c:v>0</c:v>
                </c:pt>
                <c:pt idx="24">
                  <c:v>0</c:v>
                </c:pt>
                <c:pt idx="32">
                  <c:v>0</c:v>
                </c:pt>
              </c:numCache>
            </c:numRef>
          </c:yVal>
          <c:smooth val="0"/>
          <c:extLst>
            <c:ext xmlns:c16="http://schemas.microsoft.com/office/drawing/2014/chart" uri="{C3380CC4-5D6E-409C-BE32-E72D297353CC}">
              <c16:uniqueId val="{00000013-C40B-4A98-B9A8-C1862BE2D8BF}"/>
            </c:ext>
          </c:extLst>
        </c:ser>
        <c:dLbls>
          <c:showLegendKey val="0"/>
          <c:showVal val="1"/>
          <c:showCatName val="0"/>
          <c:showSerName val="0"/>
          <c:showPercent val="0"/>
          <c:showBubbleSize val="0"/>
        </c:dLbls>
        <c:axId val="84219776"/>
        <c:axId val="84234240"/>
      </c:scatterChart>
      <c:valAx>
        <c:axId val="84219776"/>
        <c:scaling>
          <c:orientation val="maxMin"/>
          <c:max val="11"/>
          <c:min val="7"/>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70"/>
          <c:min val="-2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majorUnit val="20"/>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和歌山県かつらぎ町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15,299
15,164
151.69
12,033,088
11,650,332
323,632
6,482,468
11,912,834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9.1
21.0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[0.34]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en-US" altLang="ja-JP" sz="1300">
              <a:latin typeface="ＭＳ Ｐゴシック" panose="020B0600070205080204" pitchFamily="50" charset="-128"/>
              <a:ea typeface="ＭＳ Ｐゴシック" panose="020B0600070205080204" pitchFamily="50" charset="-128"/>
            </a:rPr>
            <a:t>H30</a:t>
          </a:r>
          <a:r>
            <a:rPr kumimoji="1" lang="ja-JP" altLang="en-US" sz="1300">
              <a:latin typeface="ＭＳ Ｐゴシック" panose="020B0600070205080204" pitchFamily="50" charset="-128"/>
              <a:ea typeface="ＭＳ Ｐゴシック" panose="020B0600070205080204" pitchFamily="50" charset="-128"/>
            </a:rPr>
            <a:t>以降横ばいで推移しているが、全国平均と比較して低指数となっている。</a:t>
          </a:r>
        </a:p>
        <a:p>
          <a:r>
            <a:rPr kumimoji="1" lang="ja-JP" altLang="en-US" sz="1300">
              <a:latin typeface="ＭＳ Ｐゴシック" panose="020B0600070205080204" pitchFamily="50" charset="-128"/>
              <a:ea typeface="ＭＳ Ｐゴシック" panose="020B0600070205080204" pitchFamily="50" charset="-128"/>
            </a:rPr>
            <a:t>　その要因として、人口減少や税収が少ないことなどがあげられる。今後も固定資産税償却資産減少の影響や人口減少による町税の減少が見込まれることから、指数の低下が予想される。</a:t>
          </a:r>
        </a:p>
        <a:p>
          <a:r>
            <a:rPr kumimoji="1" lang="ja-JP" altLang="en-US" sz="1300">
              <a:latin typeface="ＭＳ Ｐゴシック" panose="020B0600070205080204" pitchFamily="50" charset="-128"/>
              <a:ea typeface="ＭＳ Ｐゴシック" panose="020B0600070205080204" pitchFamily="50" charset="-128"/>
            </a:rPr>
            <a:t>　これらの現状に対し、町税の適正課税などによる財政基盤の強化に努める。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44</xdr:row>
      <xdr:rowOff>165100</xdr:rowOff>
    </xdr:from>
    <xdr:to>
      <xdr:col>27</xdr:col>
      <xdr:colOff>184150</xdr:colOff>
      <xdr:row>44</xdr:row>
      <xdr:rowOff>165100</xdr:rowOff>
    </xdr:to>
    <xdr:cxnSp macro="">
      <xdr:nvCxnSpPr>
        <xdr:cNvPr id="51" name="直線コネクタ 50">
          <a:extLst>
            <a:ext uri="{FF2B5EF4-FFF2-40B4-BE49-F238E27FC236}">
              <a16:creationId xmlns:a16="http://schemas.microsoft.com/office/drawing/2014/main" id="{00000000-0008-0000-0300-000033000000}"/>
            </a:ext>
          </a:extLst>
        </xdr:cNvPr>
        <xdr:cNvCxnSpPr/>
      </xdr:nvCxnSpPr>
      <xdr:spPr>
        <a:xfrm>
          <a:off x="762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22877</xdr:rowOff>
    </xdr:from>
    <xdr:ext cx="762000" cy="259045"/>
    <xdr:sp macro=""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42</xdr:row>
      <xdr:rowOff>25400</xdr:rowOff>
    </xdr:from>
    <xdr:to>
      <xdr:col>27</xdr:col>
      <xdr:colOff>184150</xdr:colOff>
      <xdr:row>42</xdr:row>
      <xdr:rowOff>25400</xdr:rowOff>
    </xdr:to>
    <xdr:cxnSp macro="">
      <xdr:nvCxnSpPr>
        <xdr:cNvPr id="53" name="直線コネクタ 52">
          <a:extLst>
            <a:ext uri="{FF2B5EF4-FFF2-40B4-BE49-F238E27FC236}">
              <a16:creationId xmlns:a16="http://schemas.microsoft.com/office/drawing/2014/main" id="{00000000-0008-0000-0300-000035000000}"/>
            </a:ext>
          </a:extLst>
        </xdr:cNvPr>
        <xdr:cNvCxnSpPr/>
      </xdr:nvCxnSpPr>
      <xdr:spPr>
        <a:xfrm>
          <a:off x="762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54627</xdr:rowOff>
    </xdr:from>
    <xdr:ext cx="762000" cy="259045"/>
    <xdr:sp macro="" textlink="">
      <xdr:nvSpPr>
        <xdr:cNvPr id="54" name="テキスト ボックス 53">
          <a:extLst>
            <a:ext uri="{FF2B5EF4-FFF2-40B4-BE49-F238E27FC236}">
              <a16:creationId xmlns:a16="http://schemas.microsoft.com/office/drawing/2014/main" id="{00000000-0008-0000-0300-000036000000}"/>
            </a:ext>
          </a:extLst>
        </xdr:cNvPr>
        <xdr:cNvSpPr txBox="1"/>
      </xdr:nvSpPr>
      <xdr:spPr>
        <a:xfrm>
          <a:off x="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57150</xdr:rowOff>
    </xdr:from>
    <xdr:to>
      <xdr:col>27</xdr:col>
      <xdr:colOff>184150</xdr:colOff>
      <xdr:row>39</xdr:row>
      <xdr:rowOff>57150</xdr:rowOff>
    </xdr:to>
    <xdr:cxnSp macro="">
      <xdr:nvCxnSpPr>
        <xdr:cNvPr id="55" name="直線コネクタ 54">
          <a:extLst>
            <a:ext uri="{FF2B5EF4-FFF2-40B4-BE49-F238E27FC236}">
              <a16:creationId xmlns:a16="http://schemas.microsoft.com/office/drawing/2014/main" id="{00000000-0008-0000-0300-000037000000}"/>
            </a:ext>
          </a:extLst>
        </xdr:cNvPr>
        <xdr:cNvCxnSpPr/>
      </xdr:nvCxnSpPr>
      <xdr:spPr>
        <a:xfrm>
          <a:off x="762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86377</xdr:rowOff>
    </xdr:from>
    <xdr:ext cx="762000" cy="259045"/>
    <xdr:sp macro="" textlink="">
      <xdr:nvSpPr>
        <xdr:cNvPr id="56" name="テキスト ボックス 55">
          <a:extLst>
            <a:ext uri="{FF2B5EF4-FFF2-40B4-BE49-F238E27FC236}">
              <a16:creationId xmlns:a16="http://schemas.microsoft.com/office/drawing/2014/main" id="{00000000-0008-0000-0300-000038000000}"/>
            </a:ext>
          </a:extLst>
        </xdr:cNvPr>
        <xdr:cNvSpPr txBox="1"/>
      </xdr:nvSpPr>
      <xdr:spPr>
        <a:xfrm>
          <a:off x="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88900</xdr:rowOff>
    </xdr:from>
    <xdr:to>
      <xdr:col>27</xdr:col>
      <xdr:colOff>184150</xdr:colOff>
      <xdr:row>36</xdr:row>
      <xdr:rowOff>88900</xdr:rowOff>
    </xdr:to>
    <xdr:cxnSp macro="">
      <xdr:nvCxnSpPr>
        <xdr:cNvPr id="57" name="直線コネクタ 56">
          <a:extLst>
            <a:ext uri="{FF2B5EF4-FFF2-40B4-BE49-F238E27FC236}">
              <a16:creationId xmlns:a16="http://schemas.microsoft.com/office/drawing/2014/main" id="{00000000-0008-0000-0300-000039000000}"/>
            </a:ext>
          </a:extLst>
        </xdr:cNvPr>
        <xdr:cNvCxnSpPr/>
      </xdr:nvCxnSpPr>
      <xdr:spPr>
        <a:xfrm>
          <a:off x="762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118127</xdr:rowOff>
    </xdr:from>
    <xdr:ext cx="762000" cy="259045"/>
    <xdr:sp macro="" textlink="">
      <xdr:nvSpPr>
        <xdr:cNvPr id="58" name="テキスト ボックス 57">
          <a:extLst>
            <a:ext uri="{FF2B5EF4-FFF2-40B4-BE49-F238E27FC236}">
              <a16:creationId xmlns:a16="http://schemas.microsoft.com/office/drawing/2014/main" id="{00000000-0008-0000-0300-00003A000000}"/>
            </a:ext>
          </a:extLst>
        </xdr:cNvPr>
        <xdr:cNvSpPr txBox="1"/>
      </xdr:nvSpPr>
      <xdr:spPr>
        <a:xfrm>
          <a:off x="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59" name="直線コネクタ 58">
          <a:extLst>
            <a:ext uri="{FF2B5EF4-FFF2-40B4-BE49-F238E27FC236}">
              <a16:creationId xmlns:a16="http://schemas.microsoft.com/office/drawing/2014/main" id="{00000000-0008-0000-0300-00003B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0" name="テキスト ボックス 59">
          <a:extLst>
            <a:ext uri="{FF2B5EF4-FFF2-40B4-BE49-F238E27FC236}">
              <a16:creationId xmlns:a16="http://schemas.microsoft.com/office/drawing/2014/main" id="{00000000-0008-0000-0300-00003C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1" name="財政力グラフ枠">
          <a:extLst>
            <a:ext uri="{FF2B5EF4-FFF2-40B4-BE49-F238E27FC236}">
              <a16:creationId xmlns:a16="http://schemas.microsoft.com/office/drawing/2014/main" id="{00000000-0008-0000-0300-00003D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13970</xdr:rowOff>
    </xdr:from>
    <xdr:to>
      <xdr:col>23</xdr:col>
      <xdr:colOff>133350</xdr:colOff>
      <xdr:row>44</xdr:row>
      <xdr:rowOff>20320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flipV="1">
          <a:off x="4953000" y="6357620"/>
          <a:ext cx="0" cy="120650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43</xdr:row>
      <xdr:rowOff>163847</xdr:rowOff>
    </xdr:from>
    <xdr:ext cx="762000" cy="259045"/>
    <xdr:sp macro="" textlink="">
      <xdr:nvSpPr>
        <xdr:cNvPr id="63" name="財政力最小値テキスト">
          <a:extLst>
            <a:ext uri="{FF2B5EF4-FFF2-40B4-BE49-F238E27FC236}">
              <a16:creationId xmlns:a16="http://schemas.microsoft.com/office/drawing/2014/main" id="{00000000-0008-0000-0300-00003F000000}"/>
            </a:ext>
          </a:extLst>
        </xdr:cNvPr>
        <xdr:cNvSpPr txBox="1"/>
      </xdr:nvSpPr>
      <xdr:spPr>
        <a:xfrm>
          <a:off x="5041900" y="7536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20320</xdr:rowOff>
    </xdr:from>
    <xdr:to>
      <xdr:col>24</xdr:col>
      <xdr:colOff>12700</xdr:colOff>
      <xdr:row>44</xdr:row>
      <xdr:rowOff>20320</xdr:rowOff>
    </xdr:to>
    <xdr:cxnSp macro="">
      <xdr:nvCxnSpPr>
        <xdr:cNvPr id="64" name="直線コネクタ 63">
          <a:extLst>
            <a:ext uri="{FF2B5EF4-FFF2-40B4-BE49-F238E27FC236}">
              <a16:creationId xmlns:a16="http://schemas.microsoft.com/office/drawing/2014/main" id="{00000000-0008-0000-0300-000040000000}"/>
            </a:ext>
          </a:extLst>
        </xdr:cNvPr>
        <xdr:cNvCxnSpPr/>
      </xdr:nvCxnSpPr>
      <xdr:spPr>
        <a:xfrm>
          <a:off x="4864100" y="7564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100347</xdr:rowOff>
    </xdr:from>
    <xdr:ext cx="762000" cy="259045"/>
    <xdr:sp macro="" textlink="">
      <xdr:nvSpPr>
        <xdr:cNvPr id="65" name="財政力最大値テキスト">
          <a:extLst>
            <a:ext uri="{FF2B5EF4-FFF2-40B4-BE49-F238E27FC236}">
              <a16:creationId xmlns:a16="http://schemas.microsoft.com/office/drawing/2014/main" id="{00000000-0008-0000-0300-000041000000}"/>
            </a:ext>
          </a:extLst>
        </xdr:cNvPr>
        <xdr:cNvSpPr txBox="1"/>
      </xdr:nvSpPr>
      <xdr:spPr>
        <a:xfrm>
          <a:off x="5041900" y="610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13970</xdr:rowOff>
    </xdr:from>
    <xdr:to>
      <xdr:col>24</xdr:col>
      <xdr:colOff>12700</xdr:colOff>
      <xdr:row>37</xdr:row>
      <xdr:rowOff>13970</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a:off x="4864100" y="6357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41</xdr:row>
      <xdr:rowOff>3810</xdr:rowOff>
    </xdr:from>
    <xdr:to>
      <xdr:col>23</xdr:col>
      <xdr:colOff>133350</xdr:colOff>
      <xdr:row>41</xdr:row>
      <xdr:rowOff>3810</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114800" y="703326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40</xdr:row>
      <xdr:rowOff>144797</xdr:rowOff>
    </xdr:from>
    <xdr:ext cx="762000" cy="259045"/>
    <xdr:sp macro="" textlink="">
      <xdr:nvSpPr>
        <xdr:cNvPr id="68" name="財政力平均値テキスト">
          <a:extLst>
            <a:ext uri="{FF2B5EF4-FFF2-40B4-BE49-F238E27FC236}">
              <a16:creationId xmlns:a16="http://schemas.microsoft.com/office/drawing/2014/main" id="{00000000-0008-0000-0300-000044000000}"/>
            </a:ext>
          </a:extLst>
        </xdr:cNvPr>
        <xdr:cNvSpPr txBox="1"/>
      </xdr:nvSpPr>
      <xdr:spPr>
        <a:xfrm>
          <a:off x="5041900" y="70027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41</xdr:row>
      <xdr:rowOff>1270</xdr:rowOff>
    </xdr:from>
    <xdr:to>
      <xdr:col>23</xdr:col>
      <xdr:colOff>184150</xdr:colOff>
      <xdr:row>41</xdr:row>
      <xdr:rowOff>102870</xdr:rowOff>
    </xdr:to>
    <xdr:sp macro="" textlink="">
      <xdr:nvSpPr>
        <xdr:cNvPr id="69" name="フローチャート: 判断 68">
          <a:extLst>
            <a:ext uri="{FF2B5EF4-FFF2-40B4-BE49-F238E27FC236}">
              <a16:creationId xmlns:a16="http://schemas.microsoft.com/office/drawing/2014/main" id="{00000000-0008-0000-0300-000045000000}"/>
            </a:ext>
          </a:extLst>
        </xdr:cNvPr>
        <xdr:cNvSpPr/>
      </xdr:nvSpPr>
      <xdr:spPr>
        <a:xfrm>
          <a:off x="4902200" y="703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41</xdr:row>
      <xdr:rowOff>3810</xdr:rowOff>
    </xdr:from>
    <xdr:to>
      <xdr:col>19</xdr:col>
      <xdr:colOff>133350</xdr:colOff>
      <xdr:row>41</xdr:row>
      <xdr:rowOff>3810</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3225800" y="703326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41</xdr:row>
      <xdr:rowOff>49530</xdr:rowOff>
    </xdr:from>
    <xdr:to>
      <xdr:col>19</xdr:col>
      <xdr:colOff>184150</xdr:colOff>
      <xdr:row>41</xdr:row>
      <xdr:rowOff>151130</xdr:rowOff>
    </xdr:to>
    <xdr:sp macro="" textlink="">
      <xdr:nvSpPr>
        <xdr:cNvPr id="71" name="フローチャート: 判断 70">
          <a:extLst>
            <a:ext uri="{FF2B5EF4-FFF2-40B4-BE49-F238E27FC236}">
              <a16:creationId xmlns:a16="http://schemas.microsoft.com/office/drawing/2014/main" id="{00000000-0008-0000-0300-000047000000}"/>
            </a:ext>
          </a:extLst>
        </xdr:cNvPr>
        <xdr:cNvSpPr/>
      </xdr:nvSpPr>
      <xdr:spPr>
        <a:xfrm>
          <a:off x="40640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135907</xdr:rowOff>
    </xdr:from>
    <xdr:ext cx="736600" cy="259045"/>
    <xdr:sp macro="" textlink="">
      <xdr:nvSpPr>
        <xdr:cNvPr id="72" name="テキスト ボックス 71">
          <a:extLst>
            <a:ext uri="{FF2B5EF4-FFF2-40B4-BE49-F238E27FC236}">
              <a16:creationId xmlns:a16="http://schemas.microsoft.com/office/drawing/2014/main" id="{00000000-0008-0000-0300-000048000000}"/>
            </a:ext>
          </a:extLst>
        </xdr:cNvPr>
        <xdr:cNvSpPr txBox="1"/>
      </xdr:nvSpPr>
      <xdr:spPr>
        <a:xfrm>
          <a:off x="3733800" y="7165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40</xdr:row>
      <xdr:rowOff>127000</xdr:rowOff>
    </xdr:from>
    <xdr:to>
      <xdr:col>15</xdr:col>
      <xdr:colOff>82550</xdr:colOff>
      <xdr:row>41</xdr:row>
      <xdr:rowOff>3810</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a:off x="2336800" y="6985000"/>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41</xdr:row>
      <xdr:rowOff>49530</xdr:rowOff>
    </xdr:from>
    <xdr:to>
      <xdr:col>15</xdr:col>
      <xdr:colOff>133350</xdr:colOff>
      <xdr:row>41</xdr:row>
      <xdr:rowOff>151130</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31750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135907</xdr:rowOff>
    </xdr:from>
    <xdr:ext cx="762000" cy="259045"/>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2844800" y="7165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40</xdr:row>
      <xdr:rowOff>78740</xdr:rowOff>
    </xdr:from>
    <xdr:to>
      <xdr:col>11</xdr:col>
      <xdr:colOff>31750</xdr:colOff>
      <xdr:row>40</xdr:row>
      <xdr:rowOff>127000</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a:off x="1447800" y="6936740"/>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41</xdr:row>
      <xdr:rowOff>49530</xdr:rowOff>
    </xdr:from>
    <xdr:to>
      <xdr:col>11</xdr:col>
      <xdr:colOff>82550</xdr:colOff>
      <xdr:row>41</xdr:row>
      <xdr:rowOff>151130</xdr:rowOff>
    </xdr:to>
    <xdr:sp macro=""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22860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135907</xdr:rowOff>
    </xdr:from>
    <xdr:ext cx="762000" cy="25904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1955800" y="7165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40</xdr:row>
      <xdr:rowOff>124460</xdr:rowOff>
    </xdr:from>
    <xdr:to>
      <xdr:col>7</xdr:col>
      <xdr:colOff>31750</xdr:colOff>
      <xdr:row>41</xdr:row>
      <xdr:rowOff>54610</xdr:rowOff>
    </xdr:to>
    <xdr:sp macro="" textlink="">
      <xdr:nvSpPr>
        <xdr:cNvPr id="79" name="フローチャート: 判断 78">
          <a:extLst>
            <a:ext uri="{FF2B5EF4-FFF2-40B4-BE49-F238E27FC236}">
              <a16:creationId xmlns:a16="http://schemas.microsoft.com/office/drawing/2014/main" id="{00000000-0008-0000-0300-00004F000000}"/>
            </a:ext>
          </a:extLst>
        </xdr:cNvPr>
        <xdr:cNvSpPr/>
      </xdr:nvSpPr>
      <xdr:spPr>
        <a:xfrm>
          <a:off x="1397000" y="6982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39387</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1066800" y="7068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40</xdr:row>
      <xdr:rowOff>124460</xdr:rowOff>
    </xdr:from>
    <xdr:to>
      <xdr:col>23</xdr:col>
      <xdr:colOff>184150</xdr:colOff>
      <xdr:row>41</xdr:row>
      <xdr:rowOff>54610</xdr:rowOff>
    </xdr:to>
    <xdr:sp macro="" textlink="">
      <xdr:nvSpPr>
        <xdr:cNvPr id="86" name="楕円 85">
          <a:extLst>
            <a:ext uri="{FF2B5EF4-FFF2-40B4-BE49-F238E27FC236}">
              <a16:creationId xmlns:a16="http://schemas.microsoft.com/office/drawing/2014/main" id="{00000000-0008-0000-0300-000056000000}"/>
            </a:ext>
          </a:extLst>
        </xdr:cNvPr>
        <xdr:cNvSpPr/>
      </xdr:nvSpPr>
      <xdr:spPr>
        <a:xfrm>
          <a:off x="4902200" y="6982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39</xdr:row>
      <xdr:rowOff>140987</xdr:rowOff>
    </xdr:from>
    <xdr:ext cx="762000" cy="259045"/>
    <xdr:sp macro="" textlink="">
      <xdr:nvSpPr>
        <xdr:cNvPr id="87" name="財政力該当値テキスト">
          <a:extLst>
            <a:ext uri="{FF2B5EF4-FFF2-40B4-BE49-F238E27FC236}">
              <a16:creationId xmlns:a16="http://schemas.microsoft.com/office/drawing/2014/main" id="{00000000-0008-0000-0300-000057000000}"/>
            </a:ext>
          </a:extLst>
        </xdr:cNvPr>
        <xdr:cNvSpPr txBox="1"/>
      </xdr:nvSpPr>
      <xdr:spPr>
        <a:xfrm>
          <a:off x="5041900" y="6827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40</xdr:row>
      <xdr:rowOff>124460</xdr:rowOff>
    </xdr:from>
    <xdr:to>
      <xdr:col>19</xdr:col>
      <xdr:colOff>184150</xdr:colOff>
      <xdr:row>41</xdr:row>
      <xdr:rowOff>54610</xdr:rowOff>
    </xdr:to>
    <xdr:sp macro="" textlink="">
      <xdr:nvSpPr>
        <xdr:cNvPr id="88" name="楕円 87">
          <a:extLst>
            <a:ext uri="{FF2B5EF4-FFF2-40B4-BE49-F238E27FC236}">
              <a16:creationId xmlns:a16="http://schemas.microsoft.com/office/drawing/2014/main" id="{00000000-0008-0000-0300-000058000000}"/>
            </a:ext>
          </a:extLst>
        </xdr:cNvPr>
        <xdr:cNvSpPr/>
      </xdr:nvSpPr>
      <xdr:spPr>
        <a:xfrm>
          <a:off x="4064000" y="6982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39</xdr:row>
      <xdr:rowOff>64787</xdr:rowOff>
    </xdr:from>
    <xdr:ext cx="736600" cy="259045"/>
    <xdr:sp macro="" textlink="">
      <xdr:nvSpPr>
        <xdr:cNvPr id="89" name="テキスト ボックス 88">
          <a:extLst>
            <a:ext uri="{FF2B5EF4-FFF2-40B4-BE49-F238E27FC236}">
              <a16:creationId xmlns:a16="http://schemas.microsoft.com/office/drawing/2014/main" id="{00000000-0008-0000-0300-000059000000}"/>
            </a:ext>
          </a:extLst>
        </xdr:cNvPr>
        <xdr:cNvSpPr txBox="1"/>
      </xdr:nvSpPr>
      <xdr:spPr>
        <a:xfrm>
          <a:off x="3733800" y="67513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40</xdr:row>
      <xdr:rowOff>124460</xdr:rowOff>
    </xdr:from>
    <xdr:to>
      <xdr:col>15</xdr:col>
      <xdr:colOff>133350</xdr:colOff>
      <xdr:row>41</xdr:row>
      <xdr:rowOff>54610</xdr:rowOff>
    </xdr:to>
    <xdr:sp macro="" textlink="">
      <xdr:nvSpPr>
        <xdr:cNvPr id="90" name="楕円 89">
          <a:extLst>
            <a:ext uri="{FF2B5EF4-FFF2-40B4-BE49-F238E27FC236}">
              <a16:creationId xmlns:a16="http://schemas.microsoft.com/office/drawing/2014/main" id="{00000000-0008-0000-0300-00005A000000}"/>
            </a:ext>
          </a:extLst>
        </xdr:cNvPr>
        <xdr:cNvSpPr/>
      </xdr:nvSpPr>
      <xdr:spPr>
        <a:xfrm>
          <a:off x="3175000" y="6982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39</xdr:row>
      <xdr:rowOff>64787</xdr:rowOff>
    </xdr:from>
    <xdr:ext cx="762000" cy="259045"/>
    <xdr:sp macro="" textlink="">
      <xdr:nvSpPr>
        <xdr:cNvPr id="91" name="テキスト ボックス 90">
          <a:extLst>
            <a:ext uri="{FF2B5EF4-FFF2-40B4-BE49-F238E27FC236}">
              <a16:creationId xmlns:a16="http://schemas.microsoft.com/office/drawing/2014/main" id="{00000000-0008-0000-0300-00005B000000}"/>
            </a:ext>
          </a:extLst>
        </xdr:cNvPr>
        <xdr:cNvSpPr txBox="1"/>
      </xdr:nvSpPr>
      <xdr:spPr>
        <a:xfrm>
          <a:off x="2844800" y="6751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40</xdr:row>
      <xdr:rowOff>76200</xdr:rowOff>
    </xdr:from>
    <xdr:to>
      <xdr:col>11</xdr:col>
      <xdr:colOff>82550</xdr:colOff>
      <xdr:row>41</xdr:row>
      <xdr:rowOff>6350</xdr:rowOff>
    </xdr:to>
    <xdr:sp macro="" textlink="">
      <xdr:nvSpPr>
        <xdr:cNvPr id="92" name="楕円 91">
          <a:extLst>
            <a:ext uri="{FF2B5EF4-FFF2-40B4-BE49-F238E27FC236}">
              <a16:creationId xmlns:a16="http://schemas.microsoft.com/office/drawing/2014/main" id="{00000000-0008-0000-0300-00005C000000}"/>
            </a:ext>
          </a:extLst>
        </xdr:cNvPr>
        <xdr:cNvSpPr/>
      </xdr:nvSpPr>
      <xdr:spPr>
        <a:xfrm>
          <a:off x="2286000" y="693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39</xdr:row>
      <xdr:rowOff>16527</xdr:rowOff>
    </xdr:from>
    <xdr:ext cx="762000" cy="259045"/>
    <xdr:sp macro="" textlink="">
      <xdr:nvSpPr>
        <xdr:cNvPr id="93" name="テキスト ボックス 92">
          <a:extLst>
            <a:ext uri="{FF2B5EF4-FFF2-40B4-BE49-F238E27FC236}">
              <a16:creationId xmlns:a16="http://schemas.microsoft.com/office/drawing/2014/main" id="{00000000-0008-0000-0300-00005D000000}"/>
            </a:ext>
          </a:extLst>
        </xdr:cNvPr>
        <xdr:cNvSpPr txBox="1"/>
      </xdr:nvSpPr>
      <xdr:spPr>
        <a:xfrm>
          <a:off x="1955800" y="670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40</xdr:row>
      <xdr:rowOff>27940</xdr:rowOff>
    </xdr:from>
    <xdr:to>
      <xdr:col>7</xdr:col>
      <xdr:colOff>31750</xdr:colOff>
      <xdr:row>40</xdr:row>
      <xdr:rowOff>129540</xdr:rowOff>
    </xdr:to>
    <xdr:sp macro="" textlink="">
      <xdr:nvSpPr>
        <xdr:cNvPr id="94" name="楕円 93">
          <a:extLst>
            <a:ext uri="{FF2B5EF4-FFF2-40B4-BE49-F238E27FC236}">
              <a16:creationId xmlns:a16="http://schemas.microsoft.com/office/drawing/2014/main" id="{00000000-0008-0000-0300-00005E000000}"/>
            </a:ext>
          </a:extLst>
        </xdr:cNvPr>
        <xdr:cNvSpPr/>
      </xdr:nvSpPr>
      <xdr:spPr>
        <a:xfrm>
          <a:off x="1397000" y="6885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38</xdr:row>
      <xdr:rowOff>139717</xdr:rowOff>
    </xdr:from>
    <xdr:ext cx="762000" cy="259045"/>
    <xdr:sp macro="" textlink="">
      <xdr:nvSpPr>
        <xdr:cNvPr id="95" name="テキスト ボックス 94">
          <a:extLst>
            <a:ext uri="{FF2B5EF4-FFF2-40B4-BE49-F238E27FC236}">
              <a16:creationId xmlns:a16="http://schemas.microsoft.com/office/drawing/2014/main" id="{00000000-0008-0000-0300-00005F000000}"/>
            </a:ext>
          </a:extLst>
        </xdr:cNvPr>
        <xdr:cNvSpPr txBox="1"/>
      </xdr:nvSpPr>
      <xdr:spPr>
        <a:xfrm>
          <a:off x="1066800" y="6654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6" name="正方形/長方形 95">
          <a:extLst>
            <a:ext uri="{FF2B5EF4-FFF2-40B4-BE49-F238E27FC236}">
              <a16:creationId xmlns:a16="http://schemas.microsoft.com/office/drawing/2014/main" id="{00000000-0008-0000-0300-000060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[99.0%]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8" name="テキスト ボックス 107">
          <a:extLst>
            <a:ext uri="{FF2B5EF4-FFF2-40B4-BE49-F238E27FC236}">
              <a16:creationId xmlns:a16="http://schemas.microsoft.com/office/drawing/2014/main" id="{00000000-0008-0000-0300-00006C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en-US" altLang="ja-JP" sz="1300">
              <a:latin typeface="ＭＳ Ｐゴシック" panose="020B0600070205080204" pitchFamily="50" charset="-128"/>
              <a:ea typeface="ＭＳ Ｐゴシック" panose="020B0600070205080204" pitchFamily="50" charset="-128"/>
            </a:rPr>
            <a:t>R01</a:t>
          </a:r>
          <a:r>
            <a:rPr kumimoji="1" lang="ja-JP" altLang="en-US" sz="1300">
              <a:latin typeface="ＭＳ Ｐゴシック" panose="020B0600070205080204" pitchFamily="50" charset="-128"/>
              <a:ea typeface="ＭＳ Ｐゴシック" panose="020B0600070205080204" pitchFamily="50" charset="-128"/>
            </a:rPr>
            <a:t>以降は普通交付税の増加等により減少傾向にあったが、</a:t>
          </a:r>
          <a:r>
            <a:rPr kumimoji="1" lang="en-US" altLang="ja-JP" sz="1300">
              <a:latin typeface="ＭＳ Ｐゴシック" panose="020B0600070205080204" pitchFamily="50" charset="-128"/>
              <a:ea typeface="ＭＳ Ｐゴシック" panose="020B0600070205080204" pitchFamily="50" charset="-128"/>
            </a:rPr>
            <a:t>R04</a:t>
          </a:r>
          <a:r>
            <a:rPr kumimoji="1" lang="ja-JP" altLang="en-US" sz="1300">
              <a:latin typeface="ＭＳ Ｐゴシック" panose="020B0600070205080204" pitchFamily="50" charset="-128"/>
              <a:ea typeface="ＭＳ Ｐゴシック" panose="020B0600070205080204" pitchFamily="50" charset="-128"/>
            </a:rPr>
            <a:t>以降は人事院勧告反映による人件費の上昇、物価や燃料費高騰のために物件費が増加した。また、</a:t>
          </a:r>
          <a:r>
            <a:rPr kumimoji="1" lang="en-US" altLang="ja-JP" sz="1300">
              <a:latin typeface="ＭＳ Ｐゴシック" panose="020B0600070205080204" pitchFamily="50" charset="-128"/>
              <a:ea typeface="ＭＳ Ｐゴシック" panose="020B0600070205080204" pitchFamily="50" charset="-128"/>
            </a:rPr>
            <a:t>R06</a:t>
          </a:r>
          <a:r>
            <a:rPr kumimoji="1" lang="ja-JP" altLang="en-US" sz="1300">
              <a:latin typeface="ＭＳ Ｐゴシック" panose="020B0600070205080204" pitchFamily="50" charset="-128"/>
              <a:ea typeface="ＭＳ Ｐゴシック" panose="020B0600070205080204" pitchFamily="50" charset="-128"/>
            </a:rPr>
            <a:t>はこども園の運営委託料や保育業務委託が公定価格の上昇に伴い増加したため、経常収支比率が「</a:t>
          </a:r>
          <a:r>
            <a:rPr kumimoji="1" lang="en-US" altLang="ja-JP" sz="1300">
              <a:latin typeface="ＭＳ Ｐゴシック" panose="020B0600070205080204" pitchFamily="50" charset="-128"/>
              <a:ea typeface="ＭＳ Ｐゴシック" panose="020B0600070205080204" pitchFamily="50" charset="-128"/>
            </a:rPr>
            <a:t>0.7</a:t>
          </a:r>
          <a:r>
            <a:rPr kumimoji="1" lang="ja-JP" altLang="en-US" sz="1300">
              <a:latin typeface="ＭＳ Ｐゴシック" panose="020B0600070205080204" pitchFamily="50" charset="-128"/>
              <a:ea typeface="ＭＳ Ｐゴシック" panose="020B0600070205080204" pitchFamily="50" charset="-128"/>
            </a:rPr>
            <a:t>」増加した。</a:t>
          </a:r>
        </a:p>
        <a:p>
          <a:r>
            <a:rPr kumimoji="1" lang="ja-JP" altLang="en-US" sz="1300">
              <a:latin typeface="ＭＳ Ｐゴシック" panose="020B0600070205080204" pitchFamily="50" charset="-128"/>
              <a:ea typeface="ＭＳ Ｐゴシック" panose="020B0600070205080204" pitchFamily="50" charset="-128"/>
            </a:rPr>
            <a:t>　全国平均と比較すると、依然硬直した状態が続いているため、財源の確保と徹底した歳出改革を進めることにより、収支が均衡した持続可能な財政構造に転換していく必要がある。</a:t>
          </a:r>
        </a:p>
      </xdr:txBody>
    </xdr:sp>
    <xdr:clientData/>
  </xdr:twoCellAnchor>
  <xdr:oneCellAnchor>
    <xdr:from>
      <xdr:col>3</xdr:col>
      <xdr:colOff>95250</xdr:colOff>
      <xdr:row>54</xdr:row>
      <xdr:rowOff>139700</xdr:rowOff>
    </xdr:from>
    <xdr:ext cx="298543" cy="225703"/>
    <xdr:sp macro="" textlink="">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0" name="直線コネクタ 109">
          <a:extLst>
            <a:ext uri="{FF2B5EF4-FFF2-40B4-BE49-F238E27FC236}">
              <a16:creationId xmlns:a16="http://schemas.microsoft.com/office/drawing/2014/main" id="{00000000-0008-0000-0300-00006E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169635</xdr:rowOff>
    </xdr:from>
    <xdr:to>
      <xdr:col>27</xdr:col>
      <xdr:colOff>184150</xdr:colOff>
      <xdr:row>67</xdr:row>
      <xdr:rowOff>169635</xdr:rowOff>
    </xdr:to>
    <xdr:cxnSp macro="">
      <xdr:nvCxnSpPr>
        <xdr:cNvPr id="112" name="直線コネクタ 111">
          <a:extLst>
            <a:ext uri="{FF2B5EF4-FFF2-40B4-BE49-F238E27FC236}">
              <a16:creationId xmlns:a16="http://schemas.microsoft.com/office/drawing/2014/main" id="{00000000-0008-0000-0300-000070000000}"/>
            </a:ext>
          </a:extLst>
        </xdr:cNvPr>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167822</xdr:rowOff>
    </xdr:from>
    <xdr:to>
      <xdr:col>27</xdr:col>
      <xdr:colOff>184150</xdr:colOff>
      <xdr:row>65</xdr:row>
      <xdr:rowOff>167822</xdr:rowOff>
    </xdr:to>
    <xdr:cxnSp macro="">
      <xdr:nvCxnSpPr>
        <xdr:cNvPr id="114" name="直線コネクタ 113">
          <a:extLst>
            <a:ext uri="{FF2B5EF4-FFF2-40B4-BE49-F238E27FC236}">
              <a16:creationId xmlns:a16="http://schemas.microsoft.com/office/drawing/2014/main" id="{00000000-0008-0000-0300-000072000000}"/>
            </a:ext>
          </a:extLst>
        </xdr:cNvPr>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5" name="テキスト ボックス 114">
          <a:extLst>
            <a:ext uri="{FF2B5EF4-FFF2-40B4-BE49-F238E27FC236}">
              <a16:creationId xmlns:a16="http://schemas.microsoft.com/office/drawing/2014/main" id="{00000000-0008-0000-0300-000073000000}"/>
            </a:ext>
          </a:extLst>
        </xdr:cNvPr>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63</xdr:row>
      <xdr:rowOff>166007</xdr:rowOff>
    </xdr:from>
    <xdr:to>
      <xdr:col>27</xdr:col>
      <xdr:colOff>184150</xdr:colOff>
      <xdr:row>63</xdr:row>
      <xdr:rowOff>166007</xdr:rowOff>
    </xdr:to>
    <xdr:cxnSp macro="">
      <xdr:nvCxnSpPr>
        <xdr:cNvPr id="116" name="直線コネクタ 115">
          <a:extLst>
            <a:ext uri="{FF2B5EF4-FFF2-40B4-BE49-F238E27FC236}">
              <a16:creationId xmlns:a16="http://schemas.microsoft.com/office/drawing/2014/main" id="{00000000-0008-0000-0300-000074000000}"/>
            </a:ext>
          </a:extLst>
        </xdr:cNvPr>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7" name="テキスト ボックス 116">
          <a:extLst>
            <a:ext uri="{FF2B5EF4-FFF2-40B4-BE49-F238E27FC236}">
              <a16:creationId xmlns:a16="http://schemas.microsoft.com/office/drawing/2014/main" id="{00000000-0008-0000-0300-000075000000}"/>
            </a:ext>
          </a:extLst>
        </xdr:cNvPr>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164193</xdr:rowOff>
    </xdr:from>
    <xdr:to>
      <xdr:col>27</xdr:col>
      <xdr:colOff>184150</xdr:colOff>
      <xdr:row>61</xdr:row>
      <xdr:rowOff>164193</xdr:rowOff>
    </xdr:to>
    <xdr:cxnSp macro="">
      <xdr:nvCxnSpPr>
        <xdr:cNvPr id="118" name="直線コネクタ 117">
          <a:extLst>
            <a:ext uri="{FF2B5EF4-FFF2-40B4-BE49-F238E27FC236}">
              <a16:creationId xmlns:a16="http://schemas.microsoft.com/office/drawing/2014/main" id="{00000000-0008-0000-0300-000076000000}"/>
            </a:ext>
          </a:extLst>
        </xdr:cNvPr>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19" name="テキスト ボックス 118">
          <a:extLst>
            <a:ext uri="{FF2B5EF4-FFF2-40B4-BE49-F238E27FC236}">
              <a16:creationId xmlns:a16="http://schemas.microsoft.com/office/drawing/2014/main" id="{00000000-0008-0000-0300-000077000000}"/>
            </a:ext>
          </a:extLst>
        </xdr:cNvPr>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162378</xdr:rowOff>
    </xdr:from>
    <xdr:to>
      <xdr:col>27</xdr:col>
      <xdr:colOff>184150</xdr:colOff>
      <xdr:row>59</xdr:row>
      <xdr:rowOff>162378</xdr:rowOff>
    </xdr:to>
    <xdr:cxnSp macro="">
      <xdr:nvCxnSpPr>
        <xdr:cNvPr id="120" name="直線コネクタ 119">
          <a:extLst>
            <a:ext uri="{FF2B5EF4-FFF2-40B4-BE49-F238E27FC236}">
              <a16:creationId xmlns:a16="http://schemas.microsoft.com/office/drawing/2014/main" id="{00000000-0008-0000-0300-000078000000}"/>
            </a:ext>
          </a:extLst>
        </xdr:cNvPr>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1" name="テキスト ボックス 120">
          <a:extLst>
            <a:ext uri="{FF2B5EF4-FFF2-40B4-BE49-F238E27FC236}">
              <a16:creationId xmlns:a16="http://schemas.microsoft.com/office/drawing/2014/main" id="{00000000-0008-0000-0300-000079000000}"/>
            </a:ext>
          </a:extLst>
        </xdr:cNvPr>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57</xdr:row>
      <xdr:rowOff>160565</xdr:rowOff>
    </xdr:from>
    <xdr:to>
      <xdr:col>27</xdr:col>
      <xdr:colOff>184150</xdr:colOff>
      <xdr:row>57</xdr:row>
      <xdr:rowOff>160565</xdr:rowOff>
    </xdr:to>
    <xdr:cxnSp macro="">
      <xdr:nvCxnSpPr>
        <xdr:cNvPr id="122" name="直線コネクタ 121">
          <a:extLst>
            <a:ext uri="{FF2B5EF4-FFF2-40B4-BE49-F238E27FC236}">
              <a16:creationId xmlns:a16="http://schemas.microsoft.com/office/drawing/2014/main" id="{00000000-0008-0000-0300-00007A000000}"/>
            </a:ext>
          </a:extLst>
        </xdr:cNvPr>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3" name="テキスト ボックス 122">
          <a:extLst>
            <a:ext uri="{FF2B5EF4-FFF2-40B4-BE49-F238E27FC236}">
              <a16:creationId xmlns:a16="http://schemas.microsoft.com/office/drawing/2014/main" id="{00000000-0008-0000-0300-00007B000000}"/>
            </a:ext>
          </a:extLst>
        </xdr:cNvPr>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5" name="テキスト ボックス 124">
          <a:extLst>
            <a:ext uri="{FF2B5EF4-FFF2-40B4-BE49-F238E27FC236}">
              <a16:creationId xmlns:a16="http://schemas.microsoft.com/office/drawing/2014/main" id="{00000000-0008-0000-0300-00007D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6" name="財政構造の弾力性グラフ枠">
          <a:extLst>
            <a:ext uri="{FF2B5EF4-FFF2-40B4-BE49-F238E27FC236}">
              <a16:creationId xmlns:a16="http://schemas.microsoft.com/office/drawing/2014/main" id="{00000000-0008-0000-0300-00007E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92528</xdr:rowOff>
    </xdr:from>
    <xdr:to>
      <xdr:col>23</xdr:col>
      <xdr:colOff>133350</xdr:colOff>
      <xdr:row>67</xdr:row>
      <xdr:rowOff>169635</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flipV="1">
          <a:off x="4953000" y="10036628"/>
          <a:ext cx="0" cy="162015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141712</xdr:rowOff>
    </xdr:from>
    <xdr:ext cx="762000" cy="259045"/>
    <xdr:sp macro="" textlink="">
      <xdr:nvSpPr>
        <xdr:cNvPr id="128" name="財政構造の弾力性最小値テキスト">
          <a:extLst>
            <a:ext uri="{FF2B5EF4-FFF2-40B4-BE49-F238E27FC236}">
              <a16:creationId xmlns:a16="http://schemas.microsoft.com/office/drawing/2014/main" id="{00000000-0008-0000-0300-000080000000}"/>
            </a:ext>
          </a:extLst>
        </xdr:cNvPr>
        <xdr:cNvSpPr txBox="1"/>
      </xdr:nvSpPr>
      <xdr:spPr>
        <a:xfrm>
          <a:off x="5041900" y="11628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169635</xdr:rowOff>
    </xdr:from>
    <xdr:to>
      <xdr:col>24</xdr:col>
      <xdr:colOff>12700</xdr:colOff>
      <xdr:row>67</xdr:row>
      <xdr:rowOff>169635</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a:off x="4864100" y="116567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7455</xdr:rowOff>
    </xdr:from>
    <xdr:ext cx="762000" cy="259045"/>
    <xdr:sp macro="" textlink="">
      <xdr:nvSpPr>
        <xdr:cNvPr id="130" name="財政構造の弾力性最大値テキスト">
          <a:extLst>
            <a:ext uri="{FF2B5EF4-FFF2-40B4-BE49-F238E27FC236}">
              <a16:creationId xmlns:a16="http://schemas.microsoft.com/office/drawing/2014/main" id="{00000000-0008-0000-0300-000082000000}"/>
            </a:ext>
          </a:extLst>
        </xdr:cNvPr>
        <xdr:cNvSpPr txBox="1"/>
      </xdr:nvSpPr>
      <xdr:spPr>
        <a:xfrm>
          <a:off x="5041900" y="9780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92528</xdr:rowOff>
    </xdr:from>
    <xdr:to>
      <xdr:col>24</xdr:col>
      <xdr:colOff>12700</xdr:colOff>
      <xdr:row>58</xdr:row>
      <xdr:rowOff>92528</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864100" y="100366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67</xdr:row>
      <xdr:rowOff>89202</xdr:rowOff>
    </xdr:from>
    <xdr:to>
      <xdr:col>23</xdr:col>
      <xdr:colOff>133350</xdr:colOff>
      <xdr:row>67</xdr:row>
      <xdr:rowOff>169635</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4114800" y="11576352"/>
          <a:ext cx="838200" cy="80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51301</xdr:rowOff>
    </xdr:from>
    <xdr:ext cx="762000" cy="259045"/>
    <xdr:sp macro="" textlink="">
      <xdr:nvSpPr>
        <xdr:cNvPr id="133" name="財政構造の弾力性平均値テキスト">
          <a:extLst>
            <a:ext uri="{FF2B5EF4-FFF2-40B4-BE49-F238E27FC236}">
              <a16:creationId xmlns:a16="http://schemas.microsoft.com/office/drawing/2014/main" id="{00000000-0008-0000-0300-000085000000}"/>
            </a:ext>
          </a:extLst>
        </xdr:cNvPr>
        <xdr:cNvSpPr txBox="1"/>
      </xdr:nvSpPr>
      <xdr:spPr>
        <a:xfrm>
          <a:off x="5041900" y="106812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34774</xdr:rowOff>
    </xdr:from>
    <xdr:to>
      <xdr:col>23</xdr:col>
      <xdr:colOff>184150</xdr:colOff>
      <xdr:row>63</xdr:row>
      <xdr:rowOff>136374</xdr:rowOff>
    </xdr:to>
    <xdr:sp macro="" textlink="">
      <xdr:nvSpPr>
        <xdr:cNvPr id="134" name="フローチャート: 判断 133">
          <a:extLst>
            <a:ext uri="{FF2B5EF4-FFF2-40B4-BE49-F238E27FC236}">
              <a16:creationId xmlns:a16="http://schemas.microsoft.com/office/drawing/2014/main" id="{00000000-0008-0000-0300-000086000000}"/>
            </a:ext>
          </a:extLst>
        </xdr:cNvPr>
        <xdr:cNvSpPr/>
      </xdr:nvSpPr>
      <xdr:spPr>
        <a:xfrm>
          <a:off x="4902200" y="1083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66</xdr:row>
      <xdr:rowOff>122767</xdr:rowOff>
    </xdr:from>
    <xdr:to>
      <xdr:col>19</xdr:col>
      <xdr:colOff>133350</xdr:colOff>
      <xdr:row>67</xdr:row>
      <xdr:rowOff>89202</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a:off x="3225800" y="11438467"/>
          <a:ext cx="889000" cy="137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33867</xdr:rowOff>
    </xdr:from>
    <xdr:to>
      <xdr:col>19</xdr:col>
      <xdr:colOff>184150</xdr:colOff>
      <xdr:row>62</xdr:row>
      <xdr:rowOff>135467</xdr:rowOff>
    </xdr:to>
    <xdr:sp macro="" textlink="">
      <xdr:nvSpPr>
        <xdr:cNvPr id="136" name="フローチャート: 判断 135">
          <a:extLst>
            <a:ext uri="{FF2B5EF4-FFF2-40B4-BE49-F238E27FC236}">
              <a16:creationId xmlns:a16="http://schemas.microsoft.com/office/drawing/2014/main" id="{00000000-0008-0000-0300-000088000000}"/>
            </a:ext>
          </a:extLst>
        </xdr:cNvPr>
        <xdr:cNvSpPr/>
      </xdr:nvSpPr>
      <xdr:spPr>
        <a:xfrm>
          <a:off x="4064000" y="106637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145644</xdr:rowOff>
    </xdr:from>
    <xdr:ext cx="736600" cy="259045"/>
    <xdr:sp macro="" textlink="">
      <xdr:nvSpPr>
        <xdr:cNvPr id="137" name="テキスト ボックス 136">
          <a:extLst>
            <a:ext uri="{FF2B5EF4-FFF2-40B4-BE49-F238E27FC236}">
              <a16:creationId xmlns:a16="http://schemas.microsoft.com/office/drawing/2014/main" id="{00000000-0008-0000-0300-000089000000}"/>
            </a:ext>
          </a:extLst>
        </xdr:cNvPr>
        <xdr:cNvSpPr txBox="1"/>
      </xdr:nvSpPr>
      <xdr:spPr>
        <a:xfrm>
          <a:off x="3733800" y="104326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62</xdr:row>
      <xdr:rowOff>142119</xdr:rowOff>
    </xdr:from>
    <xdr:to>
      <xdr:col>15</xdr:col>
      <xdr:colOff>82550</xdr:colOff>
      <xdr:row>66</xdr:row>
      <xdr:rowOff>122767</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a:off x="2336800" y="10772019"/>
          <a:ext cx="889000" cy="666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60</xdr:row>
      <xdr:rowOff>146957</xdr:rowOff>
    </xdr:from>
    <xdr:to>
      <xdr:col>15</xdr:col>
      <xdr:colOff>133350</xdr:colOff>
      <xdr:row>61</xdr:row>
      <xdr:rowOff>77107</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3175000" y="10433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59</xdr:row>
      <xdr:rowOff>87284</xdr:rowOff>
    </xdr:from>
    <xdr:ext cx="762000" cy="259045"/>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2844800" y="10202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62</xdr:row>
      <xdr:rowOff>142119</xdr:rowOff>
    </xdr:from>
    <xdr:to>
      <xdr:col>11</xdr:col>
      <xdr:colOff>31750</xdr:colOff>
      <xdr:row>66</xdr:row>
      <xdr:rowOff>99785</xdr:rowOff>
    </xdr:to>
    <xdr:cxnSp macro="">
      <xdr:nvCxnSpPr>
        <xdr:cNvPr id="141" name="直線コネクタ 140">
          <a:extLst>
            <a:ext uri="{FF2B5EF4-FFF2-40B4-BE49-F238E27FC236}">
              <a16:creationId xmlns:a16="http://schemas.microsoft.com/office/drawing/2014/main" id="{00000000-0008-0000-0300-00008D000000}"/>
            </a:ext>
          </a:extLst>
        </xdr:cNvPr>
        <xdr:cNvCxnSpPr/>
      </xdr:nvCxnSpPr>
      <xdr:spPr>
        <a:xfrm flipV="1">
          <a:off x="1447800" y="10772019"/>
          <a:ext cx="889000" cy="6434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58</xdr:row>
      <xdr:rowOff>87691</xdr:rowOff>
    </xdr:from>
    <xdr:to>
      <xdr:col>11</xdr:col>
      <xdr:colOff>82550</xdr:colOff>
      <xdr:row>59</xdr:row>
      <xdr:rowOff>17841</xdr:rowOff>
    </xdr:to>
    <xdr:sp macro="" textlink="">
      <xdr:nvSpPr>
        <xdr:cNvPr id="142" name="フローチャート: 判断 141">
          <a:extLst>
            <a:ext uri="{FF2B5EF4-FFF2-40B4-BE49-F238E27FC236}">
              <a16:creationId xmlns:a16="http://schemas.microsoft.com/office/drawing/2014/main" id="{00000000-0008-0000-0300-00008E000000}"/>
            </a:ext>
          </a:extLst>
        </xdr:cNvPr>
        <xdr:cNvSpPr/>
      </xdr:nvSpPr>
      <xdr:spPr>
        <a:xfrm>
          <a:off x="2286000" y="100317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57</xdr:row>
      <xdr:rowOff>28018</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1955800" y="98006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136374</xdr:rowOff>
    </xdr:from>
    <xdr:to>
      <xdr:col>7</xdr:col>
      <xdr:colOff>31750</xdr:colOff>
      <xdr:row>62</xdr:row>
      <xdr:rowOff>66524</xdr:rowOff>
    </xdr:to>
    <xdr:sp macro="" textlink="">
      <xdr:nvSpPr>
        <xdr:cNvPr id="144" name="フローチャート: 判断 143">
          <a:extLst>
            <a:ext uri="{FF2B5EF4-FFF2-40B4-BE49-F238E27FC236}">
              <a16:creationId xmlns:a16="http://schemas.microsoft.com/office/drawing/2014/main" id="{00000000-0008-0000-0300-000090000000}"/>
            </a:ext>
          </a:extLst>
        </xdr:cNvPr>
        <xdr:cNvSpPr/>
      </xdr:nvSpPr>
      <xdr:spPr>
        <a:xfrm>
          <a:off x="1397000" y="10594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76701</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1066800" y="103637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67</xdr:row>
      <xdr:rowOff>118835</xdr:rowOff>
    </xdr:from>
    <xdr:to>
      <xdr:col>23</xdr:col>
      <xdr:colOff>184150</xdr:colOff>
      <xdr:row>68</xdr:row>
      <xdr:rowOff>48985</xdr:rowOff>
    </xdr:to>
    <xdr:sp macro="" textlink="">
      <xdr:nvSpPr>
        <xdr:cNvPr id="151" name="楕円 150">
          <a:extLst>
            <a:ext uri="{FF2B5EF4-FFF2-40B4-BE49-F238E27FC236}">
              <a16:creationId xmlns:a16="http://schemas.microsoft.com/office/drawing/2014/main" id="{00000000-0008-0000-0300-000097000000}"/>
            </a:ext>
          </a:extLst>
        </xdr:cNvPr>
        <xdr:cNvSpPr/>
      </xdr:nvSpPr>
      <xdr:spPr>
        <a:xfrm>
          <a:off x="4902200" y="11605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67</xdr:row>
      <xdr:rowOff>14712</xdr:rowOff>
    </xdr:from>
    <xdr:ext cx="762000" cy="259045"/>
    <xdr:sp macro="" textlink="">
      <xdr:nvSpPr>
        <xdr:cNvPr id="152" name="財政構造の弾力性該当値テキスト">
          <a:extLst>
            <a:ext uri="{FF2B5EF4-FFF2-40B4-BE49-F238E27FC236}">
              <a16:creationId xmlns:a16="http://schemas.microsoft.com/office/drawing/2014/main" id="{00000000-0008-0000-0300-000098000000}"/>
            </a:ext>
          </a:extLst>
        </xdr:cNvPr>
        <xdr:cNvSpPr txBox="1"/>
      </xdr:nvSpPr>
      <xdr:spPr>
        <a:xfrm>
          <a:off x="5041900" y="11501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67</xdr:row>
      <xdr:rowOff>38402</xdr:rowOff>
    </xdr:from>
    <xdr:to>
      <xdr:col>19</xdr:col>
      <xdr:colOff>184150</xdr:colOff>
      <xdr:row>67</xdr:row>
      <xdr:rowOff>140002</xdr:rowOff>
    </xdr:to>
    <xdr:sp macro="" textlink="">
      <xdr:nvSpPr>
        <xdr:cNvPr id="153" name="楕円 152">
          <a:extLst>
            <a:ext uri="{FF2B5EF4-FFF2-40B4-BE49-F238E27FC236}">
              <a16:creationId xmlns:a16="http://schemas.microsoft.com/office/drawing/2014/main" id="{00000000-0008-0000-0300-000099000000}"/>
            </a:ext>
          </a:extLst>
        </xdr:cNvPr>
        <xdr:cNvSpPr/>
      </xdr:nvSpPr>
      <xdr:spPr>
        <a:xfrm>
          <a:off x="4064000" y="11525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67</xdr:row>
      <xdr:rowOff>124779</xdr:rowOff>
    </xdr:from>
    <xdr:ext cx="736600" cy="259045"/>
    <xdr:sp macro="" textlink="">
      <xdr:nvSpPr>
        <xdr:cNvPr id="154" name="テキスト ボックス 153">
          <a:extLst>
            <a:ext uri="{FF2B5EF4-FFF2-40B4-BE49-F238E27FC236}">
              <a16:creationId xmlns:a16="http://schemas.microsoft.com/office/drawing/2014/main" id="{00000000-0008-0000-0300-00009A000000}"/>
            </a:ext>
          </a:extLst>
        </xdr:cNvPr>
        <xdr:cNvSpPr txBox="1"/>
      </xdr:nvSpPr>
      <xdr:spPr>
        <a:xfrm>
          <a:off x="3733800" y="116119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66</xdr:row>
      <xdr:rowOff>71967</xdr:rowOff>
    </xdr:from>
    <xdr:to>
      <xdr:col>15</xdr:col>
      <xdr:colOff>133350</xdr:colOff>
      <xdr:row>67</xdr:row>
      <xdr:rowOff>2117</xdr:rowOff>
    </xdr:to>
    <xdr:sp macro="" textlink="">
      <xdr:nvSpPr>
        <xdr:cNvPr id="155" name="楕円 154">
          <a:extLst>
            <a:ext uri="{FF2B5EF4-FFF2-40B4-BE49-F238E27FC236}">
              <a16:creationId xmlns:a16="http://schemas.microsoft.com/office/drawing/2014/main" id="{00000000-0008-0000-0300-00009B000000}"/>
            </a:ext>
          </a:extLst>
        </xdr:cNvPr>
        <xdr:cNvSpPr/>
      </xdr:nvSpPr>
      <xdr:spPr>
        <a:xfrm>
          <a:off x="3175000" y="1138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66</xdr:row>
      <xdr:rowOff>158344</xdr:rowOff>
    </xdr:from>
    <xdr:ext cx="762000" cy="259045"/>
    <xdr:sp macro=""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2844800" y="11474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91319</xdr:rowOff>
    </xdr:from>
    <xdr:to>
      <xdr:col>11</xdr:col>
      <xdr:colOff>82550</xdr:colOff>
      <xdr:row>63</xdr:row>
      <xdr:rowOff>21469</xdr:rowOff>
    </xdr:to>
    <xdr:sp macro="" textlink="">
      <xdr:nvSpPr>
        <xdr:cNvPr id="157" name="楕円 156">
          <a:extLst>
            <a:ext uri="{FF2B5EF4-FFF2-40B4-BE49-F238E27FC236}">
              <a16:creationId xmlns:a16="http://schemas.microsoft.com/office/drawing/2014/main" id="{00000000-0008-0000-0300-00009D000000}"/>
            </a:ext>
          </a:extLst>
        </xdr:cNvPr>
        <xdr:cNvSpPr/>
      </xdr:nvSpPr>
      <xdr:spPr>
        <a:xfrm>
          <a:off x="2286000" y="107212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6246</xdr:rowOff>
    </xdr:from>
    <xdr:ext cx="762000" cy="259045"/>
    <xdr:sp macro=""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1955800" y="108075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66</xdr:row>
      <xdr:rowOff>48985</xdr:rowOff>
    </xdr:from>
    <xdr:to>
      <xdr:col>7</xdr:col>
      <xdr:colOff>31750</xdr:colOff>
      <xdr:row>66</xdr:row>
      <xdr:rowOff>150585</xdr:rowOff>
    </xdr:to>
    <xdr:sp macro="" textlink="">
      <xdr:nvSpPr>
        <xdr:cNvPr id="159" name="楕円 158">
          <a:extLst>
            <a:ext uri="{FF2B5EF4-FFF2-40B4-BE49-F238E27FC236}">
              <a16:creationId xmlns:a16="http://schemas.microsoft.com/office/drawing/2014/main" id="{00000000-0008-0000-0300-00009F000000}"/>
            </a:ext>
          </a:extLst>
        </xdr:cNvPr>
        <xdr:cNvSpPr/>
      </xdr:nvSpPr>
      <xdr:spPr>
        <a:xfrm>
          <a:off x="1397000" y="11364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66</xdr:row>
      <xdr:rowOff>135362</xdr:rowOff>
    </xdr:from>
    <xdr:ext cx="762000" cy="259045"/>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1066800" y="114510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3" name="テキスト ボックス 162">
          <a:extLst>
            <a:ext uri="{FF2B5EF4-FFF2-40B4-BE49-F238E27FC236}">
              <a16:creationId xmlns:a16="http://schemas.microsoft.com/office/drawing/2014/main" id="{00000000-0008-0000-0300-0000A3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[266,069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本町は、面積</a:t>
          </a:r>
          <a:r>
            <a:rPr kumimoji="1" lang="en-US" altLang="ja-JP" sz="1100">
              <a:latin typeface="ＭＳ Ｐゴシック" panose="020B0600070205080204" pitchFamily="50" charset="-128"/>
              <a:ea typeface="ＭＳ Ｐゴシック" panose="020B0600070205080204" pitchFamily="50" charset="-128"/>
            </a:rPr>
            <a:t>151.69k㎡</a:t>
          </a:r>
          <a:r>
            <a:rPr kumimoji="1" lang="ja-JP" altLang="en-US" sz="1100">
              <a:latin typeface="ＭＳ Ｐゴシック" panose="020B0600070205080204" pitchFamily="50" charset="-128"/>
              <a:ea typeface="ＭＳ Ｐゴシック" panose="020B0600070205080204" pitchFamily="50" charset="-128"/>
            </a:rPr>
            <a:t>、東西</a:t>
          </a:r>
          <a:r>
            <a:rPr kumimoji="1" lang="en-US" altLang="ja-JP" sz="1100">
              <a:latin typeface="ＭＳ Ｐゴシック" panose="020B0600070205080204" pitchFamily="50" charset="-128"/>
              <a:ea typeface="ＭＳ Ｐゴシック" panose="020B0600070205080204" pitchFamily="50" charset="-128"/>
            </a:rPr>
            <a:t>14.7km</a:t>
          </a:r>
          <a:r>
            <a:rPr kumimoji="1" lang="ja-JP" altLang="en-US" sz="1100">
              <a:latin typeface="ＭＳ Ｐゴシック" panose="020B0600070205080204" pitchFamily="50" charset="-128"/>
              <a:ea typeface="ＭＳ Ｐゴシック" panose="020B0600070205080204" pitchFamily="50" charset="-128"/>
            </a:rPr>
            <a:t>、南北</a:t>
          </a:r>
          <a:r>
            <a:rPr kumimoji="1" lang="en-US" altLang="ja-JP" sz="1100">
              <a:latin typeface="ＭＳ Ｐゴシック" panose="020B0600070205080204" pitchFamily="50" charset="-128"/>
              <a:ea typeface="ＭＳ Ｐゴシック" panose="020B0600070205080204" pitchFamily="50" charset="-128"/>
            </a:rPr>
            <a:t>29.3km</a:t>
          </a:r>
          <a:r>
            <a:rPr kumimoji="1" lang="ja-JP" altLang="en-US" sz="1100">
              <a:latin typeface="ＭＳ Ｐゴシック" panose="020B0600070205080204" pitchFamily="50" charset="-128"/>
              <a:ea typeface="ＭＳ Ｐゴシック" panose="020B0600070205080204" pitchFamily="50" charset="-128"/>
            </a:rPr>
            <a:t>と南北に長い山間へき地であり、またこども園</a:t>
          </a:r>
          <a:r>
            <a:rPr kumimoji="1" lang="en-US" altLang="ja-JP" sz="1100">
              <a:latin typeface="ＭＳ Ｐゴシック" panose="020B0600070205080204" pitchFamily="50" charset="-128"/>
              <a:ea typeface="ＭＳ Ｐゴシック" panose="020B0600070205080204" pitchFamily="50" charset="-128"/>
            </a:rPr>
            <a:t>2</a:t>
          </a:r>
          <a:r>
            <a:rPr kumimoji="1" lang="ja-JP" altLang="en-US" sz="1100">
              <a:latin typeface="ＭＳ Ｐゴシック" panose="020B0600070205080204" pitchFamily="50" charset="-128"/>
              <a:ea typeface="ＭＳ Ｐゴシック" panose="020B0600070205080204" pitchFamily="50" charset="-128"/>
            </a:rPr>
            <a:t>園、幼稚園１園、小学校</a:t>
          </a:r>
          <a:r>
            <a:rPr kumimoji="1" lang="en-US" altLang="ja-JP" sz="1100">
              <a:latin typeface="ＭＳ Ｐゴシック" panose="020B0600070205080204" pitchFamily="50" charset="-128"/>
              <a:ea typeface="ＭＳ Ｐゴシック" panose="020B0600070205080204" pitchFamily="50" charset="-128"/>
            </a:rPr>
            <a:t>5</a:t>
          </a:r>
          <a:r>
            <a:rPr kumimoji="1" lang="ja-JP" altLang="en-US" sz="1100">
              <a:latin typeface="ＭＳ Ｐゴシック" panose="020B0600070205080204" pitchFamily="50" charset="-128"/>
              <a:ea typeface="ＭＳ Ｐゴシック" panose="020B0600070205080204" pitchFamily="50" charset="-128"/>
            </a:rPr>
            <a:t>校、中学校</a:t>
          </a:r>
          <a:r>
            <a:rPr kumimoji="1" lang="en-US" altLang="ja-JP" sz="1100">
              <a:latin typeface="ＭＳ Ｐゴシック" panose="020B0600070205080204" pitchFamily="50" charset="-128"/>
              <a:ea typeface="ＭＳ Ｐゴシック" panose="020B0600070205080204" pitchFamily="50" charset="-128"/>
            </a:rPr>
            <a:t>2</a:t>
          </a:r>
          <a:r>
            <a:rPr kumimoji="1" lang="ja-JP" altLang="en-US" sz="1100">
              <a:latin typeface="ＭＳ Ｐゴシック" panose="020B0600070205080204" pitchFamily="50" charset="-128"/>
              <a:ea typeface="ＭＳ Ｐゴシック" panose="020B0600070205080204" pitchFamily="50" charset="-128"/>
            </a:rPr>
            <a:t>校、公民館</a:t>
          </a:r>
          <a:r>
            <a:rPr kumimoji="1" lang="en-US" altLang="ja-JP" sz="1100">
              <a:latin typeface="ＭＳ Ｐゴシック" panose="020B0600070205080204" pitchFamily="50" charset="-128"/>
              <a:ea typeface="ＭＳ Ｐゴシック" panose="020B0600070205080204" pitchFamily="50" charset="-128"/>
            </a:rPr>
            <a:t>8</a:t>
          </a:r>
          <a:r>
            <a:rPr kumimoji="1" lang="ja-JP" altLang="en-US" sz="1100">
              <a:latin typeface="ＭＳ Ｐゴシック" panose="020B0600070205080204" pitchFamily="50" charset="-128"/>
              <a:ea typeface="ＭＳ Ｐゴシック" panose="020B0600070205080204" pitchFamily="50" charset="-128"/>
            </a:rPr>
            <a:t>館、児童館</a:t>
          </a:r>
          <a:r>
            <a:rPr kumimoji="1" lang="en-US" altLang="ja-JP" sz="1100">
              <a:latin typeface="ＭＳ Ｐゴシック" panose="020B0600070205080204" pitchFamily="50" charset="-128"/>
              <a:ea typeface="ＭＳ Ｐゴシック" panose="020B0600070205080204" pitchFamily="50" charset="-128"/>
            </a:rPr>
            <a:t>8</a:t>
          </a:r>
          <a:r>
            <a:rPr kumimoji="1" lang="ja-JP" altLang="en-US" sz="1100">
              <a:latin typeface="ＭＳ Ｐゴシック" panose="020B0600070205080204" pitchFamily="50" charset="-128"/>
              <a:ea typeface="ＭＳ Ｐゴシック" panose="020B0600070205080204" pitchFamily="50" charset="-128"/>
            </a:rPr>
            <a:t>館と町としては極めて多くの施設があり、これら施設の管理運営に多額の経費を要している。</a:t>
          </a:r>
        </a:p>
        <a:p>
          <a:r>
            <a:rPr kumimoji="1" lang="ja-JP" altLang="en-US" sz="1100">
              <a:latin typeface="ＭＳ Ｐゴシック" panose="020B0600070205080204" pitchFamily="50" charset="-128"/>
              <a:ea typeface="ＭＳ Ｐゴシック" panose="020B0600070205080204" pitchFamily="50" charset="-128"/>
            </a:rPr>
            <a:t>　</a:t>
          </a:r>
          <a:r>
            <a:rPr kumimoji="1" lang="en-US" altLang="ja-JP" sz="1100">
              <a:latin typeface="ＭＳ Ｐゴシック" panose="020B0600070205080204" pitchFamily="50" charset="-128"/>
              <a:ea typeface="ＭＳ Ｐゴシック" panose="020B0600070205080204" pitchFamily="50" charset="-128"/>
            </a:rPr>
            <a:t>R06</a:t>
          </a:r>
          <a:r>
            <a:rPr kumimoji="1" lang="ja-JP" altLang="en-US" sz="1100">
              <a:latin typeface="ＭＳ Ｐゴシック" panose="020B0600070205080204" pitchFamily="50" charset="-128"/>
              <a:ea typeface="ＭＳ Ｐゴシック" panose="020B0600070205080204" pitchFamily="50" charset="-128"/>
            </a:rPr>
            <a:t>はかつらぎ町応援クーポン券発行事業業務委託料やファイルサーバ更改業務委託料は減少しましたが、こども園運営委託料や橋梁点検業務委託料が増加したため、前年度から</a:t>
          </a:r>
          <a:r>
            <a:rPr kumimoji="1" lang="en-US" altLang="ja-JP" sz="1100">
              <a:latin typeface="ＭＳ Ｐゴシック" panose="020B0600070205080204" pitchFamily="50" charset="-128"/>
              <a:ea typeface="ＭＳ Ｐゴシック" panose="020B0600070205080204" pitchFamily="50" charset="-128"/>
            </a:rPr>
            <a:t>179,610</a:t>
          </a:r>
          <a:r>
            <a:rPr kumimoji="1" lang="ja-JP" altLang="en-US" sz="1100">
              <a:latin typeface="ＭＳ Ｐゴシック" panose="020B0600070205080204" pitchFamily="50" charset="-128"/>
              <a:ea typeface="ＭＳ Ｐゴシック" panose="020B0600070205080204" pitchFamily="50" charset="-128"/>
            </a:rPr>
            <a:t>千円増加となった。</a:t>
          </a:r>
        </a:p>
        <a:p>
          <a:r>
            <a:rPr kumimoji="1" lang="ja-JP" altLang="en-US" sz="1100">
              <a:latin typeface="ＭＳ Ｐゴシック" panose="020B0600070205080204" pitchFamily="50" charset="-128"/>
              <a:ea typeface="ＭＳ Ｐゴシック" panose="020B0600070205080204" pitchFamily="50" charset="-128"/>
            </a:rPr>
            <a:t>　廃止も含めた公共施設の適正な管理運営を行うことで、健全な財政運営を推進していく。</a:t>
          </a:r>
        </a:p>
      </xdr:txBody>
    </xdr:sp>
    <xdr:clientData/>
  </xdr:twoCellAnchor>
  <xdr:oneCellAnchor>
    <xdr:from>
      <xdr:col>3</xdr:col>
      <xdr:colOff>95250</xdr:colOff>
      <xdr:row>77</xdr:row>
      <xdr:rowOff>6350</xdr:rowOff>
    </xdr:from>
    <xdr:ext cx="349839" cy="225703"/>
    <xdr:sp macro="" textlink="">
      <xdr:nvSpPr>
        <xdr:cNvPr id="174" name="テキスト ボックス 173">
          <a:extLst>
            <a:ext uri="{FF2B5EF4-FFF2-40B4-BE49-F238E27FC236}">
              <a16:creationId xmlns:a16="http://schemas.microsoft.com/office/drawing/2014/main" id="{00000000-0008-0000-0300-0000AE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5" name="直線コネクタ 174">
          <a:extLst>
            <a:ext uri="{FF2B5EF4-FFF2-40B4-BE49-F238E27FC236}">
              <a16:creationId xmlns:a16="http://schemas.microsoft.com/office/drawing/2014/main" id="{00000000-0008-0000-0300-0000AF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120650</xdr:rowOff>
    </xdr:from>
    <xdr:to>
      <xdr:col>27</xdr:col>
      <xdr:colOff>184150</xdr:colOff>
      <xdr:row>88</xdr:row>
      <xdr:rowOff>120650</xdr:rowOff>
    </xdr:to>
    <xdr:cxnSp macro="">
      <xdr:nvCxnSpPr>
        <xdr:cNvPr id="177" name="直線コネクタ 176">
          <a:extLst>
            <a:ext uri="{FF2B5EF4-FFF2-40B4-BE49-F238E27FC236}">
              <a16:creationId xmlns:a16="http://schemas.microsoft.com/office/drawing/2014/main" id="{00000000-0008-0000-0300-0000B1000000}"/>
            </a:ext>
          </a:extLst>
        </xdr:cNvPr>
        <xdr:cNvCxnSpPr/>
      </xdr:nvCxnSpPr>
      <xdr:spPr>
        <a:xfrm>
          <a:off x="762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149877</xdr:rowOff>
    </xdr:from>
    <xdr:ext cx="762000" cy="259045"/>
    <xdr:sp macro="" textlink="">
      <xdr:nvSpPr>
        <xdr:cNvPr id="178" name="テキスト ボックス 177">
          <a:extLst>
            <a:ext uri="{FF2B5EF4-FFF2-40B4-BE49-F238E27FC236}">
              <a16:creationId xmlns:a16="http://schemas.microsoft.com/office/drawing/2014/main" id="{00000000-0008-0000-0300-0000B2000000}"/>
            </a:ext>
          </a:extLst>
        </xdr:cNvPr>
        <xdr:cNvSpPr txBox="1"/>
      </xdr:nvSpPr>
      <xdr:spPr>
        <a:xfrm>
          <a:off x="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79" name="直線コネクタ 178">
          <a:extLst>
            <a:ext uri="{FF2B5EF4-FFF2-40B4-BE49-F238E27FC236}">
              <a16:creationId xmlns:a16="http://schemas.microsoft.com/office/drawing/2014/main" id="{00000000-0008-0000-0300-0000B3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0" name="テキスト ボックス 179">
          <a:extLst>
            <a:ext uri="{FF2B5EF4-FFF2-40B4-BE49-F238E27FC236}">
              <a16:creationId xmlns:a16="http://schemas.microsoft.com/office/drawing/2014/main" id="{00000000-0008-0000-0300-0000B4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81</xdr:row>
      <xdr:rowOff>114300</xdr:rowOff>
    </xdr:from>
    <xdr:to>
      <xdr:col>27</xdr:col>
      <xdr:colOff>184150</xdr:colOff>
      <xdr:row>81</xdr:row>
      <xdr:rowOff>114300</xdr:rowOff>
    </xdr:to>
    <xdr:cxnSp macro="">
      <xdr:nvCxnSpPr>
        <xdr:cNvPr id="181" name="直線コネクタ 180">
          <a:extLst>
            <a:ext uri="{FF2B5EF4-FFF2-40B4-BE49-F238E27FC236}">
              <a16:creationId xmlns:a16="http://schemas.microsoft.com/office/drawing/2014/main" id="{00000000-0008-0000-0300-0000B5000000}"/>
            </a:ext>
          </a:extLst>
        </xdr:cNvPr>
        <xdr:cNvCxnSpPr/>
      </xdr:nvCxnSpPr>
      <xdr:spPr>
        <a:xfrm>
          <a:off x="762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143527</xdr:rowOff>
    </xdr:from>
    <xdr:ext cx="762000" cy="259045"/>
    <xdr:sp macro="" textlink="">
      <xdr:nvSpPr>
        <xdr:cNvPr id="182" name="テキスト ボックス 181">
          <a:extLst>
            <a:ext uri="{FF2B5EF4-FFF2-40B4-BE49-F238E27FC236}">
              <a16:creationId xmlns:a16="http://schemas.microsoft.com/office/drawing/2014/main" id="{00000000-0008-0000-0300-0000B6000000}"/>
            </a:ext>
          </a:extLst>
        </xdr:cNvPr>
        <xdr:cNvSpPr txBox="1"/>
      </xdr:nvSpPr>
      <xdr:spPr>
        <a:xfrm>
          <a:off x="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3" name="直線コネクタ 182">
          <a:extLst>
            <a:ext uri="{FF2B5EF4-FFF2-40B4-BE49-F238E27FC236}">
              <a16:creationId xmlns:a16="http://schemas.microsoft.com/office/drawing/2014/main" id="{00000000-0008-0000-0300-0000B7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4" name="テキスト ボックス 183">
          <a:extLst>
            <a:ext uri="{FF2B5EF4-FFF2-40B4-BE49-F238E27FC236}">
              <a16:creationId xmlns:a16="http://schemas.microsoft.com/office/drawing/2014/main" id="{00000000-0008-0000-0300-0000B8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5" name="人件費・物件費等の状況グラフ枠">
          <a:extLst>
            <a:ext uri="{FF2B5EF4-FFF2-40B4-BE49-F238E27FC236}">
              <a16:creationId xmlns:a16="http://schemas.microsoft.com/office/drawing/2014/main" id="{00000000-0008-0000-0300-0000B9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73471</xdr:rowOff>
    </xdr:from>
    <xdr:to>
      <xdr:col>23</xdr:col>
      <xdr:colOff>133350</xdr:colOff>
      <xdr:row>88</xdr:row>
      <xdr:rowOff>133818</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flipV="1">
          <a:off x="4953000" y="13960921"/>
          <a:ext cx="0" cy="126049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105895</xdr:rowOff>
    </xdr:from>
    <xdr:ext cx="762000" cy="259045"/>
    <xdr:sp macro="" textlink="">
      <xdr:nvSpPr>
        <xdr:cNvPr id="187" name="人件費・物件費等の状況最小値テキスト">
          <a:extLst>
            <a:ext uri="{FF2B5EF4-FFF2-40B4-BE49-F238E27FC236}">
              <a16:creationId xmlns:a16="http://schemas.microsoft.com/office/drawing/2014/main" id="{00000000-0008-0000-0300-0000BB000000}"/>
            </a:ext>
          </a:extLst>
        </xdr:cNvPr>
        <xdr:cNvSpPr txBox="1"/>
      </xdr:nvSpPr>
      <xdr:spPr>
        <a:xfrm>
          <a:off x="5041900" y="151934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402,183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133818</xdr:rowOff>
    </xdr:from>
    <xdr:to>
      <xdr:col>24</xdr:col>
      <xdr:colOff>12700</xdr:colOff>
      <xdr:row>88</xdr:row>
      <xdr:rowOff>133818</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4864100" y="152214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159848</xdr:rowOff>
    </xdr:from>
    <xdr:ext cx="762000" cy="259045"/>
    <xdr:sp macro="" textlink="">
      <xdr:nvSpPr>
        <xdr:cNvPr id="189" name="人件費・物件費等の状況最大値テキスト">
          <a:extLst>
            <a:ext uri="{FF2B5EF4-FFF2-40B4-BE49-F238E27FC236}">
              <a16:creationId xmlns:a16="http://schemas.microsoft.com/office/drawing/2014/main" id="{00000000-0008-0000-0300-0000BD000000}"/>
            </a:ext>
          </a:extLst>
        </xdr:cNvPr>
        <xdr:cNvSpPr txBox="1"/>
      </xdr:nvSpPr>
      <xdr:spPr>
        <a:xfrm>
          <a:off x="5041900" y="137043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193,232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73471</xdr:rowOff>
    </xdr:from>
    <xdr:to>
      <xdr:col>24</xdr:col>
      <xdr:colOff>12700</xdr:colOff>
      <xdr:row>81</xdr:row>
      <xdr:rowOff>73471</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4864100" y="139609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83</xdr:row>
      <xdr:rowOff>27806</xdr:rowOff>
    </xdr:from>
    <xdr:to>
      <xdr:col>23</xdr:col>
      <xdr:colOff>133350</xdr:colOff>
      <xdr:row>83</xdr:row>
      <xdr:rowOff>169962</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a:off x="4114800" y="14258156"/>
          <a:ext cx="838200" cy="142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84</xdr:row>
      <xdr:rowOff>124314</xdr:rowOff>
    </xdr:from>
    <xdr:ext cx="762000" cy="259045"/>
    <xdr:sp macro="" textlink="">
      <xdr:nvSpPr>
        <xdr:cNvPr id="192" name="人件費・物件費等の状況平均値テキスト">
          <a:extLst>
            <a:ext uri="{FF2B5EF4-FFF2-40B4-BE49-F238E27FC236}">
              <a16:creationId xmlns:a16="http://schemas.microsoft.com/office/drawing/2014/main" id="{00000000-0008-0000-0300-0000C0000000}"/>
            </a:ext>
          </a:extLst>
        </xdr:cNvPr>
        <xdr:cNvSpPr txBox="1"/>
      </xdr:nvSpPr>
      <xdr:spPr>
        <a:xfrm>
          <a:off x="5041900" y="1452611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299,973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84</xdr:row>
      <xdr:rowOff>152237</xdr:rowOff>
    </xdr:from>
    <xdr:to>
      <xdr:col>23</xdr:col>
      <xdr:colOff>184150</xdr:colOff>
      <xdr:row>85</xdr:row>
      <xdr:rowOff>82387</xdr:rowOff>
    </xdr:to>
    <xdr:sp macro="" textlink="">
      <xdr:nvSpPr>
        <xdr:cNvPr id="193" name="フローチャート: 判断 192">
          <a:extLst>
            <a:ext uri="{FF2B5EF4-FFF2-40B4-BE49-F238E27FC236}">
              <a16:creationId xmlns:a16="http://schemas.microsoft.com/office/drawing/2014/main" id="{00000000-0008-0000-0300-0000C1000000}"/>
            </a:ext>
          </a:extLst>
        </xdr:cNvPr>
        <xdr:cNvSpPr/>
      </xdr:nvSpPr>
      <xdr:spPr>
        <a:xfrm>
          <a:off x="4902200" y="14554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83</xdr:row>
      <xdr:rowOff>27806</xdr:rowOff>
    </xdr:from>
    <xdr:to>
      <xdr:col>19</xdr:col>
      <xdr:colOff>133350</xdr:colOff>
      <xdr:row>83</xdr:row>
      <xdr:rowOff>61147</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flipV="1">
          <a:off x="3225800" y="14258156"/>
          <a:ext cx="889000" cy="33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83</xdr:row>
      <xdr:rowOff>153034</xdr:rowOff>
    </xdr:from>
    <xdr:to>
      <xdr:col>19</xdr:col>
      <xdr:colOff>184150</xdr:colOff>
      <xdr:row>84</xdr:row>
      <xdr:rowOff>83184</xdr:rowOff>
    </xdr:to>
    <xdr:sp macro="" textlink="">
      <xdr:nvSpPr>
        <xdr:cNvPr id="195" name="フローチャート: 判断 194">
          <a:extLst>
            <a:ext uri="{FF2B5EF4-FFF2-40B4-BE49-F238E27FC236}">
              <a16:creationId xmlns:a16="http://schemas.microsoft.com/office/drawing/2014/main" id="{00000000-0008-0000-0300-0000C3000000}"/>
            </a:ext>
          </a:extLst>
        </xdr:cNvPr>
        <xdr:cNvSpPr/>
      </xdr:nvSpPr>
      <xdr:spPr>
        <a:xfrm>
          <a:off x="4064000" y="14383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84</xdr:row>
      <xdr:rowOff>67961</xdr:rowOff>
    </xdr:from>
    <xdr:ext cx="736600" cy="259045"/>
    <xdr:sp macro="" textlink="">
      <xdr:nvSpPr>
        <xdr:cNvPr id="196" name="テキスト ボックス 195">
          <a:extLst>
            <a:ext uri="{FF2B5EF4-FFF2-40B4-BE49-F238E27FC236}">
              <a16:creationId xmlns:a16="http://schemas.microsoft.com/office/drawing/2014/main" id="{00000000-0008-0000-0300-0000C4000000}"/>
            </a:ext>
          </a:extLst>
        </xdr:cNvPr>
        <xdr:cNvSpPr txBox="1"/>
      </xdr:nvSpPr>
      <xdr:spPr>
        <a:xfrm>
          <a:off x="3733800" y="144697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97596</xdr:rowOff>
    </xdr:from>
    <xdr:to>
      <xdr:col>15</xdr:col>
      <xdr:colOff>82550</xdr:colOff>
      <xdr:row>83</xdr:row>
      <xdr:rowOff>61147</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2336800" y="14156496"/>
          <a:ext cx="889000" cy="135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83</xdr:row>
      <xdr:rowOff>53468</xdr:rowOff>
    </xdr:from>
    <xdr:to>
      <xdr:col>15</xdr:col>
      <xdr:colOff>133350</xdr:colOff>
      <xdr:row>83</xdr:row>
      <xdr:rowOff>155068</xdr:rowOff>
    </xdr:to>
    <xdr:sp macro="" textlink="">
      <xdr:nvSpPr>
        <xdr:cNvPr id="198" name="フローチャート: 判断 197">
          <a:extLst>
            <a:ext uri="{FF2B5EF4-FFF2-40B4-BE49-F238E27FC236}">
              <a16:creationId xmlns:a16="http://schemas.microsoft.com/office/drawing/2014/main" id="{00000000-0008-0000-0300-0000C6000000}"/>
            </a:ext>
          </a:extLst>
        </xdr:cNvPr>
        <xdr:cNvSpPr/>
      </xdr:nvSpPr>
      <xdr:spPr>
        <a:xfrm>
          <a:off x="3175000" y="14283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139845</xdr:rowOff>
    </xdr:from>
    <xdr:ext cx="762000" cy="259045"/>
    <xdr:sp macro="" textlink="">
      <xdr:nvSpPr>
        <xdr:cNvPr id="199" name="テキスト ボックス 198">
          <a:extLst>
            <a:ext uri="{FF2B5EF4-FFF2-40B4-BE49-F238E27FC236}">
              <a16:creationId xmlns:a16="http://schemas.microsoft.com/office/drawing/2014/main" id="{00000000-0008-0000-0300-0000C7000000}"/>
            </a:ext>
          </a:extLst>
        </xdr:cNvPr>
        <xdr:cNvSpPr txBox="1"/>
      </xdr:nvSpPr>
      <xdr:spPr>
        <a:xfrm>
          <a:off x="2844800" y="143701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255,179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97596</xdr:rowOff>
    </xdr:from>
    <xdr:to>
      <xdr:col>11</xdr:col>
      <xdr:colOff>31750</xdr:colOff>
      <xdr:row>82</xdr:row>
      <xdr:rowOff>126521</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flipV="1">
          <a:off x="1447800" y="14156496"/>
          <a:ext cx="889000" cy="289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110782</xdr:rowOff>
    </xdr:from>
    <xdr:to>
      <xdr:col>11</xdr:col>
      <xdr:colOff>82550</xdr:colOff>
      <xdr:row>83</xdr:row>
      <xdr:rowOff>40932</xdr:rowOff>
    </xdr:to>
    <xdr:sp macro=""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2286000" y="14169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83</xdr:row>
      <xdr:rowOff>25709</xdr:rowOff>
    </xdr:from>
    <xdr:ext cx="762000" cy="259045"/>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1955800" y="142560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236,259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170035</xdr:rowOff>
    </xdr:from>
    <xdr:to>
      <xdr:col>7</xdr:col>
      <xdr:colOff>31750</xdr:colOff>
      <xdr:row>82</xdr:row>
      <xdr:rowOff>100185</xdr:rowOff>
    </xdr:to>
    <xdr:sp macro="" textlink="">
      <xdr:nvSpPr>
        <xdr:cNvPr id="203" name="フローチャート: 判断 202">
          <a:extLst>
            <a:ext uri="{FF2B5EF4-FFF2-40B4-BE49-F238E27FC236}">
              <a16:creationId xmlns:a16="http://schemas.microsoft.com/office/drawing/2014/main" id="{00000000-0008-0000-0300-0000CB000000}"/>
            </a:ext>
          </a:extLst>
        </xdr:cNvPr>
        <xdr:cNvSpPr/>
      </xdr:nvSpPr>
      <xdr:spPr>
        <a:xfrm>
          <a:off x="1397000" y="14057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110362</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1066800" y="138263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119162</xdr:rowOff>
    </xdr:from>
    <xdr:to>
      <xdr:col>23</xdr:col>
      <xdr:colOff>184150</xdr:colOff>
      <xdr:row>84</xdr:row>
      <xdr:rowOff>49312</xdr:rowOff>
    </xdr:to>
    <xdr:sp macro="" textlink="">
      <xdr:nvSpPr>
        <xdr:cNvPr id="210" name="楕円 209">
          <a:extLst>
            <a:ext uri="{FF2B5EF4-FFF2-40B4-BE49-F238E27FC236}">
              <a16:creationId xmlns:a16="http://schemas.microsoft.com/office/drawing/2014/main" id="{00000000-0008-0000-0300-0000D2000000}"/>
            </a:ext>
          </a:extLst>
        </xdr:cNvPr>
        <xdr:cNvSpPr/>
      </xdr:nvSpPr>
      <xdr:spPr>
        <a:xfrm>
          <a:off x="4902200" y="14349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82</xdr:row>
      <xdr:rowOff>135689</xdr:rowOff>
    </xdr:from>
    <xdr:ext cx="762000" cy="259045"/>
    <xdr:sp macro="" textlink="">
      <xdr:nvSpPr>
        <xdr:cNvPr id="211" name="人件費・物件費等の状況該当値テキスト">
          <a:extLst>
            <a:ext uri="{FF2B5EF4-FFF2-40B4-BE49-F238E27FC236}">
              <a16:creationId xmlns:a16="http://schemas.microsoft.com/office/drawing/2014/main" id="{00000000-0008-0000-0300-0000D3000000}"/>
            </a:ext>
          </a:extLst>
        </xdr:cNvPr>
        <xdr:cNvSpPr txBox="1"/>
      </xdr:nvSpPr>
      <xdr:spPr>
        <a:xfrm>
          <a:off x="5041900" y="141945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266,069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148456</xdr:rowOff>
    </xdr:from>
    <xdr:to>
      <xdr:col>19</xdr:col>
      <xdr:colOff>184150</xdr:colOff>
      <xdr:row>83</xdr:row>
      <xdr:rowOff>78606</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4064000" y="14207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88783</xdr:rowOff>
    </xdr:from>
    <xdr:ext cx="7366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3733800" y="139762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242,504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83</xdr:row>
      <xdr:rowOff>10347</xdr:rowOff>
    </xdr:from>
    <xdr:to>
      <xdr:col>15</xdr:col>
      <xdr:colOff>133350</xdr:colOff>
      <xdr:row>83</xdr:row>
      <xdr:rowOff>111947</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3175000" y="142406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122124</xdr:rowOff>
    </xdr:from>
    <xdr:ext cx="7620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2844800" y="140095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248,031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82</xdr:row>
      <xdr:rowOff>46796</xdr:rowOff>
    </xdr:from>
    <xdr:to>
      <xdr:col>11</xdr:col>
      <xdr:colOff>82550</xdr:colOff>
      <xdr:row>82</xdr:row>
      <xdr:rowOff>148396</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2286000" y="14105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158573</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1955800" y="13874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75721</xdr:rowOff>
    </xdr:from>
    <xdr:to>
      <xdr:col>7</xdr:col>
      <xdr:colOff>31750</xdr:colOff>
      <xdr:row>83</xdr:row>
      <xdr:rowOff>5871</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1397000" y="14134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162098</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1066800" y="142209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0" name="正方形/長方形 219">
          <a:extLst>
            <a:ext uri="{FF2B5EF4-FFF2-40B4-BE49-F238E27FC236}">
              <a16:creationId xmlns:a16="http://schemas.microsoft.com/office/drawing/2014/main" id="{00000000-0008-0000-0300-0000DC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3" name="正方形/長方形 222">
          <a:extLst>
            <a:ext uri="{FF2B5EF4-FFF2-40B4-BE49-F238E27FC236}">
              <a16:creationId xmlns:a16="http://schemas.microsoft.com/office/drawing/2014/main" id="{00000000-0008-0000-0300-0000DF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2" name="テキスト ボックス 231">
          <a:extLst>
            <a:ext uri="{FF2B5EF4-FFF2-40B4-BE49-F238E27FC236}">
              <a16:creationId xmlns:a16="http://schemas.microsoft.com/office/drawing/2014/main" id="{00000000-0008-0000-0300-0000E8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当町は職員の平均年齢が高く、人件費の抑制などの取組を行っているが、数値になかなか反映されず、若干の上下はあるものの高い水準となっている。</a:t>
          </a:r>
        </a:p>
        <a:p>
          <a:r>
            <a:rPr kumimoji="1" lang="ja-JP" altLang="en-US" sz="1300">
              <a:latin typeface="ＭＳ Ｐゴシック" panose="020B0600070205080204" pitchFamily="50" charset="-128"/>
              <a:ea typeface="ＭＳ Ｐゴシック" panose="020B0600070205080204" pitchFamily="50" charset="-128"/>
            </a:rPr>
            <a:t>　一般職員適正化計画とも連動しながら、今後も給与水準の適正化に努める。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3" name="直線コネクタ 232">
          <a:extLst>
            <a:ext uri="{FF2B5EF4-FFF2-40B4-BE49-F238E27FC236}">
              <a16:creationId xmlns:a16="http://schemas.microsoft.com/office/drawing/2014/main" id="{00000000-0008-0000-0300-0000E9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69850</xdr:rowOff>
    </xdr:from>
    <xdr:to>
      <xdr:col>85</xdr:col>
      <xdr:colOff>95250</xdr:colOff>
      <xdr:row>89</xdr:row>
      <xdr:rowOff>69850</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88</xdr:row>
      <xdr:rowOff>99077</xdr:rowOff>
    </xdr:from>
    <xdr:ext cx="762000" cy="25904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101600</xdr:rowOff>
    </xdr:from>
    <xdr:to>
      <xdr:col>85</xdr:col>
      <xdr:colOff>95250</xdr:colOff>
      <xdr:row>86</xdr:row>
      <xdr:rowOff>101600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130827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133350</xdr:rowOff>
    </xdr:from>
    <xdr:to>
      <xdr:col>85</xdr:col>
      <xdr:colOff>95250</xdr:colOff>
      <xdr:row>83</xdr:row>
      <xdr:rowOff>133350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162577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165100</xdr:rowOff>
    </xdr:from>
    <xdr:to>
      <xdr:col>85</xdr:col>
      <xdr:colOff>95250</xdr:colOff>
      <xdr:row>80</xdr:row>
      <xdr:rowOff>165100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22877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5" name="給与水準   （国との比較）グラフ枠">
          <a:extLst>
            <a:ext uri="{FF2B5EF4-FFF2-40B4-BE49-F238E27FC236}">
              <a16:creationId xmlns:a16="http://schemas.microsoft.com/office/drawing/2014/main" id="{00000000-0008-0000-0300-0000F5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90170</xdr:rowOff>
    </xdr:from>
    <xdr:to>
      <xdr:col>81</xdr:col>
      <xdr:colOff>44450</xdr:colOff>
      <xdr:row>88</xdr:row>
      <xdr:rowOff>120650</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flipV="1">
          <a:off x="17018000" y="13977620"/>
          <a:ext cx="0" cy="123063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92727</xdr:rowOff>
    </xdr:from>
    <xdr:ext cx="762000" cy="259045"/>
    <xdr:sp macro="" textlink="">
      <xdr:nvSpPr>
        <xdr:cNvPr id="247" name="給与水準   （国との比較）最小値テキスト">
          <a:extLst>
            <a:ext uri="{FF2B5EF4-FFF2-40B4-BE49-F238E27FC236}">
              <a16:creationId xmlns:a16="http://schemas.microsoft.com/office/drawing/2014/main" id="{00000000-0008-0000-0300-0000F7000000}"/>
            </a:ext>
          </a:extLst>
        </xdr:cNvPr>
        <xdr:cNvSpPr txBox="1"/>
      </xdr:nvSpPr>
      <xdr:spPr>
        <a:xfrm>
          <a:off x="17106900" y="15180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88</xdr:row>
      <xdr:rowOff>120650</xdr:rowOff>
    </xdr:from>
    <xdr:to>
      <xdr:col>81</xdr:col>
      <xdr:colOff>133350</xdr:colOff>
      <xdr:row>88</xdr:row>
      <xdr:rowOff>120650</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6929100" y="152082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5097</xdr:rowOff>
    </xdr:from>
    <xdr:ext cx="762000" cy="259045"/>
    <xdr:sp macro="" textlink="">
      <xdr:nvSpPr>
        <xdr:cNvPr id="249" name="給与水準   （国との比較）最大値テキスト">
          <a:extLst>
            <a:ext uri="{FF2B5EF4-FFF2-40B4-BE49-F238E27FC236}">
              <a16:creationId xmlns:a16="http://schemas.microsoft.com/office/drawing/2014/main" id="{00000000-0008-0000-0300-0000F9000000}"/>
            </a:ext>
          </a:extLst>
        </xdr:cNvPr>
        <xdr:cNvSpPr txBox="1"/>
      </xdr:nvSpPr>
      <xdr:spPr>
        <a:xfrm>
          <a:off x="17106900" y="1372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90170</xdr:rowOff>
    </xdr:from>
    <xdr:to>
      <xdr:col>81</xdr:col>
      <xdr:colOff>133350</xdr:colOff>
      <xdr:row>81</xdr:row>
      <xdr:rowOff>90170</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6929100" y="13977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86</xdr:row>
      <xdr:rowOff>149861</xdr:rowOff>
    </xdr:from>
    <xdr:to>
      <xdr:col>81</xdr:col>
      <xdr:colOff>44450</xdr:colOff>
      <xdr:row>88</xdr:row>
      <xdr:rowOff>0</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flipV="1">
          <a:off x="16179800" y="14894561"/>
          <a:ext cx="838200" cy="1930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45738</xdr:rowOff>
    </xdr:from>
    <xdr:ext cx="762000" cy="259045"/>
    <xdr:sp macro="" textlink="">
      <xdr:nvSpPr>
        <xdr:cNvPr id="252" name="給与水準   （国との比較）平均値テキスト">
          <a:extLst>
            <a:ext uri="{FF2B5EF4-FFF2-40B4-BE49-F238E27FC236}">
              <a16:creationId xmlns:a16="http://schemas.microsoft.com/office/drawing/2014/main" id="{00000000-0008-0000-0300-0000FC000000}"/>
            </a:ext>
          </a:extLst>
        </xdr:cNvPr>
        <xdr:cNvSpPr txBox="1"/>
      </xdr:nvSpPr>
      <xdr:spPr>
        <a:xfrm>
          <a:off x="17106900" y="1444753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29211</xdr:rowOff>
    </xdr:from>
    <xdr:to>
      <xdr:col>81</xdr:col>
      <xdr:colOff>95250</xdr:colOff>
      <xdr:row>85</xdr:row>
      <xdr:rowOff>130811</xdr:rowOff>
    </xdr:to>
    <xdr:sp macro="" textlink="">
      <xdr:nvSpPr>
        <xdr:cNvPr id="253" name="フローチャート: 判断 252">
          <a:extLst>
            <a:ext uri="{FF2B5EF4-FFF2-40B4-BE49-F238E27FC236}">
              <a16:creationId xmlns:a16="http://schemas.microsoft.com/office/drawing/2014/main" id="{00000000-0008-0000-0300-0000FD000000}"/>
            </a:ext>
          </a:extLst>
        </xdr:cNvPr>
        <xdr:cNvSpPr/>
      </xdr:nvSpPr>
      <xdr:spPr>
        <a:xfrm>
          <a:off x="16967200" y="14602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88</xdr:row>
      <xdr:rowOff>0</xdr:rowOff>
    </xdr:from>
    <xdr:to>
      <xdr:col>77</xdr:col>
      <xdr:colOff>44450</xdr:colOff>
      <xdr:row>88</xdr:row>
      <xdr:rowOff>24130</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flipV="1">
          <a:off x="15290800" y="15087600"/>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77470</xdr:rowOff>
    </xdr:from>
    <xdr:to>
      <xdr:col>77</xdr:col>
      <xdr:colOff>95250</xdr:colOff>
      <xdr:row>86</xdr:row>
      <xdr:rowOff>7620</xdr:rowOff>
    </xdr:to>
    <xdr:sp macro="" textlink="">
      <xdr:nvSpPr>
        <xdr:cNvPr id="255" name="フローチャート: 判断 254">
          <a:extLst>
            <a:ext uri="{FF2B5EF4-FFF2-40B4-BE49-F238E27FC236}">
              <a16:creationId xmlns:a16="http://schemas.microsoft.com/office/drawing/2014/main" id="{00000000-0008-0000-0300-0000FF000000}"/>
            </a:ext>
          </a:extLst>
        </xdr:cNvPr>
        <xdr:cNvSpPr/>
      </xdr:nvSpPr>
      <xdr:spPr>
        <a:xfrm>
          <a:off x="16129000" y="1465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17797</xdr:rowOff>
    </xdr:from>
    <xdr:ext cx="736600" cy="259045"/>
    <xdr:sp macro="" textlink="">
      <xdr:nvSpPr>
        <xdr:cNvPr id="256" name="テキスト ボックス 255">
          <a:extLst>
            <a:ext uri="{FF2B5EF4-FFF2-40B4-BE49-F238E27FC236}">
              <a16:creationId xmlns:a16="http://schemas.microsoft.com/office/drawing/2014/main" id="{00000000-0008-0000-0300-000000010000}"/>
            </a:ext>
          </a:extLst>
        </xdr:cNvPr>
        <xdr:cNvSpPr txBox="1"/>
      </xdr:nvSpPr>
      <xdr:spPr>
        <a:xfrm>
          <a:off x="15798800" y="144195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87</xdr:row>
      <xdr:rowOff>123189</xdr:rowOff>
    </xdr:from>
    <xdr:to>
      <xdr:col>72</xdr:col>
      <xdr:colOff>203200</xdr:colOff>
      <xdr:row>88</xdr:row>
      <xdr:rowOff>24130</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4401800" y="15039339"/>
          <a:ext cx="889000" cy="72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84</xdr:row>
      <xdr:rowOff>152400</xdr:rowOff>
    </xdr:from>
    <xdr:to>
      <xdr:col>73</xdr:col>
      <xdr:colOff>44450</xdr:colOff>
      <xdr:row>85</xdr:row>
      <xdr:rowOff>82550</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5240000" y="1455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83</xdr:row>
      <xdr:rowOff>92727</xdr:rowOff>
    </xdr:from>
    <xdr:ext cx="762000" cy="259045"/>
    <xdr:sp macro="" textlink="">
      <xdr:nvSpPr>
        <xdr:cNvPr id="259" name="テキスト ボックス 258">
          <a:extLst>
            <a:ext uri="{FF2B5EF4-FFF2-40B4-BE49-F238E27FC236}">
              <a16:creationId xmlns:a16="http://schemas.microsoft.com/office/drawing/2014/main" id="{00000000-0008-0000-0300-000003010000}"/>
            </a:ext>
          </a:extLst>
        </xdr:cNvPr>
        <xdr:cNvSpPr txBox="1"/>
      </xdr:nvSpPr>
      <xdr:spPr>
        <a:xfrm>
          <a:off x="14909800" y="1432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123189</xdr:rowOff>
    </xdr:from>
    <xdr:to>
      <xdr:col>68</xdr:col>
      <xdr:colOff>152400</xdr:colOff>
      <xdr:row>88</xdr:row>
      <xdr:rowOff>120650</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flipV="1">
          <a:off x="13512800" y="15039339"/>
          <a:ext cx="889000" cy="168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5080</xdr:rowOff>
    </xdr:from>
    <xdr:to>
      <xdr:col>68</xdr:col>
      <xdr:colOff>203200</xdr:colOff>
      <xdr:row>85</xdr:row>
      <xdr:rowOff>106680</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4351000" y="1457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83</xdr:row>
      <xdr:rowOff>116857</xdr:rowOff>
    </xdr:from>
    <xdr:ext cx="7620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4020800" y="143472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77470</xdr:rowOff>
    </xdr:from>
    <xdr:to>
      <xdr:col>64</xdr:col>
      <xdr:colOff>152400</xdr:colOff>
      <xdr:row>86</xdr:row>
      <xdr:rowOff>7620</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3462000" y="1465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17797</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3131800" y="14419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99061</xdr:rowOff>
    </xdr:from>
    <xdr:to>
      <xdr:col>81</xdr:col>
      <xdr:colOff>95250</xdr:colOff>
      <xdr:row>87</xdr:row>
      <xdr:rowOff>29211</xdr:rowOff>
    </xdr:to>
    <xdr:sp macro="" textlink="">
      <xdr:nvSpPr>
        <xdr:cNvPr id="270" name="楕円 269">
          <a:extLst>
            <a:ext uri="{FF2B5EF4-FFF2-40B4-BE49-F238E27FC236}">
              <a16:creationId xmlns:a16="http://schemas.microsoft.com/office/drawing/2014/main" id="{00000000-0008-0000-0300-00000E010000}"/>
            </a:ext>
          </a:extLst>
        </xdr:cNvPr>
        <xdr:cNvSpPr/>
      </xdr:nvSpPr>
      <xdr:spPr>
        <a:xfrm>
          <a:off x="16967200" y="14843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86</xdr:row>
      <xdr:rowOff>71138</xdr:rowOff>
    </xdr:from>
    <xdr:ext cx="762000" cy="259045"/>
    <xdr:sp macro="" textlink="">
      <xdr:nvSpPr>
        <xdr:cNvPr id="271" name="給与水準   （国との比較）該当値テキスト">
          <a:extLst>
            <a:ext uri="{FF2B5EF4-FFF2-40B4-BE49-F238E27FC236}">
              <a16:creationId xmlns:a16="http://schemas.microsoft.com/office/drawing/2014/main" id="{00000000-0008-0000-0300-00000F010000}"/>
            </a:ext>
          </a:extLst>
        </xdr:cNvPr>
        <xdr:cNvSpPr txBox="1"/>
      </xdr:nvSpPr>
      <xdr:spPr>
        <a:xfrm>
          <a:off x="17106900" y="148158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87</xdr:row>
      <xdr:rowOff>120650</xdr:rowOff>
    </xdr:from>
    <xdr:to>
      <xdr:col>77</xdr:col>
      <xdr:colOff>95250</xdr:colOff>
      <xdr:row>88</xdr:row>
      <xdr:rowOff>50800</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6129000" y="1503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35577</xdr:rowOff>
    </xdr:from>
    <xdr:ext cx="7366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798800" y="15123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87</xdr:row>
      <xdr:rowOff>144780</xdr:rowOff>
    </xdr:from>
    <xdr:to>
      <xdr:col>73</xdr:col>
      <xdr:colOff>44450</xdr:colOff>
      <xdr:row>88</xdr:row>
      <xdr:rowOff>74930</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5240000" y="15060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59707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909800" y="15147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87</xdr:row>
      <xdr:rowOff>72389</xdr:rowOff>
    </xdr:from>
    <xdr:to>
      <xdr:col>68</xdr:col>
      <xdr:colOff>203200</xdr:colOff>
      <xdr:row>88</xdr:row>
      <xdr:rowOff>2539</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4351000" y="14988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158766</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4020800" y="150749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88</xdr:row>
      <xdr:rowOff>69850</xdr:rowOff>
    </xdr:from>
    <xdr:to>
      <xdr:col>64</xdr:col>
      <xdr:colOff>152400</xdr:colOff>
      <xdr:row>89</xdr:row>
      <xdr:rowOff>0</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3462000" y="15157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88</xdr:row>
      <xdr:rowOff>156227</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3131800" y="15243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0" name="正方形/長方形 279">
          <a:extLst>
            <a:ext uri="{FF2B5EF4-FFF2-40B4-BE49-F238E27FC236}">
              <a16:creationId xmlns:a16="http://schemas.microsoft.com/office/drawing/2014/main" id="{00000000-0008-0000-0300-000018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[12.42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3" name="正方形/長方形 282">
          <a:extLst>
            <a:ext uri="{FF2B5EF4-FFF2-40B4-BE49-F238E27FC236}">
              <a16:creationId xmlns:a16="http://schemas.microsoft.com/office/drawing/2014/main" id="{00000000-0008-0000-0300-00001B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2" name="テキスト ボックス 291">
          <a:extLst>
            <a:ext uri="{FF2B5EF4-FFF2-40B4-BE49-F238E27FC236}">
              <a16:creationId xmlns:a16="http://schemas.microsoft.com/office/drawing/2014/main" id="{00000000-0008-0000-0300-000024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本町は、</a:t>
          </a:r>
          <a:r>
            <a:rPr kumimoji="1" lang="en-US" altLang="ja-JP" sz="1200">
              <a:latin typeface="ＭＳ Ｐゴシック" panose="020B0600070205080204" pitchFamily="50" charset="-128"/>
              <a:ea typeface="ＭＳ Ｐゴシック" panose="020B0600070205080204" pitchFamily="50" charset="-128"/>
            </a:rPr>
            <a:t>H17.10</a:t>
          </a:r>
          <a:r>
            <a:rPr kumimoji="1" lang="ja-JP" altLang="en-US" sz="1200">
              <a:latin typeface="ＭＳ Ｐゴシック" panose="020B0600070205080204" pitchFamily="50" charset="-128"/>
              <a:ea typeface="ＭＳ Ｐゴシック" panose="020B0600070205080204" pitchFamily="50" charset="-128"/>
            </a:rPr>
            <a:t>に花園村と合併したことにより、</a:t>
          </a:r>
          <a:r>
            <a:rPr kumimoji="1" lang="en-US" altLang="ja-JP" sz="1200">
              <a:latin typeface="ＭＳ Ｐゴシック" panose="020B0600070205080204" pitchFamily="50" charset="-128"/>
              <a:ea typeface="ＭＳ Ｐゴシック" panose="020B0600070205080204" pitchFamily="50" charset="-128"/>
            </a:rPr>
            <a:t>151.69k㎡</a:t>
          </a:r>
          <a:r>
            <a:rPr kumimoji="1" lang="ja-JP" altLang="en-US" sz="1200">
              <a:latin typeface="ＭＳ Ｐゴシック" panose="020B0600070205080204" pitchFamily="50" charset="-128"/>
              <a:ea typeface="ＭＳ Ｐゴシック" panose="020B0600070205080204" pitchFamily="50" charset="-128"/>
            </a:rPr>
            <a:t>という広大な面積を有し、山間へき地が多く、その複雑な地形に伴い多数の施設を要する。これら施設の管理運営に職員を要するため、これまで類似団体内平均値を上回ってきたが、一般職員適正化計画に基づく職員数削減を行ってきた結果、職員数も年々減少し、</a:t>
          </a:r>
          <a:r>
            <a:rPr kumimoji="1" lang="en-US" altLang="ja-JP" sz="1200">
              <a:latin typeface="ＭＳ Ｐゴシック" panose="020B0600070205080204" pitchFamily="50" charset="-128"/>
              <a:ea typeface="ＭＳ Ｐゴシック" panose="020B0600070205080204" pitchFamily="50" charset="-128"/>
            </a:rPr>
            <a:t>H26</a:t>
          </a:r>
          <a:r>
            <a:rPr kumimoji="1" lang="ja-JP" altLang="en-US" sz="1200">
              <a:latin typeface="ＭＳ Ｐゴシック" panose="020B0600070205080204" pitchFamily="50" charset="-128"/>
              <a:ea typeface="ＭＳ Ｐゴシック" panose="020B0600070205080204" pitchFamily="50" charset="-128"/>
            </a:rPr>
            <a:t>以降類似団体内平均値を下回っている状況にある。</a:t>
          </a:r>
        </a:p>
        <a:p>
          <a:r>
            <a:rPr kumimoji="1" lang="ja-JP" altLang="en-US" sz="1200">
              <a:latin typeface="ＭＳ Ｐゴシック" panose="020B0600070205080204" pitchFamily="50" charset="-128"/>
              <a:ea typeface="ＭＳ Ｐゴシック" panose="020B0600070205080204" pitchFamily="50" charset="-128"/>
            </a:rPr>
            <a:t>　現在も公共施設の統廃合や一般職員適正化計画に基づいた機構改革及び事務事業見直しを進めており、退職勧奨、退職者不補充などによる適正化に努めている。</a:t>
          </a:r>
        </a:p>
      </xdr:txBody>
    </xdr:sp>
    <xdr:clientData/>
  </xdr:twoCellAnchor>
  <xdr:oneCellAnchor>
    <xdr:from>
      <xdr:col>61</xdr:col>
      <xdr:colOff>6350</xdr:colOff>
      <xdr:row>54</xdr:row>
      <xdr:rowOff>139700</xdr:rowOff>
    </xdr:from>
    <xdr:ext cx="349839" cy="225703"/>
    <xdr:sp macro="" textlink="">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4" name="直線コネクタ 293">
          <a:extLst>
            <a:ext uri="{FF2B5EF4-FFF2-40B4-BE49-F238E27FC236}">
              <a16:creationId xmlns:a16="http://schemas.microsoft.com/office/drawing/2014/main" id="{00000000-0008-0000-0300-000026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0" name="定員管理の状況グラフ枠">
          <a:extLst>
            <a:ext uri="{FF2B5EF4-FFF2-40B4-BE49-F238E27FC236}">
              <a16:creationId xmlns:a16="http://schemas.microsoft.com/office/drawing/2014/main" id="{00000000-0008-0000-0300-000036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121829</xdr:rowOff>
    </xdr:from>
    <xdr:to>
      <xdr:col>81</xdr:col>
      <xdr:colOff>44450</xdr:colOff>
      <xdr:row>68</xdr:row>
      <xdr:rowOff>68852</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flipV="1">
          <a:off x="17018000" y="10065929"/>
          <a:ext cx="0" cy="166152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68</xdr:row>
      <xdr:rowOff>40929</xdr:rowOff>
    </xdr:from>
    <xdr:ext cx="762000" cy="259045"/>
    <xdr:sp macro="" textlink="">
      <xdr:nvSpPr>
        <xdr:cNvPr id="312" name="定員管理の状況最小値テキスト">
          <a:extLst>
            <a:ext uri="{FF2B5EF4-FFF2-40B4-BE49-F238E27FC236}">
              <a16:creationId xmlns:a16="http://schemas.microsoft.com/office/drawing/2014/main" id="{00000000-0008-0000-0300-000038010000}"/>
            </a:ext>
          </a:extLst>
        </xdr:cNvPr>
        <xdr:cNvSpPr txBox="1"/>
      </xdr:nvSpPr>
      <xdr:spPr>
        <a:xfrm>
          <a:off x="17106900" y="11699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68</xdr:row>
      <xdr:rowOff>68852</xdr:rowOff>
    </xdr:from>
    <xdr:to>
      <xdr:col>81</xdr:col>
      <xdr:colOff>133350</xdr:colOff>
      <xdr:row>68</xdr:row>
      <xdr:rowOff>68852</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6929100" y="117274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36756</xdr:rowOff>
    </xdr:from>
    <xdr:ext cx="762000" cy="259045"/>
    <xdr:sp macro="" textlink="">
      <xdr:nvSpPr>
        <xdr:cNvPr id="314" name="定員管理の状況最大値テキスト">
          <a:extLst>
            <a:ext uri="{FF2B5EF4-FFF2-40B4-BE49-F238E27FC236}">
              <a16:creationId xmlns:a16="http://schemas.microsoft.com/office/drawing/2014/main" id="{00000000-0008-0000-0300-00003A010000}"/>
            </a:ext>
          </a:extLst>
        </xdr:cNvPr>
        <xdr:cNvSpPr txBox="1"/>
      </xdr:nvSpPr>
      <xdr:spPr>
        <a:xfrm>
          <a:off x="17106900" y="98094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121829</xdr:rowOff>
    </xdr:from>
    <xdr:to>
      <xdr:col>81</xdr:col>
      <xdr:colOff>133350</xdr:colOff>
      <xdr:row>58</xdr:row>
      <xdr:rowOff>121829</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929100" y="10065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81462</xdr:rowOff>
    </xdr:from>
    <xdr:to>
      <xdr:col>81</xdr:col>
      <xdr:colOff>44450</xdr:colOff>
      <xdr:row>62</xdr:row>
      <xdr:rowOff>65133</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179800" y="10539912"/>
          <a:ext cx="838200" cy="1551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62</xdr:row>
      <xdr:rowOff>127743</xdr:rowOff>
    </xdr:from>
    <xdr:ext cx="762000" cy="259045"/>
    <xdr:sp macro="" textlink="">
      <xdr:nvSpPr>
        <xdr:cNvPr id="317" name="定員管理の状況平均値テキスト">
          <a:extLst>
            <a:ext uri="{FF2B5EF4-FFF2-40B4-BE49-F238E27FC236}">
              <a16:creationId xmlns:a16="http://schemas.microsoft.com/office/drawing/2014/main" id="{00000000-0008-0000-0300-00003D010000}"/>
            </a:ext>
          </a:extLst>
        </xdr:cNvPr>
        <xdr:cNvSpPr txBox="1"/>
      </xdr:nvSpPr>
      <xdr:spPr>
        <a:xfrm>
          <a:off x="17106900" y="1075764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155666</xdr:rowOff>
    </xdr:from>
    <xdr:to>
      <xdr:col>81</xdr:col>
      <xdr:colOff>95250</xdr:colOff>
      <xdr:row>63</xdr:row>
      <xdr:rowOff>85816</xdr:rowOff>
    </xdr:to>
    <xdr:sp macro="" textlink="">
      <xdr:nvSpPr>
        <xdr:cNvPr id="318" name="フローチャート: 判断 317">
          <a:extLst>
            <a:ext uri="{FF2B5EF4-FFF2-40B4-BE49-F238E27FC236}">
              <a16:creationId xmlns:a16="http://schemas.microsoft.com/office/drawing/2014/main" id="{00000000-0008-0000-0300-00003E010000}"/>
            </a:ext>
          </a:extLst>
        </xdr:cNvPr>
        <xdr:cNvSpPr/>
      </xdr:nvSpPr>
      <xdr:spPr>
        <a:xfrm>
          <a:off x="16967200" y="10785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22860</xdr:rowOff>
    </xdr:from>
    <xdr:to>
      <xdr:col>77</xdr:col>
      <xdr:colOff>44450</xdr:colOff>
      <xdr:row>61</xdr:row>
      <xdr:rowOff>81462</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5290800" y="10481310"/>
          <a:ext cx="889000" cy="586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62</xdr:row>
      <xdr:rowOff>9162</xdr:rowOff>
    </xdr:from>
    <xdr:to>
      <xdr:col>77</xdr:col>
      <xdr:colOff>95250</xdr:colOff>
      <xdr:row>62</xdr:row>
      <xdr:rowOff>110762</xdr:rowOff>
    </xdr:to>
    <xdr:sp macro="" textlink="">
      <xdr:nvSpPr>
        <xdr:cNvPr id="320" name="フローチャート: 判断 319">
          <a:extLst>
            <a:ext uri="{FF2B5EF4-FFF2-40B4-BE49-F238E27FC236}">
              <a16:creationId xmlns:a16="http://schemas.microsoft.com/office/drawing/2014/main" id="{00000000-0008-0000-0300-000040010000}"/>
            </a:ext>
          </a:extLst>
        </xdr:cNvPr>
        <xdr:cNvSpPr/>
      </xdr:nvSpPr>
      <xdr:spPr>
        <a:xfrm>
          <a:off x="16129000" y="10639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62</xdr:row>
      <xdr:rowOff>95539</xdr:rowOff>
    </xdr:from>
    <xdr:ext cx="736600" cy="259045"/>
    <xdr:sp macro="" textlink="">
      <xdr:nvSpPr>
        <xdr:cNvPr id="321" name="テキスト ボックス 320">
          <a:extLst>
            <a:ext uri="{FF2B5EF4-FFF2-40B4-BE49-F238E27FC236}">
              <a16:creationId xmlns:a16="http://schemas.microsoft.com/office/drawing/2014/main" id="{00000000-0008-0000-0300-000041010000}"/>
            </a:ext>
          </a:extLst>
        </xdr:cNvPr>
        <xdr:cNvSpPr txBox="1"/>
      </xdr:nvSpPr>
      <xdr:spPr>
        <a:xfrm>
          <a:off x="15798800" y="107254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60</xdr:row>
      <xdr:rowOff>104684</xdr:rowOff>
    </xdr:from>
    <xdr:to>
      <xdr:col>72</xdr:col>
      <xdr:colOff>203200</xdr:colOff>
      <xdr:row>61</xdr:row>
      <xdr:rowOff>22860</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a:off x="14401800" y="10391684"/>
          <a:ext cx="889000" cy="896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108222</xdr:rowOff>
    </xdr:from>
    <xdr:to>
      <xdr:col>73</xdr:col>
      <xdr:colOff>44450</xdr:colOff>
      <xdr:row>62</xdr:row>
      <xdr:rowOff>38372</xdr:rowOff>
    </xdr:to>
    <xdr:sp macro="" textlink="">
      <xdr:nvSpPr>
        <xdr:cNvPr id="323" name="フローチャート: 判断 322">
          <a:extLst>
            <a:ext uri="{FF2B5EF4-FFF2-40B4-BE49-F238E27FC236}">
              <a16:creationId xmlns:a16="http://schemas.microsoft.com/office/drawing/2014/main" id="{00000000-0008-0000-0300-000043010000}"/>
            </a:ext>
          </a:extLst>
        </xdr:cNvPr>
        <xdr:cNvSpPr/>
      </xdr:nvSpPr>
      <xdr:spPr>
        <a:xfrm>
          <a:off x="15240000" y="10566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62</xdr:row>
      <xdr:rowOff>23149</xdr:rowOff>
    </xdr:from>
    <xdr:ext cx="762000" cy="259045"/>
    <xdr:sp macro="" textlink="">
      <xdr:nvSpPr>
        <xdr:cNvPr id="324" name="テキスト ボックス 323">
          <a:extLst>
            <a:ext uri="{FF2B5EF4-FFF2-40B4-BE49-F238E27FC236}">
              <a16:creationId xmlns:a16="http://schemas.microsoft.com/office/drawing/2014/main" id="{00000000-0008-0000-0300-000044010000}"/>
            </a:ext>
          </a:extLst>
        </xdr:cNvPr>
        <xdr:cNvSpPr txBox="1"/>
      </xdr:nvSpPr>
      <xdr:spPr>
        <a:xfrm>
          <a:off x="14909800" y="10653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75384</xdr:rowOff>
    </xdr:from>
    <xdr:to>
      <xdr:col>68</xdr:col>
      <xdr:colOff>152400</xdr:colOff>
      <xdr:row>60</xdr:row>
      <xdr:rowOff>104684</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a:off x="13512800" y="10362384"/>
          <a:ext cx="889000" cy="29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65133</xdr:rowOff>
    </xdr:from>
    <xdr:to>
      <xdr:col>68</xdr:col>
      <xdr:colOff>203200</xdr:colOff>
      <xdr:row>61</xdr:row>
      <xdr:rowOff>166733</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4351000" y="10523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151510</xdr:rowOff>
    </xdr:from>
    <xdr:ext cx="7620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4020800" y="106099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157299</xdr:rowOff>
    </xdr:from>
    <xdr:to>
      <xdr:col>64</xdr:col>
      <xdr:colOff>152400</xdr:colOff>
      <xdr:row>61</xdr:row>
      <xdr:rowOff>87449</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3462000" y="10444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72226</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3131800" y="105306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14333</xdr:rowOff>
    </xdr:from>
    <xdr:to>
      <xdr:col>81</xdr:col>
      <xdr:colOff>95250</xdr:colOff>
      <xdr:row>62</xdr:row>
      <xdr:rowOff>115933</xdr:rowOff>
    </xdr:to>
    <xdr:sp macro="" textlink="">
      <xdr:nvSpPr>
        <xdr:cNvPr id="335" name="楕円 334">
          <a:extLst>
            <a:ext uri="{FF2B5EF4-FFF2-40B4-BE49-F238E27FC236}">
              <a16:creationId xmlns:a16="http://schemas.microsoft.com/office/drawing/2014/main" id="{00000000-0008-0000-0300-00004F010000}"/>
            </a:ext>
          </a:extLst>
        </xdr:cNvPr>
        <xdr:cNvSpPr/>
      </xdr:nvSpPr>
      <xdr:spPr>
        <a:xfrm>
          <a:off x="16967200" y="106442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61</xdr:row>
      <xdr:rowOff>30860</xdr:rowOff>
    </xdr:from>
    <xdr:ext cx="762000" cy="259045"/>
    <xdr:sp macro="" textlink="">
      <xdr:nvSpPr>
        <xdr:cNvPr id="336" name="定員管理の状況該当値テキスト">
          <a:extLst>
            <a:ext uri="{FF2B5EF4-FFF2-40B4-BE49-F238E27FC236}">
              <a16:creationId xmlns:a16="http://schemas.microsoft.com/office/drawing/2014/main" id="{00000000-0008-0000-0300-000050010000}"/>
            </a:ext>
          </a:extLst>
        </xdr:cNvPr>
        <xdr:cNvSpPr txBox="1"/>
      </xdr:nvSpPr>
      <xdr:spPr>
        <a:xfrm>
          <a:off x="17106900" y="104893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61</xdr:row>
      <xdr:rowOff>30662</xdr:rowOff>
    </xdr:from>
    <xdr:to>
      <xdr:col>77</xdr:col>
      <xdr:colOff>95250</xdr:colOff>
      <xdr:row>61</xdr:row>
      <xdr:rowOff>132262</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6129000" y="10489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142439</xdr:rowOff>
    </xdr:from>
    <xdr:ext cx="7366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5798800" y="102579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143510</xdr:rowOff>
    </xdr:from>
    <xdr:to>
      <xdr:col>73</xdr:col>
      <xdr:colOff>44450</xdr:colOff>
      <xdr:row>61</xdr:row>
      <xdr:rowOff>73660</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5240000" y="10430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83837</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4909800" y="10199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53884</xdr:rowOff>
    </xdr:from>
    <xdr:to>
      <xdr:col>68</xdr:col>
      <xdr:colOff>203200</xdr:colOff>
      <xdr:row>60</xdr:row>
      <xdr:rowOff>155484</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4351000" y="103408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165661</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4020800" y="101097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24584</xdr:rowOff>
    </xdr:from>
    <xdr:to>
      <xdr:col>64</xdr:col>
      <xdr:colOff>152400</xdr:colOff>
      <xdr:row>60</xdr:row>
      <xdr:rowOff>126184</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3462000" y="10311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136361</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3131800" y="100804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5" name="正方形/長方形 344">
          <a:extLst>
            <a:ext uri="{FF2B5EF4-FFF2-40B4-BE49-F238E27FC236}">
              <a16:creationId xmlns:a16="http://schemas.microsoft.com/office/drawing/2014/main" id="{00000000-0008-0000-0300-000059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7" name="テキスト ボックス 356">
          <a:extLst>
            <a:ext uri="{FF2B5EF4-FFF2-40B4-BE49-F238E27FC236}">
              <a16:creationId xmlns:a16="http://schemas.microsoft.com/office/drawing/2014/main" id="{00000000-0008-0000-0300-000065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実質公債費率については、</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R05</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をピークに減少しており、</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R06</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においては合併特例債や辺地対策事業債に係る元利償還金が減少したことにより、元利償還金全体としても減少している。また、交付税はここ数年間で増加傾向にあり、それに伴い標準財政規模が増加しているため実質公債費比率は減少傾向にある。</a:t>
          </a:r>
        </a:p>
      </xdr:txBody>
    </xdr:sp>
    <xdr:clientData/>
  </xdr:twoCellAnchor>
  <xdr:oneCellAnchor>
    <xdr:from>
      <xdr:col>61</xdr:col>
      <xdr:colOff>6350</xdr:colOff>
      <xdr:row>32</xdr:row>
      <xdr:rowOff>101600</xdr:rowOff>
    </xdr:from>
    <xdr:ext cx="298543" cy="225703"/>
    <xdr:sp macro="" textlink="">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9" name="直線コネクタ 358">
          <a:extLst>
            <a:ext uri="{FF2B5EF4-FFF2-40B4-BE49-F238E27FC236}">
              <a16:creationId xmlns:a16="http://schemas.microsoft.com/office/drawing/2014/main" id="{00000000-0008-0000-0300-000067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37694</xdr:rowOff>
    </xdr:from>
    <xdr:ext cx="762000" cy="259045"/>
    <xdr:sp macro=""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32</xdr:row>
      <xdr:rowOff>149877</xdr:rowOff>
    </xdr:from>
    <xdr:ext cx="762000" cy="259045"/>
    <xdr:sp macro="" textlink="">
      <xdr:nvSpPr>
        <xdr:cNvPr id="372" name="テキスト ボックス 371">
          <a:extLst>
            <a:ext uri="{FF2B5EF4-FFF2-40B4-BE49-F238E27FC236}">
              <a16:creationId xmlns:a16="http://schemas.microsoft.com/office/drawing/2014/main" id="{00000000-0008-0000-0300-000074010000}"/>
            </a:ext>
          </a:extLst>
        </xdr:cNvPr>
        <xdr:cNvSpPr txBox="1"/>
      </xdr:nvSpPr>
      <xdr:spPr>
        <a:xfrm>
          <a:off x="1206500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47</xdr:row>
      <xdr:rowOff>133350</xdr:rowOff>
    </xdr:to>
    <xdr:sp macro="" textlink="">
      <xdr:nvSpPr>
        <xdr:cNvPr id="373" name="公債費負担の状況グラフ枠">
          <a:extLst>
            <a:ext uri="{FF2B5EF4-FFF2-40B4-BE49-F238E27FC236}">
              <a16:creationId xmlns:a16="http://schemas.microsoft.com/office/drawing/2014/main" id="{00000000-0008-0000-0300-000075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35</xdr:row>
      <xdr:rowOff>153105</xdr:rowOff>
    </xdr:from>
    <xdr:to>
      <xdr:col>81</xdr:col>
      <xdr:colOff>44450</xdr:colOff>
      <xdr:row>43</xdr:row>
      <xdr:rowOff>135467</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flipV="1">
          <a:off x="17018000" y="6153855"/>
          <a:ext cx="0" cy="135396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107544</xdr:rowOff>
    </xdr:from>
    <xdr:ext cx="762000" cy="259045"/>
    <xdr:sp macro="" textlink="">
      <xdr:nvSpPr>
        <xdr:cNvPr id="375" name="公債費負担の状況最小値テキスト">
          <a:extLst>
            <a:ext uri="{FF2B5EF4-FFF2-40B4-BE49-F238E27FC236}">
              <a16:creationId xmlns:a16="http://schemas.microsoft.com/office/drawing/2014/main" id="{00000000-0008-0000-0300-000077010000}"/>
            </a:ext>
          </a:extLst>
        </xdr:cNvPr>
        <xdr:cNvSpPr txBox="1"/>
      </xdr:nvSpPr>
      <xdr:spPr>
        <a:xfrm>
          <a:off x="17106900" y="74798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135467</xdr:rowOff>
    </xdr:from>
    <xdr:to>
      <xdr:col>81</xdr:col>
      <xdr:colOff>133350</xdr:colOff>
      <xdr:row>43</xdr:row>
      <xdr:rowOff>135467</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929100" y="75078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68032</xdr:rowOff>
    </xdr:from>
    <xdr:ext cx="762000" cy="259045"/>
    <xdr:sp macro="" textlink="">
      <xdr:nvSpPr>
        <xdr:cNvPr id="377" name="公債費負担の状況最大値テキスト">
          <a:extLst>
            <a:ext uri="{FF2B5EF4-FFF2-40B4-BE49-F238E27FC236}">
              <a16:creationId xmlns:a16="http://schemas.microsoft.com/office/drawing/2014/main" id="{00000000-0008-0000-0300-000079010000}"/>
            </a:ext>
          </a:extLst>
        </xdr:cNvPr>
        <xdr:cNvSpPr txBox="1"/>
      </xdr:nvSpPr>
      <xdr:spPr>
        <a:xfrm>
          <a:off x="17106900" y="5897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35</xdr:row>
      <xdr:rowOff>153105</xdr:rowOff>
    </xdr:from>
    <xdr:to>
      <xdr:col>81</xdr:col>
      <xdr:colOff>133350</xdr:colOff>
      <xdr:row>35</xdr:row>
      <xdr:rowOff>153105</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61538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40</xdr:row>
      <xdr:rowOff>140405</xdr:rowOff>
    </xdr:from>
    <xdr:to>
      <xdr:col>81</xdr:col>
      <xdr:colOff>44450</xdr:colOff>
      <xdr:row>41</xdr:row>
      <xdr:rowOff>9172</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flipV="1">
          <a:off x="16179800" y="6998405"/>
          <a:ext cx="8382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39</xdr:row>
      <xdr:rowOff>25699</xdr:rowOff>
    </xdr:from>
    <xdr:ext cx="762000" cy="259045"/>
    <xdr:sp macro="" textlink="">
      <xdr:nvSpPr>
        <xdr:cNvPr id="380" name="公債費負担の状況平均値テキスト">
          <a:extLst>
            <a:ext uri="{FF2B5EF4-FFF2-40B4-BE49-F238E27FC236}">
              <a16:creationId xmlns:a16="http://schemas.microsoft.com/office/drawing/2014/main" id="{00000000-0008-0000-0300-00007C010000}"/>
            </a:ext>
          </a:extLst>
        </xdr:cNvPr>
        <xdr:cNvSpPr txBox="1"/>
      </xdr:nvSpPr>
      <xdr:spPr>
        <a:xfrm>
          <a:off x="17106900" y="67122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9172</xdr:rowOff>
    </xdr:from>
    <xdr:to>
      <xdr:col>81</xdr:col>
      <xdr:colOff>95250</xdr:colOff>
      <xdr:row>40</xdr:row>
      <xdr:rowOff>110772</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6967200" y="6867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40</xdr:row>
      <xdr:rowOff>153811</xdr:rowOff>
    </xdr:from>
    <xdr:to>
      <xdr:col>77</xdr:col>
      <xdr:colOff>44450</xdr:colOff>
      <xdr:row>41</xdr:row>
      <xdr:rowOff>9172</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5290800" y="7011811"/>
          <a:ext cx="889000" cy="26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39</xdr:row>
      <xdr:rowOff>167217</xdr:rowOff>
    </xdr:from>
    <xdr:to>
      <xdr:col>77</xdr:col>
      <xdr:colOff>95250</xdr:colOff>
      <xdr:row>40</xdr:row>
      <xdr:rowOff>97367</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129000" y="68537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107544</xdr:rowOff>
    </xdr:from>
    <xdr:ext cx="7366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5798800" y="66226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40</xdr:row>
      <xdr:rowOff>153811</xdr:rowOff>
    </xdr:from>
    <xdr:to>
      <xdr:col>72</xdr:col>
      <xdr:colOff>203200</xdr:colOff>
      <xdr:row>40</xdr:row>
      <xdr:rowOff>167217</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flipV="1">
          <a:off x="14401800" y="7011811"/>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39</xdr:row>
      <xdr:rowOff>127000</xdr:rowOff>
    </xdr:from>
    <xdr:to>
      <xdr:col>73</xdr:col>
      <xdr:colOff>44450</xdr:colOff>
      <xdr:row>40</xdr:row>
      <xdr:rowOff>57150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5240000" y="681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67327</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909800" y="6582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40</xdr:row>
      <xdr:rowOff>167217</xdr:rowOff>
    </xdr:from>
    <xdr:to>
      <xdr:col>68</xdr:col>
      <xdr:colOff>152400</xdr:colOff>
      <xdr:row>41</xdr:row>
      <xdr:rowOff>143228</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flipV="1">
          <a:off x="13512800" y="7025217"/>
          <a:ext cx="889000" cy="1474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39</xdr:row>
      <xdr:rowOff>113595</xdr:rowOff>
    </xdr:from>
    <xdr:to>
      <xdr:col>68</xdr:col>
      <xdr:colOff>203200</xdr:colOff>
      <xdr:row>40</xdr:row>
      <xdr:rowOff>43745</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4351000" y="6800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53922</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4020800" y="65690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35983</xdr:rowOff>
    </xdr:from>
    <xdr:to>
      <xdr:col>64</xdr:col>
      <xdr:colOff>152400</xdr:colOff>
      <xdr:row>40</xdr:row>
      <xdr:rowOff>137583</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3462000" y="6893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38</xdr:row>
      <xdr:rowOff>147760</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3131800" y="66628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89605</xdr:rowOff>
    </xdr:from>
    <xdr:to>
      <xdr:col>81</xdr:col>
      <xdr:colOff>95250</xdr:colOff>
      <xdr:row>41</xdr:row>
      <xdr:rowOff>19755</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6967200" y="6947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40</xdr:row>
      <xdr:rowOff>61682</xdr:rowOff>
    </xdr:from>
    <xdr:ext cx="762000" cy="259045"/>
    <xdr:sp macro="" textlink="">
      <xdr:nvSpPr>
        <xdr:cNvPr id="399" name="公債費負担の状況該当値テキスト">
          <a:extLst>
            <a:ext uri="{FF2B5EF4-FFF2-40B4-BE49-F238E27FC236}">
              <a16:creationId xmlns:a16="http://schemas.microsoft.com/office/drawing/2014/main" id="{00000000-0008-0000-0300-00008F010000}"/>
            </a:ext>
          </a:extLst>
        </xdr:cNvPr>
        <xdr:cNvSpPr txBox="1"/>
      </xdr:nvSpPr>
      <xdr:spPr>
        <a:xfrm>
          <a:off x="17106900" y="69196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40</xdr:row>
      <xdr:rowOff>129822</xdr:rowOff>
    </xdr:from>
    <xdr:to>
      <xdr:col>77</xdr:col>
      <xdr:colOff>95250</xdr:colOff>
      <xdr:row>41</xdr:row>
      <xdr:rowOff>59972</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129000" y="6987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44749</xdr:rowOff>
    </xdr:from>
    <xdr:ext cx="7366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5798800" y="707419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40</xdr:row>
      <xdr:rowOff>103011</xdr:rowOff>
    </xdr:from>
    <xdr:to>
      <xdr:col>73</xdr:col>
      <xdr:colOff>44450</xdr:colOff>
      <xdr:row>41</xdr:row>
      <xdr:rowOff>33161</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5240000" y="6961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17938</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4909800" y="70473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40</xdr:row>
      <xdr:rowOff>116417</xdr:rowOff>
    </xdr:from>
    <xdr:to>
      <xdr:col>68</xdr:col>
      <xdr:colOff>203200</xdr:colOff>
      <xdr:row>41</xdr:row>
      <xdr:rowOff>46567</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4351000" y="6974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31344</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020800" y="70607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92428</xdr:rowOff>
    </xdr:from>
    <xdr:to>
      <xdr:col>64</xdr:col>
      <xdr:colOff>152400</xdr:colOff>
      <xdr:row>42</xdr:row>
      <xdr:rowOff>22578</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3462000" y="71218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7355</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3131800" y="72082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0" name="テキスト ボックス 409">
          <a:extLst>
            <a:ext uri="{FF2B5EF4-FFF2-40B4-BE49-F238E27FC236}">
              <a16:creationId xmlns:a16="http://schemas.microsoft.com/office/drawing/2014/main" id="{00000000-0008-0000-0300-00009A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[21.0%]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en-US" altLang="ja-JP" sz="1300">
              <a:latin typeface="ＭＳ Ｐゴシック" panose="020B0600070205080204" pitchFamily="50" charset="-128"/>
              <a:ea typeface="ＭＳ Ｐゴシック" panose="020B0600070205080204" pitchFamily="50" charset="-128"/>
            </a:rPr>
            <a:t>R05</a:t>
          </a:r>
          <a:r>
            <a:rPr kumimoji="1" lang="ja-JP" altLang="en-US" sz="1300">
              <a:latin typeface="ＭＳ Ｐゴシック" panose="020B0600070205080204" pitchFamily="50" charset="-128"/>
              <a:ea typeface="ＭＳ Ｐゴシック" panose="020B0600070205080204" pitchFamily="50" charset="-128"/>
            </a:rPr>
            <a:t>は、地方債現在高の減少や、公営企業債等繰入見込額や組合負担等見込額が減少したことで、将来負担額が減少している。また、財政調整基金現在高の増加に伴い、充当可能財源等が増加した。加えて、普通交付税等の増加により標準財政規模が増加したことで「</a:t>
          </a:r>
          <a:r>
            <a:rPr kumimoji="1" lang="en-US" altLang="ja-JP" sz="1300">
              <a:latin typeface="ＭＳ Ｐゴシック" panose="020B0600070205080204" pitchFamily="50" charset="-128"/>
              <a:ea typeface="ＭＳ Ｐゴシック" panose="020B0600070205080204" pitchFamily="50" charset="-128"/>
            </a:rPr>
            <a:t>-4.7</a:t>
          </a:r>
          <a:r>
            <a:rPr kumimoji="1" lang="ja-JP" altLang="en-US" sz="1300">
              <a:latin typeface="ＭＳ Ｐゴシック" panose="020B0600070205080204" pitchFamily="50" charset="-128"/>
              <a:ea typeface="ＭＳ Ｐゴシック" panose="020B0600070205080204" pitchFamily="50" charset="-128"/>
            </a:rPr>
            <a:t>」と改善した。</a:t>
          </a:r>
        </a:p>
        <a:p>
          <a:r>
            <a:rPr kumimoji="1" lang="ja-JP" altLang="en-US" sz="1300">
              <a:latin typeface="ＭＳ Ｐゴシック" panose="020B0600070205080204" pitchFamily="50" charset="-128"/>
              <a:ea typeface="ＭＳ Ｐゴシック" panose="020B0600070205080204" pitchFamily="50" charset="-128"/>
            </a:rPr>
            <a:t>　</a:t>
          </a:r>
          <a:r>
            <a:rPr kumimoji="1" lang="en-US" altLang="ja-JP" sz="1300">
              <a:latin typeface="ＭＳ Ｐゴシック" panose="020B0600070205080204" pitchFamily="50" charset="-128"/>
              <a:ea typeface="ＭＳ Ｐゴシック" panose="020B0600070205080204" pitchFamily="50" charset="-128"/>
            </a:rPr>
            <a:t>R06</a:t>
          </a:r>
          <a:r>
            <a:rPr kumimoji="1" lang="ja-JP" altLang="en-US" sz="1300">
              <a:latin typeface="ＭＳ Ｐゴシック" panose="020B0600070205080204" pitchFamily="50" charset="-128"/>
              <a:ea typeface="ＭＳ Ｐゴシック" panose="020B0600070205080204" pitchFamily="50" charset="-128"/>
            </a:rPr>
            <a:t>は、地方債現在高の減少や下水道事業縮小に伴い公営企業債等繰入見込額の減少したことで、将来負担額が減少している。また、交付税の再算定等による財政調整基金現在高の増加や標準税収入額の増加により、「</a:t>
          </a:r>
          <a:r>
            <a:rPr kumimoji="1" lang="en-US" altLang="ja-JP" sz="1300">
              <a:latin typeface="ＭＳ Ｐゴシック" panose="020B0600070205080204" pitchFamily="50" charset="-128"/>
              <a:ea typeface="ＭＳ Ｐゴシック" panose="020B0600070205080204" pitchFamily="50" charset="-128"/>
            </a:rPr>
            <a:t>-3.1</a:t>
          </a:r>
          <a:r>
            <a:rPr kumimoji="1" lang="ja-JP" altLang="en-US" sz="1300">
              <a:latin typeface="ＭＳ Ｐゴシック" panose="020B0600070205080204" pitchFamily="50" charset="-128"/>
              <a:ea typeface="ＭＳ Ｐゴシック" panose="020B0600070205080204" pitchFamily="50" charset="-128"/>
            </a:rPr>
            <a:t>」と改善した。</a:t>
          </a:r>
        </a:p>
      </xdr:txBody>
    </xdr:sp>
    <xdr:clientData/>
  </xdr:twoCellAnchor>
  <xdr:oneCellAnchor>
    <xdr:from>
      <xdr:col>61</xdr:col>
      <xdr:colOff>6350</xdr:colOff>
      <xdr:row>10</xdr:row>
      <xdr:rowOff>63500</xdr:rowOff>
    </xdr:from>
    <xdr:ext cx="298543" cy="225703"/>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5" name="将来負担の状況グラフ枠">
          <a:extLst>
            <a:ext uri="{FF2B5EF4-FFF2-40B4-BE49-F238E27FC236}">
              <a16:creationId xmlns:a16="http://schemas.microsoft.com/office/drawing/2014/main" id="{00000000-0008-0000-0300-0000B3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110384</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flipV="1">
          <a:off x="17018000" y="2370667"/>
          <a:ext cx="0" cy="168306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82461</xdr:rowOff>
    </xdr:from>
    <xdr:ext cx="762000" cy="259045"/>
    <xdr:sp macro="" textlink="">
      <xdr:nvSpPr>
        <xdr:cNvPr id="437" name="将来負担の状況最小値テキスト">
          <a:extLst>
            <a:ext uri="{FF2B5EF4-FFF2-40B4-BE49-F238E27FC236}">
              <a16:creationId xmlns:a16="http://schemas.microsoft.com/office/drawing/2014/main" id="{00000000-0008-0000-0300-0000B5010000}"/>
            </a:ext>
          </a:extLst>
        </xdr:cNvPr>
        <xdr:cNvSpPr txBox="1"/>
      </xdr:nvSpPr>
      <xdr:spPr>
        <a:xfrm>
          <a:off x="17106900" y="40258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110384</xdr:rowOff>
    </xdr:from>
    <xdr:to>
      <xdr:col>81</xdr:col>
      <xdr:colOff>133350</xdr:colOff>
      <xdr:row>23</xdr:row>
      <xdr:rowOff>110384</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6929100" y="40537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9" name="将来負担の状況最大値テキスト">
          <a:extLst>
            <a:ext uri="{FF2B5EF4-FFF2-40B4-BE49-F238E27FC236}">
              <a16:creationId xmlns:a16="http://schemas.microsoft.com/office/drawing/2014/main" id="{00000000-0008-0000-0300-0000B7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16</xdr:row>
      <xdr:rowOff>49742</xdr:rowOff>
    </xdr:from>
    <xdr:to>
      <xdr:col>81</xdr:col>
      <xdr:colOff>44450</xdr:colOff>
      <xdr:row>16</xdr:row>
      <xdr:rowOff>112077</xdr:rowOff>
    </xdr:to>
    <xdr:cxnSp macro="">
      <xdr:nvCxnSpPr>
        <xdr:cNvPr id="441" name="直線コネクタ 440">
          <a:extLst>
            <a:ext uri="{FF2B5EF4-FFF2-40B4-BE49-F238E27FC236}">
              <a16:creationId xmlns:a16="http://schemas.microsoft.com/office/drawing/2014/main" id="{00000000-0008-0000-0300-0000B9010000}"/>
            </a:ext>
          </a:extLst>
        </xdr:cNvPr>
        <xdr:cNvCxnSpPr/>
      </xdr:nvCxnSpPr>
      <xdr:spPr>
        <a:xfrm flipV="1">
          <a:off x="16179800" y="2792942"/>
          <a:ext cx="838200" cy="623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120244</xdr:rowOff>
    </xdr:from>
    <xdr:ext cx="762000" cy="259045"/>
    <xdr:sp macro="" textlink="">
      <xdr:nvSpPr>
        <xdr:cNvPr id="442" name="将来負担の状況平均値テキスト">
          <a:extLst>
            <a:ext uri="{FF2B5EF4-FFF2-40B4-BE49-F238E27FC236}">
              <a16:creationId xmlns:a16="http://schemas.microsoft.com/office/drawing/2014/main" id="{00000000-0008-0000-0300-0000BA010000}"/>
            </a:ext>
          </a:extLst>
        </xdr:cNvPr>
        <xdr:cNvSpPr txBox="1"/>
      </xdr:nvSpPr>
      <xdr:spPr>
        <a:xfrm>
          <a:off x="17106900" y="21776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16</xdr:row>
      <xdr:rowOff>112077</xdr:rowOff>
    </xdr:from>
    <xdr:to>
      <xdr:col>77</xdr:col>
      <xdr:colOff>44450</xdr:colOff>
      <xdr:row>17</xdr:row>
      <xdr:rowOff>35137</xdr:rowOff>
    </xdr:to>
    <xdr:cxnSp macro="">
      <xdr:nvCxnSpPr>
        <xdr:cNvPr id="444" name="直線コネクタ 443">
          <a:extLst>
            <a:ext uri="{FF2B5EF4-FFF2-40B4-BE49-F238E27FC236}">
              <a16:creationId xmlns:a16="http://schemas.microsoft.com/office/drawing/2014/main" id="{00000000-0008-0000-0300-0000BC010000}"/>
            </a:ext>
          </a:extLst>
        </xdr:cNvPr>
        <xdr:cNvCxnSpPr/>
      </xdr:nvCxnSpPr>
      <xdr:spPr>
        <a:xfrm flipV="1">
          <a:off x="15290800" y="2855277"/>
          <a:ext cx="889000" cy="945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17</xdr:row>
      <xdr:rowOff>35137</xdr:rowOff>
    </xdr:from>
    <xdr:to>
      <xdr:col>72</xdr:col>
      <xdr:colOff>203200</xdr:colOff>
      <xdr:row>18</xdr:row>
      <xdr:rowOff>40640</xdr:rowOff>
    </xdr:to>
    <xdr:cxnSp macro="">
      <xdr:nvCxnSpPr>
        <xdr:cNvPr id="447" name="直線コネクタ 446">
          <a:extLst>
            <a:ext uri="{FF2B5EF4-FFF2-40B4-BE49-F238E27FC236}">
              <a16:creationId xmlns:a16="http://schemas.microsoft.com/office/drawing/2014/main" id="{00000000-0008-0000-0300-0000BF010000}"/>
            </a:ext>
          </a:extLst>
        </xdr:cNvPr>
        <xdr:cNvCxnSpPr/>
      </xdr:nvCxnSpPr>
      <xdr:spPr>
        <a:xfrm flipV="1">
          <a:off x="14401800" y="2949787"/>
          <a:ext cx="889000" cy="176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13</xdr:row>
      <xdr:rowOff>91017</xdr:rowOff>
    </xdr:from>
    <xdr:to>
      <xdr:col>73</xdr:col>
      <xdr:colOff>44450</xdr:colOff>
      <xdr:row>14</xdr:row>
      <xdr:rowOff>21167</xdr:rowOff>
    </xdr:to>
    <xdr:sp macro="" textlink="">
      <xdr:nvSpPr>
        <xdr:cNvPr id="448" name="フローチャート: 判断 447">
          <a:extLst>
            <a:ext uri="{FF2B5EF4-FFF2-40B4-BE49-F238E27FC236}">
              <a16:creationId xmlns:a16="http://schemas.microsoft.com/office/drawing/2014/main" id="{00000000-0008-0000-0300-0000C0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18</xdr:row>
      <xdr:rowOff>40640</xdr:rowOff>
    </xdr:from>
    <xdr:to>
      <xdr:col>68</xdr:col>
      <xdr:colOff>152400</xdr:colOff>
      <xdr:row>21</xdr:row>
      <xdr:rowOff>26988</xdr:rowOff>
    </xdr:to>
    <xdr:cxnSp macro="">
      <xdr:nvCxnSpPr>
        <xdr:cNvPr id="450" name="直線コネクタ 449">
          <a:extLst>
            <a:ext uri="{FF2B5EF4-FFF2-40B4-BE49-F238E27FC236}">
              <a16:creationId xmlns:a16="http://schemas.microsoft.com/office/drawing/2014/main" id="{00000000-0008-0000-0300-0000C2010000}"/>
            </a:ext>
          </a:extLst>
        </xdr:cNvPr>
        <xdr:cNvCxnSpPr/>
      </xdr:nvCxnSpPr>
      <xdr:spPr>
        <a:xfrm flipV="1">
          <a:off x="13512800" y="3126740"/>
          <a:ext cx="889000" cy="500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13</xdr:row>
      <xdr:rowOff>91017</xdr:rowOff>
    </xdr:from>
    <xdr:to>
      <xdr:col>68</xdr:col>
      <xdr:colOff>203200</xdr:colOff>
      <xdr:row>14</xdr:row>
      <xdr:rowOff>21167</xdr:rowOff>
    </xdr:to>
    <xdr:sp macro="" textlink="">
      <xdr:nvSpPr>
        <xdr:cNvPr id="451" name="フローチャート: 判断 450">
          <a:extLst>
            <a:ext uri="{FF2B5EF4-FFF2-40B4-BE49-F238E27FC236}">
              <a16:creationId xmlns:a16="http://schemas.microsoft.com/office/drawing/2014/main" id="{00000000-0008-0000-0300-0000C3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124672</xdr:rowOff>
    </xdr:from>
    <xdr:to>
      <xdr:col>64</xdr:col>
      <xdr:colOff>152400</xdr:colOff>
      <xdr:row>15</xdr:row>
      <xdr:rowOff>54822</xdr:rowOff>
    </xdr:to>
    <xdr:sp macro="" textlink="">
      <xdr:nvSpPr>
        <xdr:cNvPr id="453" name="フローチャート: 判断 452">
          <a:extLst>
            <a:ext uri="{FF2B5EF4-FFF2-40B4-BE49-F238E27FC236}">
              <a16:creationId xmlns:a16="http://schemas.microsoft.com/office/drawing/2014/main" id="{00000000-0008-0000-0300-0000C5010000}"/>
            </a:ext>
          </a:extLst>
        </xdr:cNvPr>
        <xdr:cNvSpPr/>
      </xdr:nvSpPr>
      <xdr:spPr>
        <a:xfrm>
          <a:off x="13462000" y="2524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13</xdr:row>
      <xdr:rowOff>64999</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3131800" y="2293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8" name="テキスト ボックス 457">
          <a:extLst>
            <a:ext uri="{FF2B5EF4-FFF2-40B4-BE49-F238E27FC236}">
              <a16:creationId xmlns:a16="http://schemas.microsoft.com/office/drawing/2014/main" id="{00000000-0008-0000-0300-0000CA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9" name="テキスト ボックス 458">
          <a:extLst>
            <a:ext uri="{FF2B5EF4-FFF2-40B4-BE49-F238E27FC236}">
              <a16:creationId xmlns:a16="http://schemas.microsoft.com/office/drawing/2014/main" id="{00000000-0008-0000-0300-0000CB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15</xdr:row>
      <xdr:rowOff>170392</xdr:rowOff>
    </xdr:from>
    <xdr:to>
      <xdr:col>81</xdr:col>
      <xdr:colOff>95250</xdr:colOff>
      <xdr:row>16</xdr:row>
      <xdr:rowOff>100542</xdr:rowOff>
    </xdr:to>
    <xdr:sp macro="" textlink="">
      <xdr:nvSpPr>
        <xdr:cNvPr id="460" name="楕円 459">
          <a:extLst>
            <a:ext uri="{FF2B5EF4-FFF2-40B4-BE49-F238E27FC236}">
              <a16:creationId xmlns:a16="http://schemas.microsoft.com/office/drawing/2014/main" id="{00000000-0008-0000-0300-0000CC010000}"/>
            </a:ext>
          </a:extLst>
        </xdr:cNvPr>
        <xdr:cNvSpPr/>
      </xdr:nvSpPr>
      <xdr:spPr>
        <a:xfrm>
          <a:off x="16967200" y="27421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15</xdr:row>
      <xdr:rowOff>142469</xdr:rowOff>
    </xdr:from>
    <xdr:ext cx="762000" cy="259045"/>
    <xdr:sp macro="" textlink="">
      <xdr:nvSpPr>
        <xdr:cNvPr id="461" name="将来負担の状況該当値テキスト">
          <a:extLst>
            <a:ext uri="{FF2B5EF4-FFF2-40B4-BE49-F238E27FC236}">
              <a16:creationId xmlns:a16="http://schemas.microsoft.com/office/drawing/2014/main" id="{00000000-0008-0000-0300-0000CD010000}"/>
            </a:ext>
          </a:extLst>
        </xdr:cNvPr>
        <xdr:cNvSpPr txBox="1"/>
      </xdr:nvSpPr>
      <xdr:spPr>
        <a:xfrm>
          <a:off x="17106900" y="27142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16</xdr:row>
      <xdr:rowOff>61277</xdr:rowOff>
    </xdr:from>
    <xdr:to>
      <xdr:col>77</xdr:col>
      <xdr:colOff>95250</xdr:colOff>
      <xdr:row>16</xdr:row>
      <xdr:rowOff>162877</xdr:rowOff>
    </xdr:to>
    <xdr:sp macro="" textlink="">
      <xdr:nvSpPr>
        <xdr:cNvPr id="462" name="楕円 461">
          <a:extLst>
            <a:ext uri="{FF2B5EF4-FFF2-40B4-BE49-F238E27FC236}">
              <a16:creationId xmlns:a16="http://schemas.microsoft.com/office/drawing/2014/main" id="{00000000-0008-0000-0300-0000CE010000}"/>
            </a:ext>
          </a:extLst>
        </xdr:cNvPr>
        <xdr:cNvSpPr/>
      </xdr:nvSpPr>
      <xdr:spPr>
        <a:xfrm>
          <a:off x="16129000" y="2804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16</xdr:row>
      <xdr:rowOff>147654</xdr:rowOff>
    </xdr:from>
    <xdr:ext cx="736600" cy="259045"/>
    <xdr:sp macro="" textlink="">
      <xdr:nvSpPr>
        <xdr:cNvPr id="463" name="テキスト ボックス 462">
          <a:extLst>
            <a:ext uri="{FF2B5EF4-FFF2-40B4-BE49-F238E27FC236}">
              <a16:creationId xmlns:a16="http://schemas.microsoft.com/office/drawing/2014/main" id="{00000000-0008-0000-0300-0000CF010000}"/>
            </a:ext>
          </a:extLst>
        </xdr:cNvPr>
        <xdr:cNvSpPr txBox="1"/>
      </xdr:nvSpPr>
      <xdr:spPr>
        <a:xfrm>
          <a:off x="15798800" y="28908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16</xdr:row>
      <xdr:rowOff>155787</xdr:rowOff>
    </xdr:from>
    <xdr:to>
      <xdr:col>73</xdr:col>
      <xdr:colOff>44450</xdr:colOff>
      <xdr:row>17</xdr:row>
      <xdr:rowOff>85937</xdr:rowOff>
    </xdr:to>
    <xdr:sp macro="" textlink="">
      <xdr:nvSpPr>
        <xdr:cNvPr id="464" name="楕円 463">
          <a:extLst>
            <a:ext uri="{FF2B5EF4-FFF2-40B4-BE49-F238E27FC236}">
              <a16:creationId xmlns:a16="http://schemas.microsoft.com/office/drawing/2014/main" id="{00000000-0008-0000-0300-0000D0010000}"/>
            </a:ext>
          </a:extLst>
        </xdr:cNvPr>
        <xdr:cNvSpPr/>
      </xdr:nvSpPr>
      <xdr:spPr>
        <a:xfrm>
          <a:off x="15240000" y="28989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17</xdr:row>
      <xdr:rowOff>70714</xdr:rowOff>
    </xdr:from>
    <xdr:ext cx="762000" cy="259045"/>
    <xdr:sp macro="" textlink="">
      <xdr:nvSpPr>
        <xdr:cNvPr id="465" name="テキスト ボックス 464">
          <a:extLst>
            <a:ext uri="{FF2B5EF4-FFF2-40B4-BE49-F238E27FC236}">
              <a16:creationId xmlns:a16="http://schemas.microsoft.com/office/drawing/2014/main" id="{00000000-0008-0000-0300-0000D1010000}"/>
            </a:ext>
          </a:extLst>
        </xdr:cNvPr>
        <xdr:cNvSpPr txBox="1"/>
      </xdr:nvSpPr>
      <xdr:spPr>
        <a:xfrm>
          <a:off x="14909800" y="29853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17</xdr:row>
      <xdr:rowOff>161290</xdr:rowOff>
    </xdr:from>
    <xdr:to>
      <xdr:col>68</xdr:col>
      <xdr:colOff>203200</xdr:colOff>
      <xdr:row>18</xdr:row>
      <xdr:rowOff>91440</xdr:rowOff>
    </xdr:to>
    <xdr:sp macro="" textlink="">
      <xdr:nvSpPr>
        <xdr:cNvPr id="466" name="楕円 465">
          <a:extLst>
            <a:ext uri="{FF2B5EF4-FFF2-40B4-BE49-F238E27FC236}">
              <a16:creationId xmlns:a16="http://schemas.microsoft.com/office/drawing/2014/main" id="{00000000-0008-0000-0300-0000D2010000}"/>
            </a:ext>
          </a:extLst>
        </xdr:cNvPr>
        <xdr:cNvSpPr/>
      </xdr:nvSpPr>
      <xdr:spPr>
        <a:xfrm>
          <a:off x="14351000" y="3075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18</xdr:row>
      <xdr:rowOff>76217</xdr:rowOff>
    </xdr:from>
    <xdr:ext cx="762000" cy="259045"/>
    <xdr:sp macro="" textlink="">
      <xdr:nvSpPr>
        <xdr:cNvPr id="467" name="テキスト ボックス 466">
          <a:extLst>
            <a:ext uri="{FF2B5EF4-FFF2-40B4-BE49-F238E27FC236}">
              <a16:creationId xmlns:a16="http://schemas.microsoft.com/office/drawing/2014/main" id="{00000000-0008-0000-0300-0000D3010000}"/>
            </a:ext>
          </a:extLst>
        </xdr:cNvPr>
        <xdr:cNvSpPr txBox="1"/>
      </xdr:nvSpPr>
      <xdr:spPr>
        <a:xfrm>
          <a:off x="14020800" y="3162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20</xdr:row>
      <xdr:rowOff>147638</xdr:rowOff>
    </xdr:from>
    <xdr:to>
      <xdr:col>64</xdr:col>
      <xdr:colOff>152400</xdr:colOff>
      <xdr:row>21</xdr:row>
      <xdr:rowOff>77788</xdr:rowOff>
    </xdr:to>
    <xdr:sp macro="" textlink="">
      <xdr:nvSpPr>
        <xdr:cNvPr id="468" name="楕円 467">
          <a:extLst>
            <a:ext uri="{FF2B5EF4-FFF2-40B4-BE49-F238E27FC236}">
              <a16:creationId xmlns:a16="http://schemas.microsoft.com/office/drawing/2014/main" id="{00000000-0008-0000-0300-0000D4010000}"/>
            </a:ext>
          </a:extLst>
        </xdr:cNvPr>
        <xdr:cNvSpPr/>
      </xdr:nvSpPr>
      <xdr:spPr>
        <a:xfrm>
          <a:off x="13462000" y="35766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21</xdr:row>
      <xdr:rowOff>62565</xdr:rowOff>
    </xdr:from>
    <xdr:ext cx="762000" cy="259045"/>
    <xdr:sp macro="" textlink="">
      <xdr:nvSpPr>
        <xdr:cNvPr id="469" name="テキスト ボックス 468">
          <a:extLst>
            <a:ext uri="{FF2B5EF4-FFF2-40B4-BE49-F238E27FC236}">
              <a16:creationId xmlns:a16="http://schemas.microsoft.com/office/drawing/2014/main" id="{00000000-0008-0000-0300-0000D5010000}"/>
            </a:ext>
          </a:extLst>
        </xdr:cNvPr>
        <xdr:cNvSpPr txBox="1"/>
      </xdr:nvSpPr>
      <xdr:spPr>
        <a:xfrm>
          <a:off x="13131800" y="36630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和歌山県かつらぎ町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15,299
15,164
151.69
12,033,088
11,650,332
323,632
6,482,468
11,912,834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9.1
21.0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en-US" altLang="ja-JP" sz="1300">
              <a:latin typeface="ＭＳ Ｐゴシック" panose="020B0600070205080204" pitchFamily="50" charset="-128"/>
              <a:ea typeface="ＭＳ Ｐゴシック" panose="020B0600070205080204" pitchFamily="50" charset="-128"/>
            </a:rPr>
            <a:t>R06</a:t>
          </a:r>
          <a:r>
            <a:rPr kumimoji="1" lang="ja-JP" altLang="en-US" sz="1300">
              <a:latin typeface="ＭＳ Ｐゴシック" panose="020B0600070205080204" pitchFamily="50" charset="-128"/>
              <a:ea typeface="ＭＳ Ｐゴシック" panose="020B0600070205080204" pitchFamily="50" charset="-128"/>
            </a:rPr>
            <a:t>については、人事院勧告により、給与改定が行われたため、「</a:t>
          </a:r>
          <a:r>
            <a:rPr kumimoji="1" lang="en-US" altLang="ja-JP" sz="1300">
              <a:latin typeface="ＭＳ Ｐゴシック" panose="020B0600070205080204" pitchFamily="50" charset="-128"/>
              <a:ea typeface="ＭＳ Ｐゴシック" panose="020B0600070205080204" pitchFamily="50" charset="-128"/>
            </a:rPr>
            <a:t>+1.4</a:t>
          </a:r>
          <a:r>
            <a:rPr kumimoji="1" lang="ja-JP" altLang="en-US" sz="1300">
              <a:latin typeface="ＭＳ Ｐゴシック" panose="020B0600070205080204" pitchFamily="50" charset="-128"/>
              <a:ea typeface="ＭＳ Ｐゴシック" panose="020B0600070205080204" pitchFamily="50" charset="-128"/>
            </a:rPr>
            <a:t>」となった。</a:t>
          </a:r>
        </a:p>
        <a:p>
          <a:r>
            <a:rPr kumimoji="1" lang="ja-JP" altLang="en-US" sz="1300">
              <a:latin typeface="ＭＳ Ｐゴシック" panose="020B0600070205080204" pitchFamily="50" charset="-128"/>
              <a:ea typeface="ＭＳ Ｐゴシック" panose="020B0600070205080204" pitchFamily="50" charset="-128"/>
            </a:rPr>
            <a:t>　本町は、職員の年齢層が高いため、今後も、一般職員適正化計画に基づいた人件費の縮減及び財政健全化に向けた取り組みを進める。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42</xdr:row>
      <xdr:rowOff>29028</xdr:rowOff>
    </xdr:from>
    <xdr:to>
      <xdr:col>26</xdr:col>
      <xdr:colOff>184150</xdr:colOff>
      <xdr:row>42</xdr:row>
      <xdr:rowOff>29028</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229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58255</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87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40</xdr:row>
      <xdr:rowOff>45357</xdr:rowOff>
    </xdr:from>
    <xdr:to>
      <xdr:col>26</xdr:col>
      <xdr:colOff>184150</xdr:colOff>
      <xdr:row>40</xdr:row>
      <xdr:rowOff>45357</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903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39</xdr:row>
      <xdr:rowOff>74584</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761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61685</xdr:rowOff>
    </xdr:from>
    <xdr:to>
      <xdr:col>26</xdr:col>
      <xdr:colOff>184150</xdr:colOff>
      <xdr:row>38</xdr:row>
      <xdr:rowOff>61685</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576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90913</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434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78014</xdr:rowOff>
    </xdr:from>
    <xdr:to>
      <xdr:col>26</xdr:col>
      <xdr:colOff>184150</xdr:colOff>
      <xdr:row>36</xdr:row>
      <xdr:rowOff>78014</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250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107241</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6107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34</xdr:row>
      <xdr:rowOff>94343</xdr:rowOff>
    </xdr:from>
    <xdr:to>
      <xdr:col>26</xdr:col>
      <xdr:colOff>184150</xdr:colOff>
      <xdr:row>34</xdr:row>
      <xdr:rowOff>94343</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923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33</xdr:row>
      <xdr:rowOff>123570</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781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110672</xdr:rowOff>
    </xdr:from>
    <xdr:to>
      <xdr:col>26</xdr:col>
      <xdr:colOff>184150</xdr:colOff>
      <xdr:row>32</xdr:row>
      <xdr:rowOff>110672</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597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31</xdr:row>
      <xdr:rowOff>139899</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454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60" name="直線コネクタ 59">
          <a:extLst>
            <a:ext uri="{FF2B5EF4-FFF2-40B4-BE49-F238E27FC236}">
              <a16:creationId xmlns:a16="http://schemas.microsoft.com/office/drawing/2014/main" id="{00000000-0008-0000-0400-00003C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61" name="テキスト ボックス 60">
          <a:extLst>
            <a:ext uri="{FF2B5EF4-FFF2-40B4-BE49-F238E27FC236}">
              <a16:creationId xmlns:a16="http://schemas.microsoft.com/office/drawing/2014/main" id="{00000000-0008-0000-0400-00003D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2" name="人件費グラフ枠">
          <a:extLst>
            <a:ext uri="{FF2B5EF4-FFF2-40B4-BE49-F238E27FC236}">
              <a16:creationId xmlns:a16="http://schemas.microsoft.com/office/drawing/2014/main" id="{00000000-0008-0000-0400-00003E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89444</xdr:rowOff>
    </xdr:from>
    <xdr:to>
      <xdr:col>24</xdr:col>
      <xdr:colOff>25400</xdr:colOff>
      <xdr:row>40</xdr:row>
      <xdr:rowOff>149860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flipV="1">
          <a:off x="4826000" y="5747294"/>
          <a:ext cx="0" cy="12605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121937</xdr:rowOff>
    </xdr:from>
    <xdr:ext cx="762000" cy="259045"/>
    <xdr:sp macro="" textlink="">
      <xdr:nvSpPr>
        <xdr:cNvPr id="64" name="人件費最小値テキスト">
          <a:extLst>
            <a:ext uri="{FF2B5EF4-FFF2-40B4-BE49-F238E27FC236}">
              <a16:creationId xmlns:a16="http://schemas.microsoft.com/office/drawing/2014/main" id="{00000000-0008-0000-0400-000040000000}"/>
            </a:ext>
          </a:extLst>
        </xdr:cNvPr>
        <xdr:cNvSpPr txBox="1"/>
      </xdr:nvSpPr>
      <xdr:spPr>
        <a:xfrm>
          <a:off x="4914900" y="6979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149860</xdr:rowOff>
    </xdr:from>
    <xdr:to>
      <xdr:col>24</xdr:col>
      <xdr:colOff>114300</xdr:colOff>
      <xdr:row>40</xdr:row>
      <xdr:rowOff>149860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7007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4371</xdr:rowOff>
    </xdr:from>
    <xdr:ext cx="762000" cy="259045"/>
    <xdr:sp macro="" textlink="">
      <xdr:nvSpPr>
        <xdr:cNvPr id="66" name="人件費最大値テキスト">
          <a:extLst>
            <a:ext uri="{FF2B5EF4-FFF2-40B4-BE49-F238E27FC236}">
              <a16:creationId xmlns:a16="http://schemas.microsoft.com/office/drawing/2014/main" id="{00000000-0008-0000-0400-000042000000}"/>
            </a:ext>
          </a:extLst>
        </xdr:cNvPr>
        <xdr:cNvSpPr txBox="1"/>
      </xdr:nvSpPr>
      <xdr:spPr>
        <a:xfrm>
          <a:off x="4914900" y="54907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89444</xdr:rowOff>
    </xdr:from>
    <xdr:to>
      <xdr:col>24</xdr:col>
      <xdr:colOff>114300</xdr:colOff>
      <xdr:row>33</xdr:row>
      <xdr:rowOff>89444</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4737100" y="57472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35</xdr:row>
      <xdr:rowOff>131899</xdr:rowOff>
    </xdr:from>
    <xdr:to>
      <xdr:col>24</xdr:col>
      <xdr:colOff>25400</xdr:colOff>
      <xdr:row>36</xdr:row>
      <xdr:rowOff>51889</xdr:rowOff>
    </xdr:to>
    <xdr:cxnSp macro="">
      <xdr:nvCxnSpPr>
        <xdr:cNvPr id="68" name="直線コネクタ 67">
          <a:extLst>
            <a:ext uri="{FF2B5EF4-FFF2-40B4-BE49-F238E27FC236}">
              <a16:creationId xmlns:a16="http://schemas.microsoft.com/office/drawing/2014/main" id="{00000000-0008-0000-0400-000044000000}"/>
            </a:ext>
          </a:extLst>
        </xdr:cNvPr>
        <xdr:cNvCxnSpPr/>
      </xdr:nvCxnSpPr>
      <xdr:spPr>
        <a:xfrm>
          <a:off x="3987800" y="6132649"/>
          <a:ext cx="8382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77669</xdr:rowOff>
    </xdr:from>
    <xdr:ext cx="762000" cy="259045"/>
    <xdr:sp macro="" textlink="">
      <xdr:nvSpPr>
        <xdr:cNvPr id="69" name="人件費平均値テキスト">
          <a:extLst>
            <a:ext uri="{FF2B5EF4-FFF2-40B4-BE49-F238E27FC236}">
              <a16:creationId xmlns:a16="http://schemas.microsoft.com/office/drawing/2014/main" id="{00000000-0008-0000-0400-000045000000}"/>
            </a:ext>
          </a:extLst>
        </xdr:cNvPr>
        <xdr:cNvSpPr txBox="1"/>
      </xdr:nvSpPr>
      <xdr:spPr>
        <a:xfrm>
          <a:off x="4914900" y="624986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105592</xdr:rowOff>
    </xdr:from>
    <xdr:to>
      <xdr:col>24</xdr:col>
      <xdr:colOff>76200</xdr:colOff>
      <xdr:row>37</xdr:row>
      <xdr:rowOff>35742</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4775200" y="62777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35</xdr:row>
      <xdr:rowOff>131899</xdr:rowOff>
    </xdr:from>
    <xdr:to>
      <xdr:col>19</xdr:col>
      <xdr:colOff>187325</xdr:colOff>
      <xdr:row>36</xdr:row>
      <xdr:rowOff>6169</xdr:rowOff>
    </xdr:to>
    <xdr:cxnSp macro="">
      <xdr:nvCxnSpPr>
        <xdr:cNvPr id="71" name="直線コネクタ 70">
          <a:extLst>
            <a:ext uri="{FF2B5EF4-FFF2-40B4-BE49-F238E27FC236}">
              <a16:creationId xmlns:a16="http://schemas.microsoft.com/office/drawing/2014/main" id="{00000000-0008-0000-0400-000047000000}"/>
            </a:ext>
          </a:extLst>
        </xdr:cNvPr>
        <xdr:cNvCxnSpPr/>
      </xdr:nvCxnSpPr>
      <xdr:spPr>
        <a:xfrm flipV="1">
          <a:off x="3098800" y="6132649"/>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35</xdr:row>
      <xdr:rowOff>152944</xdr:rowOff>
    </xdr:from>
    <xdr:to>
      <xdr:col>20</xdr:col>
      <xdr:colOff>38100</xdr:colOff>
      <xdr:row>36</xdr:row>
      <xdr:rowOff>83094</xdr:rowOff>
    </xdr:to>
    <xdr:sp macro="" textlink="">
      <xdr:nvSpPr>
        <xdr:cNvPr id="72" name="フローチャート: 判断 71">
          <a:extLst>
            <a:ext uri="{FF2B5EF4-FFF2-40B4-BE49-F238E27FC236}">
              <a16:creationId xmlns:a16="http://schemas.microsoft.com/office/drawing/2014/main" id="{00000000-0008-0000-0400-000048000000}"/>
            </a:ext>
          </a:extLst>
        </xdr:cNvPr>
        <xdr:cNvSpPr/>
      </xdr:nvSpPr>
      <xdr:spPr>
        <a:xfrm>
          <a:off x="3937000" y="61536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67871</xdr:rowOff>
    </xdr:from>
    <xdr:ext cx="736600" cy="259045"/>
    <xdr:sp macro="" textlink="">
      <xdr:nvSpPr>
        <xdr:cNvPr id="73" name="テキスト ボックス 72">
          <a:extLst>
            <a:ext uri="{FF2B5EF4-FFF2-40B4-BE49-F238E27FC236}">
              <a16:creationId xmlns:a16="http://schemas.microsoft.com/office/drawing/2014/main" id="{00000000-0008-0000-0400-000049000000}"/>
            </a:ext>
          </a:extLst>
        </xdr:cNvPr>
        <xdr:cNvSpPr txBox="1"/>
      </xdr:nvSpPr>
      <xdr:spPr>
        <a:xfrm>
          <a:off x="3606800" y="62400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35</xdr:row>
      <xdr:rowOff>33927</xdr:rowOff>
    </xdr:from>
    <xdr:to>
      <xdr:col>15</xdr:col>
      <xdr:colOff>98425</xdr:colOff>
      <xdr:row>36</xdr:row>
      <xdr:rowOff>6169</xdr:rowOff>
    </xdr:to>
    <xdr:cxnSp macro="">
      <xdr:nvCxnSpPr>
        <xdr:cNvPr id="74" name="直線コネクタ 73">
          <a:extLst>
            <a:ext uri="{FF2B5EF4-FFF2-40B4-BE49-F238E27FC236}">
              <a16:creationId xmlns:a16="http://schemas.microsoft.com/office/drawing/2014/main" id="{00000000-0008-0000-0400-00004A000000}"/>
            </a:ext>
          </a:extLst>
        </xdr:cNvPr>
        <xdr:cNvCxnSpPr/>
      </xdr:nvCxnSpPr>
      <xdr:spPr>
        <a:xfrm>
          <a:off x="2209800" y="6034677"/>
          <a:ext cx="889000" cy="1436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35</xdr:row>
      <xdr:rowOff>113756</xdr:rowOff>
    </xdr:from>
    <xdr:to>
      <xdr:col>15</xdr:col>
      <xdr:colOff>149225</xdr:colOff>
      <xdr:row>36</xdr:row>
      <xdr:rowOff>43906</xdr:rowOff>
    </xdr:to>
    <xdr:sp macro="" textlink="">
      <xdr:nvSpPr>
        <xdr:cNvPr id="75" name="フローチャート: 判断 74">
          <a:extLst>
            <a:ext uri="{FF2B5EF4-FFF2-40B4-BE49-F238E27FC236}">
              <a16:creationId xmlns:a16="http://schemas.microsoft.com/office/drawing/2014/main" id="{00000000-0008-0000-0400-00004B000000}"/>
            </a:ext>
          </a:extLst>
        </xdr:cNvPr>
        <xdr:cNvSpPr/>
      </xdr:nvSpPr>
      <xdr:spPr>
        <a:xfrm>
          <a:off x="3048000" y="61145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54083</xdr:rowOff>
    </xdr:from>
    <xdr:ext cx="762000" cy="259045"/>
    <xdr:sp macro="" textlink="">
      <xdr:nvSpPr>
        <xdr:cNvPr id="76" name="テキスト ボックス 75">
          <a:extLst>
            <a:ext uri="{FF2B5EF4-FFF2-40B4-BE49-F238E27FC236}">
              <a16:creationId xmlns:a16="http://schemas.microsoft.com/office/drawing/2014/main" id="{00000000-0008-0000-0400-00004C000000}"/>
            </a:ext>
          </a:extLst>
        </xdr:cNvPr>
        <xdr:cNvSpPr txBox="1"/>
      </xdr:nvSpPr>
      <xdr:spPr>
        <a:xfrm>
          <a:off x="2717800" y="58833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35</xdr:row>
      <xdr:rowOff>33927</xdr:rowOff>
    </xdr:from>
    <xdr:to>
      <xdr:col>11</xdr:col>
      <xdr:colOff>9525</xdr:colOff>
      <xdr:row>35</xdr:row>
      <xdr:rowOff>151493</xdr:rowOff>
    </xdr:to>
    <xdr:cxnSp macro="">
      <xdr:nvCxnSpPr>
        <xdr:cNvPr id="77" name="直線コネクタ 76">
          <a:extLst>
            <a:ext uri="{FF2B5EF4-FFF2-40B4-BE49-F238E27FC236}">
              <a16:creationId xmlns:a16="http://schemas.microsoft.com/office/drawing/2014/main" id="{00000000-0008-0000-0400-00004D000000}"/>
            </a:ext>
          </a:extLst>
        </xdr:cNvPr>
        <xdr:cNvCxnSpPr/>
      </xdr:nvCxnSpPr>
      <xdr:spPr>
        <a:xfrm flipV="1">
          <a:off x="1320800" y="6034677"/>
          <a:ext cx="889000" cy="1175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35</xdr:row>
      <xdr:rowOff>41910</xdr:rowOff>
    </xdr:from>
    <xdr:to>
      <xdr:col>11</xdr:col>
      <xdr:colOff>60325</xdr:colOff>
      <xdr:row>35</xdr:row>
      <xdr:rowOff>143510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2159000" y="6042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128287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1828800" y="6129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133350</xdr:rowOff>
    </xdr:from>
    <xdr:to>
      <xdr:col>6</xdr:col>
      <xdr:colOff>171450</xdr:colOff>
      <xdr:row>36</xdr:row>
      <xdr:rowOff>63500</xdr:rowOff>
    </xdr:to>
    <xdr:sp macro="" textlink="">
      <xdr:nvSpPr>
        <xdr:cNvPr id="80" name="フローチャート: 判断 79">
          <a:extLst>
            <a:ext uri="{FF2B5EF4-FFF2-40B4-BE49-F238E27FC236}">
              <a16:creationId xmlns:a16="http://schemas.microsoft.com/office/drawing/2014/main" id="{00000000-0008-0000-0400-000050000000}"/>
            </a:ext>
          </a:extLst>
        </xdr:cNvPr>
        <xdr:cNvSpPr/>
      </xdr:nvSpPr>
      <xdr:spPr>
        <a:xfrm>
          <a:off x="1270000" y="6134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48277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939800" y="622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5" name="テキスト ボックス 84">
          <a:extLst>
            <a:ext uri="{FF2B5EF4-FFF2-40B4-BE49-F238E27FC236}">
              <a16:creationId xmlns:a16="http://schemas.microsoft.com/office/drawing/2014/main" id="{00000000-0008-0000-0400-000055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1089</xdr:rowOff>
    </xdr:from>
    <xdr:to>
      <xdr:col>24</xdr:col>
      <xdr:colOff>76200</xdr:colOff>
      <xdr:row>36</xdr:row>
      <xdr:rowOff>102689</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4775200" y="61732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17616</xdr:rowOff>
    </xdr:from>
    <xdr:ext cx="762000" cy="259045"/>
    <xdr:sp macro="" textlink="">
      <xdr:nvSpPr>
        <xdr:cNvPr id="88" name="人件費該当値テキスト">
          <a:extLst>
            <a:ext uri="{FF2B5EF4-FFF2-40B4-BE49-F238E27FC236}">
              <a16:creationId xmlns:a16="http://schemas.microsoft.com/office/drawing/2014/main" id="{00000000-0008-0000-0400-000058000000}"/>
            </a:ext>
          </a:extLst>
        </xdr:cNvPr>
        <xdr:cNvSpPr txBox="1"/>
      </xdr:nvSpPr>
      <xdr:spPr>
        <a:xfrm>
          <a:off x="4914900" y="6018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35</xdr:row>
      <xdr:rowOff>81099</xdr:rowOff>
    </xdr:from>
    <xdr:to>
      <xdr:col>20</xdr:col>
      <xdr:colOff>38100</xdr:colOff>
      <xdr:row>36</xdr:row>
      <xdr:rowOff>11249</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937000" y="6081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21426</xdr:rowOff>
    </xdr:from>
    <xdr:ext cx="7366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3606800" y="585072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35</xdr:row>
      <xdr:rowOff>126819</xdr:rowOff>
    </xdr:from>
    <xdr:to>
      <xdr:col>15</xdr:col>
      <xdr:colOff>149225</xdr:colOff>
      <xdr:row>36</xdr:row>
      <xdr:rowOff>56969</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3048000" y="61275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41746</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2717800" y="62139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34</xdr:row>
      <xdr:rowOff>154577</xdr:rowOff>
    </xdr:from>
    <xdr:to>
      <xdr:col>11</xdr:col>
      <xdr:colOff>60325</xdr:colOff>
      <xdr:row>35</xdr:row>
      <xdr:rowOff>84727</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2159000" y="5983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33</xdr:row>
      <xdr:rowOff>94904</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1828800" y="57527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100693</xdr:rowOff>
    </xdr:from>
    <xdr:to>
      <xdr:col>6</xdr:col>
      <xdr:colOff>171450</xdr:colOff>
      <xdr:row>36</xdr:row>
      <xdr:rowOff>30843</xdr:rowOff>
    </xdr:to>
    <xdr:sp macro="" textlink="">
      <xdr:nvSpPr>
        <xdr:cNvPr id="95" name="楕円 94">
          <a:extLst>
            <a:ext uri="{FF2B5EF4-FFF2-40B4-BE49-F238E27FC236}">
              <a16:creationId xmlns:a16="http://schemas.microsoft.com/office/drawing/2014/main" id="{00000000-0008-0000-0400-00005F000000}"/>
            </a:ext>
          </a:extLst>
        </xdr:cNvPr>
        <xdr:cNvSpPr/>
      </xdr:nvSpPr>
      <xdr:spPr>
        <a:xfrm>
          <a:off x="1270000" y="6101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41020</xdr:rowOff>
    </xdr:from>
    <xdr:ext cx="762000" cy="259045"/>
    <xdr:sp macro="" textlink="">
      <xdr:nvSpPr>
        <xdr:cNvPr id="96" name="テキスト ボックス 95">
          <a:extLst>
            <a:ext uri="{FF2B5EF4-FFF2-40B4-BE49-F238E27FC236}">
              <a16:creationId xmlns:a16="http://schemas.microsoft.com/office/drawing/2014/main" id="{00000000-0008-0000-0400-000060000000}"/>
            </a:ext>
          </a:extLst>
        </xdr:cNvPr>
        <xdr:cNvSpPr txBox="1"/>
      </xdr:nvSpPr>
      <xdr:spPr>
        <a:xfrm>
          <a:off x="939800" y="58703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5" name="正方形/長方形 104">
          <a:extLst>
            <a:ext uri="{FF2B5EF4-FFF2-40B4-BE49-F238E27FC236}">
              <a16:creationId xmlns:a16="http://schemas.microsoft.com/office/drawing/2014/main" id="{00000000-0008-0000-0400-000069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6" name="正方形/長方形 105">
          <a:extLst>
            <a:ext uri="{FF2B5EF4-FFF2-40B4-BE49-F238E27FC236}">
              <a16:creationId xmlns:a16="http://schemas.microsoft.com/office/drawing/2014/main" id="{00000000-0008-0000-0400-00006A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7" name="テキスト ボックス 106">
          <a:extLst>
            <a:ext uri="{FF2B5EF4-FFF2-40B4-BE49-F238E27FC236}">
              <a16:creationId xmlns:a16="http://schemas.microsoft.com/office/drawing/2014/main" id="{00000000-0008-0000-0400-00006B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本町は、</a:t>
          </a:r>
          <a:r>
            <a:rPr kumimoji="1" lang="en-US" altLang="ja-JP" sz="1300">
              <a:latin typeface="ＭＳ Ｐゴシック" panose="020B0600070205080204" pitchFamily="50" charset="-128"/>
              <a:ea typeface="ＭＳ Ｐゴシック" panose="020B0600070205080204" pitchFamily="50" charset="-128"/>
            </a:rPr>
            <a:t>151.69k㎡</a:t>
          </a:r>
          <a:r>
            <a:rPr kumimoji="1" lang="ja-JP" altLang="en-US" sz="1300">
              <a:latin typeface="ＭＳ Ｐゴシック" panose="020B0600070205080204" pitchFamily="50" charset="-128"/>
              <a:ea typeface="ＭＳ Ｐゴシック" panose="020B0600070205080204" pitchFamily="50" charset="-128"/>
            </a:rPr>
            <a:t>という広大な面積を有し、山間へき地が多く、多数の施設を有し、これらの施設の管理運営に多額の経費を要していることから、類似団体平均を大きく上回っている。</a:t>
          </a:r>
        </a:p>
        <a:p>
          <a:r>
            <a:rPr kumimoji="1" lang="ja-JP" altLang="en-US" sz="1300">
              <a:latin typeface="ＭＳ Ｐゴシック" panose="020B0600070205080204" pitchFamily="50" charset="-128"/>
              <a:ea typeface="ＭＳ Ｐゴシック" panose="020B0600070205080204" pitchFamily="50" charset="-128"/>
            </a:rPr>
            <a:t>　</a:t>
          </a:r>
          <a:r>
            <a:rPr kumimoji="1" lang="en-US" altLang="ja-JP" sz="1300">
              <a:latin typeface="ＭＳ Ｐゴシック" panose="020B0600070205080204" pitchFamily="50" charset="-128"/>
              <a:ea typeface="ＭＳ Ｐゴシック" panose="020B0600070205080204" pitchFamily="50" charset="-128"/>
            </a:rPr>
            <a:t>R01</a:t>
          </a:r>
          <a:r>
            <a:rPr kumimoji="1" lang="ja-JP" altLang="en-US" sz="1300">
              <a:latin typeface="ＭＳ Ｐゴシック" panose="020B0600070205080204" pitchFamily="50" charset="-128"/>
              <a:ea typeface="ＭＳ Ｐゴシック" panose="020B0600070205080204" pitchFamily="50" charset="-128"/>
            </a:rPr>
            <a:t>以降、物価高騰等により増加傾向にあり、</a:t>
          </a:r>
          <a:r>
            <a:rPr kumimoji="1" lang="en-US" altLang="ja-JP" sz="1300">
              <a:latin typeface="ＭＳ Ｐゴシック" panose="020B0600070205080204" pitchFamily="50" charset="-128"/>
              <a:ea typeface="ＭＳ Ｐゴシック" panose="020B0600070205080204" pitchFamily="50" charset="-128"/>
            </a:rPr>
            <a:t>R06</a:t>
          </a:r>
          <a:r>
            <a:rPr kumimoji="1" lang="ja-JP" altLang="en-US" sz="1300">
              <a:latin typeface="ＭＳ Ｐゴシック" panose="020B0600070205080204" pitchFamily="50" charset="-128"/>
              <a:ea typeface="ＭＳ Ｐゴシック" panose="020B0600070205080204" pitchFamily="50" charset="-128"/>
            </a:rPr>
            <a:t>はこども園運営委託料や橋梁点検業務委託料の増加により、前年度から「＋</a:t>
          </a:r>
          <a:r>
            <a:rPr kumimoji="1" lang="en-US" altLang="ja-JP" sz="1300">
              <a:latin typeface="ＭＳ Ｐゴシック" panose="020B0600070205080204" pitchFamily="50" charset="-128"/>
              <a:ea typeface="ＭＳ Ｐゴシック" panose="020B0600070205080204" pitchFamily="50" charset="-128"/>
            </a:rPr>
            <a:t>1.5</a:t>
          </a:r>
          <a:r>
            <a:rPr kumimoji="1" lang="ja-JP" altLang="en-US" sz="1300">
              <a:latin typeface="ＭＳ Ｐゴシック" panose="020B0600070205080204" pitchFamily="50" charset="-128"/>
              <a:ea typeface="ＭＳ Ｐゴシック" panose="020B0600070205080204" pitchFamily="50" charset="-128"/>
            </a:rPr>
            <a:t>」増加している。</a:t>
          </a:r>
        </a:p>
      </xdr:txBody>
    </xdr:sp>
    <xdr:clientData/>
  </xdr:twoCellAnchor>
  <xdr:oneCellAnchor>
    <xdr:from>
      <xdr:col>62</xdr:col>
      <xdr:colOff>6350</xdr:colOff>
      <xdr:row>9</xdr:row>
      <xdr:rowOff>107950</xdr:rowOff>
    </xdr:from>
    <xdr:ext cx="298543" cy="225703"/>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29028</xdr:rowOff>
    </xdr:from>
    <xdr:to>
      <xdr:col>85</xdr:col>
      <xdr:colOff>66675</xdr:colOff>
      <xdr:row>22</xdr:row>
      <xdr:rowOff>29028</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58255</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45357</xdr:rowOff>
    </xdr:from>
    <xdr:to>
      <xdr:col>85</xdr:col>
      <xdr:colOff>66675</xdr:colOff>
      <xdr:row>20</xdr:row>
      <xdr:rowOff>45357</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74584</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61686</xdr:rowOff>
    </xdr:from>
    <xdr:to>
      <xdr:col>85</xdr:col>
      <xdr:colOff>66675</xdr:colOff>
      <xdr:row>18</xdr:row>
      <xdr:rowOff>61686</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90913</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78014</xdr:rowOff>
    </xdr:from>
    <xdr:to>
      <xdr:col>85</xdr:col>
      <xdr:colOff>66675</xdr:colOff>
      <xdr:row>16</xdr:row>
      <xdr:rowOff>78014</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107241</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94343</xdr:rowOff>
    </xdr:from>
    <xdr:to>
      <xdr:col>85</xdr:col>
      <xdr:colOff>66675</xdr:colOff>
      <xdr:row>14</xdr:row>
      <xdr:rowOff>94343</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123570</xdr:rowOff>
    </xdr:from>
    <xdr:ext cx="508000" cy="259045"/>
    <xdr:sp macro="" textlink="">
      <xdr:nvSpPr>
        <xdr:cNvPr id="120" name="テキスト ボックス 119">
          <a:extLst>
            <a:ext uri="{FF2B5EF4-FFF2-40B4-BE49-F238E27FC236}">
              <a16:creationId xmlns:a16="http://schemas.microsoft.com/office/drawing/2014/main" id="{00000000-0008-0000-0400-000078000000}"/>
            </a:ext>
          </a:extLst>
        </xdr:cNvPr>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110671</xdr:rowOff>
    </xdr:from>
    <xdr:to>
      <xdr:col>85</xdr:col>
      <xdr:colOff>66675</xdr:colOff>
      <xdr:row>12</xdr:row>
      <xdr:rowOff>110671</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139898</xdr:rowOff>
    </xdr:from>
    <xdr:ext cx="508000" cy="259045"/>
    <xdr:sp macro="" textlink="">
      <xdr:nvSpPr>
        <xdr:cNvPr id="122" name="テキスト ボックス 121">
          <a:extLst>
            <a:ext uri="{FF2B5EF4-FFF2-40B4-BE49-F238E27FC236}">
              <a16:creationId xmlns:a16="http://schemas.microsoft.com/office/drawing/2014/main" id="{00000000-0008-0000-0400-00007A000000}"/>
            </a:ext>
          </a:extLst>
        </xdr:cNvPr>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4" name="テキスト ボックス 123">
          <a:extLst>
            <a:ext uri="{FF2B5EF4-FFF2-40B4-BE49-F238E27FC236}">
              <a16:creationId xmlns:a16="http://schemas.microsoft.com/office/drawing/2014/main" id="{00000000-0008-0000-0400-00007C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5" name="物件費グラフ枠">
          <a:extLst>
            <a:ext uri="{FF2B5EF4-FFF2-40B4-BE49-F238E27FC236}">
              <a16:creationId xmlns:a16="http://schemas.microsoft.com/office/drawing/2014/main" id="{00000000-0008-0000-0400-00007D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12</xdr:row>
      <xdr:rowOff>56243</xdr:rowOff>
    </xdr:from>
    <xdr:to>
      <xdr:col>82</xdr:col>
      <xdr:colOff>107950</xdr:colOff>
      <xdr:row>20</xdr:row>
      <xdr:rowOff>143328</xdr:rowOff>
    </xdr:to>
    <xdr:cxnSp macro="">
      <xdr:nvCxnSpPr>
        <xdr:cNvPr id="126" name="直線コネクタ 125">
          <a:extLst>
            <a:ext uri="{FF2B5EF4-FFF2-40B4-BE49-F238E27FC236}">
              <a16:creationId xmlns:a16="http://schemas.microsoft.com/office/drawing/2014/main" id="{00000000-0008-0000-0400-00007E000000}"/>
            </a:ext>
          </a:extLst>
        </xdr:cNvPr>
        <xdr:cNvCxnSpPr/>
      </xdr:nvCxnSpPr>
      <xdr:spPr>
        <a:xfrm flipV="1">
          <a:off x="16510000" y="2113643"/>
          <a:ext cx="0" cy="14586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115405</xdr:rowOff>
    </xdr:from>
    <xdr:ext cx="762000" cy="259045"/>
    <xdr:sp macro="" textlink="">
      <xdr:nvSpPr>
        <xdr:cNvPr id="127" name="物件費最小値テキスト">
          <a:extLst>
            <a:ext uri="{FF2B5EF4-FFF2-40B4-BE49-F238E27FC236}">
              <a16:creationId xmlns:a16="http://schemas.microsoft.com/office/drawing/2014/main" id="{00000000-0008-0000-0400-00007F000000}"/>
            </a:ext>
          </a:extLst>
        </xdr:cNvPr>
        <xdr:cNvSpPr txBox="1"/>
      </xdr:nvSpPr>
      <xdr:spPr>
        <a:xfrm>
          <a:off x="16598900" y="3544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143328</xdr:rowOff>
    </xdr:from>
    <xdr:to>
      <xdr:col>82</xdr:col>
      <xdr:colOff>196850</xdr:colOff>
      <xdr:row>20</xdr:row>
      <xdr:rowOff>143328</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6421100" y="3572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10</xdr:row>
      <xdr:rowOff>142620</xdr:rowOff>
    </xdr:from>
    <xdr:ext cx="762000" cy="259045"/>
    <xdr:sp macro="" textlink="">
      <xdr:nvSpPr>
        <xdr:cNvPr id="129" name="物件費最大値テキスト">
          <a:extLst>
            <a:ext uri="{FF2B5EF4-FFF2-40B4-BE49-F238E27FC236}">
              <a16:creationId xmlns:a16="http://schemas.microsoft.com/office/drawing/2014/main" id="{00000000-0008-0000-0400-000081000000}"/>
            </a:ext>
          </a:extLst>
        </xdr:cNvPr>
        <xdr:cNvSpPr txBox="1"/>
      </xdr:nvSpPr>
      <xdr:spPr>
        <a:xfrm>
          <a:off x="16598900" y="18571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12</xdr:row>
      <xdr:rowOff>56243</xdr:rowOff>
    </xdr:from>
    <xdr:to>
      <xdr:col>82</xdr:col>
      <xdr:colOff>196850</xdr:colOff>
      <xdr:row>12</xdr:row>
      <xdr:rowOff>56243</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6421100" y="21136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19</xdr:row>
      <xdr:rowOff>151493</xdr:rowOff>
    </xdr:from>
    <xdr:to>
      <xdr:col>82</xdr:col>
      <xdr:colOff>107950</xdr:colOff>
      <xdr:row>20</xdr:row>
      <xdr:rowOff>143328</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a:off x="15671800" y="3409043"/>
          <a:ext cx="838200" cy="163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54627</xdr:rowOff>
    </xdr:from>
    <xdr:ext cx="762000" cy="259045"/>
    <xdr:sp macro="" textlink="">
      <xdr:nvSpPr>
        <xdr:cNvPr id="132" name="物件費平均値テキスト">
          <a:extLst>
            <a:ext uri="{FF2B5EF4-FFF2-40B4-BE49-F238E27FC236}">
              <a16:creationId xmlns:a16="http://schemas.microsoft.com/office/drawing/2014/main" id="{00000000-0008-0000-0400-000084000000}"/>
            </a:ext>
          </a:extLst>
        </xdr:cNvPr>
        <xdr:cNvSpPr txBox="1"/>
      </xdr:nvSpPr>
      <xdr:spPr>
        <a:xfrm>
          <a:off x="16598900" y="26263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38100</xdr:rowOff>
    </xdr:from>
    <xdr:to>
      <xdr:col>82</xdr:col>
      <xdr:colOff>158750</xdr:colOff>
      <xdr:row>16</xdr:row>
      <xdr:rowOff>139700</xdr:rowOff>
    </xdr:to>
    <xdr:sp macro="" textlink="">
      <xdr:nvSpPr>
        <xdr:cNvPr id="133" name="フローチャート: 判断 132">
          <a:extLst>
            <a:ext uri="{FF2B5EF4-FFF2-40B4-BE49-F238E27FC236}">
              <a16:creationId xmlns:a16="http://schemas.microsoft.com/office/drawing/2014/main" id="{00000000-0008-0000-0400-000085000000}"/>
            </a:ext>
          </a:extLst>
        </xdr:cNvPr>
        <xdr:cNvSpPr/>
      </xdr:nvSpPr>
      <xdr:spPr>
        <a:xfrm>
          <a:off x="16459200" y="2781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19</xdr:row>
      <xdr:rowOff>53522</xdr:rowOff>
    </xdr:from>
    <xdr:to>
      <xdr:col>78</xdr:col>
      <xdr:colOff>69850</xdr:colOff>
      <xdr:row>19</xdr:row>
      <xdr:rowOff>151493</xdr:rowOff>
    </xdr:to>
    <xdr:cxnSp macro="">
      <xdr:nvCxnSpPr>
        <xdr:cNvPr id="134" name="直線コネクタ 133">
          <a:extLst>
            <a:ext uri="{FF2B5EF4-FFF2-40B4-BE49-F238E27FC236}">
              <a16:creationId xmlns:a16="http://schemas.microsoft.com/office/drawing/2014/main" id="{00000000-0008-0000-0400-000086000000}"/>
            </a:ext>
          </a:extLst>
        </xdr:cNvPr>
        <xdr:cNvCxnSpPr/>
      </xdr:nvCxnSpPr>
      <xdr:spPr>
        <a:xfrm>
          <a:off x="14782800" y="3311072"/>
          <a:ext cx="889000" cy="979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15</xdr:row>
      <xdr:rowOff>166007</xdr:rowOff>
    </xdr:from>
    <xdr:to>
      <xdr:col>78</xdr:col>
      <xdr:colOff>120650</xdr:colOff>
      <xdr:row>16</xdr:row>
      <xdr:rowOff>96157</xdr:rowOff>
    </xdr:to>
    <xdr:sp macro="" textlink="">
      <xdr:nvSpPr>
        <xdr:cNvPr id="135" name="フローチャート: 判断 134">
          <a:extLst>
            <a:ext uri="{FF2B5EF4-FFF2-40B4-BE49-F238E27FC236}">
              <a16:creationId xmlns:a16="http://schemas.microsoft.com/office/drawing/2014/main" id="{00000000-0008-0000-0400-000087000000}"/>
            </a:ext>
          </a:extLst>
        </xdr:cNvPr>
        <xdr:cNvSpPr/>
      </xdr:nvSpPr>
      <xdr:spPr>
        <a:xfrm>
          <a:off x="15621000" y="2737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106334</xdr:rowOff>
    </xdr:from>
    <xdr:ext cx="7366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5290800" y="25066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17</xdr:row>
      <xdr:rowOff>146050</xdr:rowOff>
    </xdr:from>
    <xdr:to>
      <xdr:col>73</xdr:col>
      <xdr:colOff>180975</xdr:colOff>
      <xdr:row>19</xdr:row>
      <xdr:rowOff>53522</xdr:rowOff>
    </xdr:to>
    <xdr:cxnSp macro="">
      <xdr:nvCxnSpPr>
        <xdr:cNvPr id="137" name="直線コネクタ 136">
          <a:extLst>
            <a:ext uri="{FF2B5EF4-FFF2-40B4-BE49-F238E27FC236}">
              <a16:creationId xmlns:a16="http://schemas.microsoft.com/office/drawing/2014/main" id="{00000000-0008-0000-0400-000089000000}"/>
            </a:ext>
          </a:extLst>
        </xdr:cNvPr>
        <xdr:cNvCxnSpPr/>
      </xdr:nvCxnSpPr>
      <xdr:spPr>
        <a:xfrm>
          <a:off x="13893800" y="3060700"/>
          <a:ext cx="889000" cy="250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144236</xdr:rowOff>
    </xdr:from>
    <xdr:to>
      <xdr:col>74</xdr:col>
      <xdr:colOff>31750</xdr:colOff>
      <xdr:row>16</xdr:row>
      <xdr:rowOff>74386</xdr:rowOff>
    </xdr:to>
    <xdr:sp macro="" textlink="">
      <xdr:nvSpPr>
        <xdr:cNvPr id="138" name="フローチャート: 判断 137">
          <a:extLst>
            <a:ext uri="{FF2B5EF4-FFF2-40B4-BE49-F238E27FC236}">
              <a16:creationId xmlns:a16="http://schemas.microsoft.com/office/drawing/2014/main" id="{00000000-0008-0000-0400-00008A000000}"/>
            </a:ext>
          </a:extLst>
        </xdr:cNvPr>
        <xdr:cNvSpPr/>
      </xdr:nvSpPr>
      <xdr:spPr>
        <a:xfrm>
          <a:off x="14732000" y="27159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84563</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4401800" y="24848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17</xdr:row>
      <xdr:rowOff>146050</xdr:rowOff>
    </xdr:from>
    <xdr:to>
      <xdr:col>69</xdr:col>
      <xdr:colOff>92075</xdr:colOff>
      <xdr:row>17</xdr:row>
      <xdr:rowOff>146050</xdr:rowOff>
    </xdr:to>
    <xdr:cxnSp macro="">
      <xdr:nvCxnSpPr>
        <xdr:cNvPr id="140" name="直線コネクタ 139">
          <a:extLst>
            <a:ext uri="{FF2B5EF4-FFF2-40B4-BE49-F238E27FC236}">
              <a16:creationId xmlns:a16="http://schemas.microsoft.com/office/drawing/2014/main" id="{00000000-0008-0000-0400-00008C000000}"/>
            </a:ext>
          </a:extLst>
        </xdr:cNvPr>
        <xdr:cNvCxnSpPr/>
      </xdr:nvCxnSpPr>
      <xdr:spPr>
        <a:xfrm>
          <a:off x="13004800" y="30607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13607</xdr:rowOff>
    </xdr:from>
    <xdr:to>
      <xdr:col>69</xdr:col>
      <xdr:colOff>142875</xdr:colOff>
      <xdr:row>15</xdr:row>
      <xdr:rowOff>115207</xdr:rowOff>
    </xdr:to>
    <xdr:sp macro="" textlink="">
      <xdr:nvSpPr>
        <xdr:cNvPr id="141" name="フローチャート: 判断 140">
          <a:extLst>
            <a:ext uri="{FF2B5EF4-FFF2-40B4-BE49-F238E27FC236}">
              <a16:creationId xmlns:a16="http://schemas.microsoft.com/office/drawing/2014/main" id="{00000000-0008-0000-0400-00008D000000}"/>
            </a:ext>
          </a:extLst>
        </xdr:cNvPr>
        <xdr:cNvSpPr/>
      </xdr:nvSpPr>
      <xdr:spPr>
        <a:xfrm>
          <a:off x="13843000" y="25853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13</xdr:row>
      <xdr:rowOff>125384</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3512800" y="23542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57150</xdr:rowOff>
    </xdr:from>
    <xdr:to>
      <xdr:col>65</xdr:col>
      <xdr:colOff>53975</xdr:colOff>
      <xdr:row>15</xdr:row>
      <xdr:rowOff>158750</xdr:rowOff>
    </xdr:to>
    <xdr:sp macro="" textlink="">
      <xdr:nvSpPr>
        <xdr:cNvPr id="143" name="フローチャート: 判断 142">
          <a:extLst>
            <a:ext uri="{FF2B5EF4-FFF2-40B4-BE49-F238E27FC236}">
              <a16:creationId xmlns:a16="http://schemas.microsoft.com/office/drawing/2014/main" id="{00000000-0008-0000-0400-00008F000000}"/>
            </a:ext>
          </a:extLst>
        </xdr:cNvPr>
        <xdr:cNvSpPr/>
      </xdr:nvSpPr>
      <xdr:spPr>
        <a:xfrm>
          <a:off x="12954000" y="2628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13</xdr:row>
      <xdr:rowOff>168927</xdr:rowOff>
    </xdr:from>
    <xdr:ext cx="7620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2623800" y="2397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20</xdr:row>
      <xdr:rowOff>92528</xdr:rowOff>
    </xdr:from>
    <xdr:to>
      <xdr:col>82</xdr:col>
      <xdr:colOff>158750</xdr:colOff>
      <xdr:row>21</xdr:row>
      <xdr:rowOff>22678</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6459200" y="3521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20</xdr:row>
      <xdr:rowOff>1105</xdr:rowOff>
    </xdr:from>
    <xdr:ext cx="762000" cy="259045"/>
    <xdr:sp macro="" textlink="">
      <xdr:nvSpPr>
        <xdr:cNvPr id="151" name="物件費該当値テキスト">
          <a:extLst>
            <a:ext uri="{FF2B5EF4-FFF2-40B4-BE49-F238E27FC236}">
              <a16:creationId xmlns:a16="http://schemas.microsoft.com/office/drawing/2014/main" id="{00000000-0008-0000-0400-000097000000}"/>
            </a:ext>
          </a:extLst>
        </xdr:cNvPr>
        <xdr:cNvSpPr txBox="1"/>
      </xdr:nvSpPr>
      <xdr:spPr>
        <a:xfrm>
          <a:off x="16598900" y="3430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19</xdr:row>
      <xdr:rowOff>100693</xdr:rowOff>
    </xdr:from>
    <xdr:to>
      <xdr:col>78</xdr:col>
      <xdr:colOff>120650</xdr:colOff>
      <xdr:row>20</xdr:row>
      <xdr:rowOff>30843</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5621000" y="3358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20</xdr:row>
      <xdr:rowOff>15620</xdr:rowOff>
    </xdr:from>
    <xdr:ext cx="7366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5290800" y="34446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19</xdr:row>
      <xdr:rowOff>2722</xdr:rowOff>
    </xdr:from>
    <xdr:to>
      <xdr:col>74</xdr:col>
      <xdr:colOff>31750</xdr:colOff>
      <xdr:row>19</xdr:row>
      <xdr:rowOff>104322</xdr:rowOff>
    </xdr:to>
    <xdr:sp macro="" textlink="">
      <xdr:nvSpPr>
        <xdr:cNvPr id="154" name="楕円 153">
          <a:extLst>
            <a:ext uri="{FF2B5EF4-FFF2-40B4-BE49-F238E27FC236}">
              <a16:creationId xmlns:a16="http://schemas.microsoft.com/office/drawing/2014/main" id="{00000000-0008-0000-0400-00009A000000}"/>
            </a:ext>
          </a:extLst>
        </xdr:cNvPr>
        <xdr:cNvSpPr/>
      </xdr:nvSpPr>
      <xdr:spPr>
        <a:xfrm>
          <a:off x="14732000" y="3260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19</xdr:row>
      <xdr:rowOff>89099</xdr:rowOff>
    </xdr:from>
    <xdr:ext cx="762000" cy="259045"/>
    <xdr:sp macro="" textlink="">
      <xdr:nvSpPr>
        <xdr:cNvPr id="155" name="テキスト ボックス 154">
          <a:extLst>
            <a:ext uri="{FF2B5EF4-FFF2-40B4-BE49-F238E27FC236}">
              <a16:creationId xmlns:a16="http://schemas.microsoft.com/office/drawing/2014/main" id="{00000000-0008-0000-0400-00009B000000}"/>
            </a:ext>
          </a:extLst>
        </xdr:cNvPr>
        <xdr:cNvSpPr txBox="1"/>
      </xdr:nvSpPr>
      <xdr:spPr>
        <a:xfrm>
          <a:off x="14401800" y="3346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17</xdr:row>
      <xdr:rowOff>95250</xdr:rowOff>
    </xdr:from>
    <xdr:to>
      <xdr:col>69</xdr:col>
      <xdr:colOff>142875</xdr:colOff>
      <xdr:row>18</xdr:row>
      <xdr:rowOff>25400</xdr:rowOff>
    </xdr:to>
    <xdr:sp macro="" textlink="">
      <xdr:nvSpPr>
        <xdr:cNvPr id="156" name="楕円 155">
          <a:extLst>
            <a:ext uri="{FF2B5EF4-FFF2-40B4-BE49-F238E27FC236}">
              <a16:creationId xmlns:a16="http://schemas.microsoft.com/office/drawing/2014/main" id="{00000000-0008-0000-0400-00009C000000}"/>
            </a:ext>
          </a:extLst>
        </xdr:cNvPr>
        <xdr:cNvSpPr/>
      </xdr:nvSpPr>
      <xdr:spPr>
        <a:xfrm>
          <a:off x="13843000" y="3009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18</xdr:row>
      <xdr:rowOff>10177</xdr:rowOff>
    </xdr:from>
    <xdr:ext cx="762000" cy="259045"/>
    <xdr:sp macro="" textlink="">
      <xdr:nvSpPr>
        <xdr:cNvPr id="157" name="テキスト ボックス 156">
          <a:extLst>
            <a:ext uri="{FF2B5EF4-FFF2-40B4-BE49-F238E27FC236}">
              <a16:creationId xmlns:a16="http://schemas.microsoft.com/office/drawing/2014/main" id="{00000000-0008-0000-0400-00009D000000}"/>
            </a:ext>
          </a:extLst>
        </xdr:cNvPr>
        <xdr:cNvSpPr txBox="1"/>
      </xdr:nvSpPr>
      <xdr:spPr>
        <a:xfrm>
          <a:off x="13512800" y="309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95250</xdr:rowOff>
    </xdr:from>
    <xdr:to>
      <xdr:col>65</xdr:col>
      <xdr:colOff>53975</xdr:colOff>
      <xdr:row>18</xdr:row>
      <xdr:rowOff>25400</xdr:rowOff>
    </xdr:to>
    <xdr:sp macro="" textlink="">
      <xdr:nvSpPr>
        <xdr:cNvPr id="158" name="楕円 157">
          <a:extLst>
            <a:ext uri="{FF2B5EF4-FFF2-40B4-BE49-F238E27FC236}">
              <a16:creationId xmlns:a16="http://schemas.microsoft.com/office/drawing/2014/main" id="{00000000-0008-0000-0400-00009E000000}"/>
            </a:ext>
          </a:extLst>
        </xdr:cNvPr>
        <xdr:cNvSpPr/>
      </xdr:nvSpPr>
      <xdr:spPr>
        <a:xfrm>
          <a:off x="12954000" y="3009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18</xdr:row>
      <xdr:rowOff>10177</xdr:rowOff>
    </xdr:from>
    <xdr:ext cx="762000" cy="259045"/>
    <xdr:sp macro="" textlink="">
      <xdr:nvSpPr>
        <xdr:cNvPr id="159" name="テキスト ボックス 158">
          <a:extLst>
            <a:ext uri="{FF2B5EF4-FFF2-40B4-BE49-F238E27FC236}">
              <a16:creationId xmlns:a16="http://schemas.microsoft.com/office/drawing/2014/main" id="{00000000-0008-0000-0400-00009F000000}"/>
            </a:ext>
          </a:extLst>
        </xdr:cNvPr>
        <xdr:cNvSpPr txBox="1"/>
      </xdr:nvSpPr>
      <xdr:spPr>
        <a:xfrm>
          <a:off x="12623800" y="309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4" name="正方形/長方形 163">
          <a:extLst>
            <a:ext uri="{FF2B5EF4-FFF2-40B4-BE49-F238E27FC236}">
              <a16:creationId xmlns:a16="http://schemas.microsoft.com/office/drawing/2014/main" id="{00000000-0008-0000-0400-0000A4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5" name="正方形/長方形 164">
          <a:extLst>
            <a:ext uri="{FF2B5EF4-FFF2-40B4-BE49-F238E27FC236}">
              <a16:creationId xmlns:a16="http://schemas.microsoft.com/office/drawing/2014/main" id="{00000000-0008-0000-0400-0000A5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6" name="正方形/長方形 165">
          <a:extLst>
            <a:ext uri="{FF2B5EF4-FFF2-40B4-BE49-F238E27FC236}">
              <a16:creationId xmlns:a16="http://schemas.microsoft.com/office/drawing/2014/main" id="{00000000-0008-0000-0400-0000A6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7" name="正方形/長方形 166">
          <a:extLst>
            <a:ext uri="{FF2B5EF4-FFF2-40B4-BE49-F238E27FC236}">
              <a16:creationId xmlns:a16="http://schemas.microsoft.com/office/drawing/2014/main" id="{00000000-0008-0000-0400-0000A7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8" name="正方形/長方形 167">
          <a:extLst>
            <a:ext uri="{FF2B5EF4-FFF2-40B4-BE49-F238E27FC236}">
              <a16:creationId xmlns:a16="http://schemas.microsoft.com/office/drawing/2014/main" id="{00000000-0008-0000-0400-0000A8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9" name="正方形/長方形 168">
          <a:extLst>
            <a:ext uri="{FF2B5EF4-FFF2-40B4-BE49-F238E27FC236}">
              <a16:creationId xmlns:a16="http://schemas.microsoft.com/office/drawing/2014/main" id="{00000000-0008-0000-0400-0000A9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en-US" altLang="ja-JP" sz="1300">
              <a:latin typeface="ＭＳ Ｐゴシック" panose="020B0600070205080204" pitchFamily="50" charset="-128"/>
              <a:ea typeface="ＭＳ Ｐゴシック" panose="020B0600070205080204" pitchFamily="50" charset="-128"/>
            </a:rPr>
            <a:t>R06</a:t>
          </a:r>
          <a:r>
            <a:rPr kumimoji="1" lang="ja-JP" altLang="en-US" sz="1300">
              <a:latin typeface="ＭＳ Ｐゴシック" panose="020B0600070205080204" pitchFamily="50" charset="-128"/>
              <a:ea typeface="ＭＳ Ｐゴシック" panose="020B0600070205080204" pitchFamily="50" charset="-128"/>
            </a:rPr>
            <a:t>においては、</a:t>
          </a:r>
          <a:r>
            <a:rPr kumimoji="1" lang="en-US" altLang="ja-JP" sz="1300">
              <a:latin typeface="ＭＳ Ｐゴシック" panose="020B0600070205080204" pitchFamily="50" charset="-128"/>
              <a:ea typeface="ＭＳ Ｐゴシック" panose="020B0600070205080204" pitchFamily="50" charset="-128"/>
            </a:rPr>
            <a:t>R05</a:t>
          </a:r>
          <a:r>
            <a:rPr kumimoji="1" lang="ja-JP" altLang="en-US" sz="1300">
              <a:latin typeface="ＭＳ Ｐゴシック" panose="020B0600070205080204" pitchFamily="50" charset="-128"/>
              <a:ea typeface="ＭＳ Ｐゴシック" panose="020B0600070205080204" pitchFamily="50" charset="-128"/>
            </a:rPr>
            <a:t>から「</a:t>
          </a:r>
          <a:r>
            <a:rPr kumimoji="1" lang="en-US" altLang="ja-JP" sz="1300">
              <a:latin typeface="ＭＳ Ｐゴシック" panose="020B0600070205080204" pitchFamily="50" charset="-128"/>
              <a:ea typeface="ＭＳ Ｐゴシック" panose="020B0600070205080204" pitchFamily="50" charset="-128"/>
            </a:rPr>
            <a:t>-0.1</a:t>
          </a:r>
          <a:r>
            <a:rPr kumimoji="1" lang="ja-JP" altLang="en-US" sz="1300">
              <a:latin typeface="ＭＳ Ｐゴシック" panose="020B0600070205080204" pitchFamily="50" charset="-128"/>
              <a:ea typeface="ＭＳ Ｐゴシック" panose="020B0600070205080204" pitchFamily="50" charset="-128"/>
            </a:rPr>
            <a:t>」と微減となったが、依然として、類似団体内平均を大きく下回る結果となった。</a:t>
          </a:r>
        </a:p>
        <a:p>
          <a:r>
            <a:rPr kumimoji="1" lang="ja-JP" altLang="en-US" sz="1300">
              <a:latin typeface="ＭＳ Ｐゴシック" panose="020B0600070205080204" pitchFamily="50" charset="-128"/>
              <a:ea typeface="ＭＳ Ｐゴシック" panose="020B0600070205080204" pitchFamily="50" charset="-128"/>
            </a:rPr>
            <a:t>　全国的に少子高齢化が急速に進行しており、本町においても同様に高齢化が進む見込みであることから、扶助費は増加を続けるものと推測される。</a:t>
          </a:r>
        </a:p>
      </xdr:txBody>
    </xdr:sp>
    <xdr:clientData/>
  </xdr:twoCellAnchor>
  <xdr:oneCellAnchor>
    <xdr:from>
      <xdr:col>3</xdr:col>
      <xdr:colOff>123825</xdr:colOff>
      <xdr:row>49</xdr:row>
      <xdr:rowOff>107950</xdr:rowOff>
    </xdr:from>
    <xdr:ext cx="298543" cy="225703"/>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81" name="テキスト ボックス 180">
          <a:extLst>
            <a:ext uri="{FF2B5EF4-FFF2-40B4-BE49-F238E27FC236}">
              <a16:creationId xmlns:a16="http://schemas.microsoft.com/office/drawing/2014/main" id="{00000000-0008-0000-0400-0000B5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83" name="テキスト ボックス 182">
          <a:extLst>
            <a:ext uri="{FF2B5EF4-FFF2-40B4-BE49-F238E27FC236}">
              <a16:creationId xmlns:a16="http://schemas.microsoft.com/office/drawing/2014/main" id="{00000000-0008-0000-0400-0000B7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85" name="テキスト ボックス 184">
          <a:extLst>
            <a:ext uri="{FF2B5EF4-FFF2-40B4-BE49-F238E27FC236}">
              <a16:creationId xmlns:a16="http://schemas.microsoft.com/office/drawing/2014/main" id="{00000000-0008-0000-0400-0000B9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7" name="テキスト ボックス 186">
          <a:extLst>
            <a:ext uri="{FF2B5EF4-FFF2-40B4-BE49-F238E27FC236}">
              <a16:creationId xmlns:a16="http://schemas.microsoft.com/office/drawing/2014/main" id="{00000000-0008-0000-0400-0000BB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8" name="扶助費グラフ枠">
          <a:extLst>
            <a:ext uri="{FF2B5EF4-FFF2-40B4-BE49-F238E27FC236}">
              <a16:creationId xmlns:a16="http://schemas.microsoft.com/office/drawing/2014/main" id="{00000000-0008-0000-0400-0000BC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135165</xdr:rowOff>
    </xdr:from>
    <xdr:to>
      <xdr:col>24</xdr:col>
      <xdr:colOff>25400</xdr:colOff>
      <xdr:row>62</xdr:row>
      <xdr:rowOff>29028</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flipV="1">
          <a:off x="4826000" y="9222015"/>
          <a:ext cx="0" cy="14369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62</xdr:row>
      <xdr:rowOff>1105</xdr:rowOff>
    </xdr:from>
    <xdr:ext cx="762000" cy="259045"/>
    <xdr:sp macro="" textlink="">
      <xdr:nvSpPr>
        <xdr:cNvPr id="190" name="扶助費最小値テキスト">
          <a:extLst>
            <a:ext uri="{FF2B5EF4-FFF2-40B4-BE49-F238E27FC236}">
              <a16:creationId xmlns:a16="http://schemas.microsoft.com/office/drawing/2014/main" id="{00000000-0008-0000-0400-0000BE000000}"/>
            </a:ext>
          </a:extLst>
        </xdr:cNvPr>
        <xdr:cNvSpPr txBox="1"/>
      </xdr:nvSpPr>
      <xdr:spPr>
        <a:xfrm>
          <a:off x="4914900" y="10631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62</xdr:row>
      <xdr:rowOff>29028</xdr:rowOff>
    </xdr:from>
    <xdr:to>
      <xdr:col>24</xdr:col>
      <xdr:colOff>114300</xdr:colOff>
      <xdr:row>62</xdr:row>
      <xdr:rowOff>29028</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a:off x="4737100" y="106589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50092</xdr:rowOff>
    </xdr:from>
    <xdr:ext cx="762000" cy="259045"/>
    <xdr:sp macro="" textlink="">
      <xdr:nvSpPr>
        <xdr:cNvPr id="192" name="扶助費最大値テキスト">
          <a:extLst>
            <a:ext uri="{FF2B5EF4-FFF2-40B4-BE49-F238E27FC236}">
              <a16:creationId xmlns:a16="http://schemas.microsoft.com/office/drawing/2014/main" id="{00000000-0008-0000-0400-0000C0000000}"/>
            </a:ext>
          </a:extLst>
        </xdr:cNvPr>
        <xdr:cNvSpPr txBox="1"/>
      </xdr:nvSpPr>
      <xdr:spPr>
        <a:xfrm>
          <a:off x="4914900" y="89654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135165</xdr:rowOff>
    </xdr:from>
    <xdr:to>
      <xdr:col>24</xdr:col>
      <xdr:colOff>114300</xdr:colOff>
      <xdr:row>53</xdr:row>
      <xdr:rowOff>135165</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a:off x="4737100" y="92220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53</xdr:row>
      <xdr:rowOff>135165</xdr:rowOff>
    </xdr:from>
    <xdr:to>
      <xdr:col>24</xdr:col>
      <xdr:colOff>25400</xdr:colOff>
      <xdr:row>53</xdr:row>
      <xdr:rowOff>167822</xdr:rowOff>
    </xdr:to>
    <xdr:cxnSp macro="">
      <xdr:nvCxnSpPr>
        <xdr:cNvPr id="194" name="直線コネクタ 193">
          <a:extLst>
            <a:ext uri="{FF2B5EF4-FFF2-40B4-BE49-F238E27FC236}">
              <a16:creationId xmlns:a16="http://schemas.microsoft.com/office/drawing/2014/main" id="{00000000-0008-0000-0400-0000C2000000}"/>
            </a:ext>
          </a:extLst>
        </xdr:cNvPr>
        <xdr:cNvCxnSpPr/>
      </xdr:nvCxnSpPr>
      <xdr:spPr>
        <a:xfrm flipV="1">
          <a:off x="3987800" y="9222015"/>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97262</xdr:rowOff>
    </xdr:from>
    <xdr:ext cx="762000" cy="259045"/>
    <xdr:sp macro="" textlink="">
      <xdr:nvSpPr>
        <xdr:cNvPr id="195" name="扶助費平均値テキスト">
          <a:extLst>
            <a:ext uri="{FF2B5EF4-FFF2-40B4-BE49-F238E27FC236}">
              <a16:creationId xmlns:a16="http://schemas.microsoft.com/office/drawing/2014/main" id="{00000000-0008-0000-0400-0000C3000000}"/>
            </a:ext>
          </a:extLst>
        </xdr:cNvPr>
        <xdr:cNvSpPr txBox="1"/>
      </xdr:nvSpPr>
      <xdr:spPr>
        <a:xfrm>
          <a:off x="4914900" y="96984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125185</xdr:rowOff>
    </xdr:from>
    <xdr:to>
      <xdr:col>24</xdr:col>
      <xdr:colOff>76200</xdr:colOff>
      <xdr:row>57</xdr:row>
      <xdr:rowOff>55335</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4775200" y="9726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53</xdr:row>
      <xdr:rowOff>167822</xdr:rowOff>
    </xdr:from>
    <xdr:to>
      <xdr:col>19</xdr:col>
      <xdr:colOff>187325</xdr:colOff>
      <xdr:row>53</xdr:row>
      <xdr:rowOff>167822</xdr:rowOff>
    </xdr:to>
    <xdr:cxnSp macro="">
      <xdr:nvCxnSpPr>
        <xdr:cNvPr id="197" name="直線コネクタ 196">
          <a:extLst>
            <a:ext uri="{FF2B5EF4-FFF2-40B4-BE49-F238E27FC236}">
              <a16:creationId xmlns:a16="http://schemas.microsoft.com/office/drawing/2014/main" id="{00000000-0008-0000-0400-0000C5000000}"/>
            </a:ext>
          </a:extLst>
        </xdr:cNvPr>
        <xdr:cNvCxnSpPr/>
      </xdr:nvCxnSpPr>
      <xdr:spPr>
        <a:xfrm>
          <a:off x="3098800" y="925467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125185</xdr:rowOff>
    </xdr:from>
    <xdr:to>
      <xdr:col>20</xdr:col>
      <xdr:colOff>38100</xdr:colOff>
      <xdr:row>57</xdr:row>
      <xdr:rowOff>55335</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3937000" y="9726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57</xdr:row>
      <xdr:rowOff>40112</xdr:rowOff>
    </xdr:from>
    <xdr:ext cx="7366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3606800" y="98127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53</xdr:row>
      <xdr:rowOff>167822</xdr:rowOff>
    </xdr:from>
    <xdr:to>
      <xdr:col>15</xdr:col>
      <xdr:colOff>98425</xdr:colOff>
      <xdr:row>53</xdr:row>
      <xdr:rowOff>167822</xdr:rowOff>
    </xdr:to>
    <xdr:cxnSp macro="">
      <xdr:nvCxnSpPr>
        <xdr:cNvPr id="200" name="直線コネクタ 199">
          <a:extLst>
            <a:ext uri="{FF2B5EF4-FFF2-40B4-BE49-F238E27FC236}">
              <a16:creationId xmlns:a16="http://schemas.microsoft.com/office/drawing/2014/main" id="{00000000-0008-0000-0400-0000C8000000}"/>
            </a:ext>
          </a:extLst>
        </xdr:cNvPr>
        <xdr:cNvCxnSpPr/>
      </xdr:nvCxnSpPr>
      <xdr:spPr>
        <a:xfrm>
          <a:off x="2209800" y="925467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56</xdr:row>
      <xdr:rowOff>92528</xdr:rowOff>
    </xdr:from>
    <xdr:to>
      <xdr:col>15</xdr:col>
      <xdr:colOff>149225</xdr:colOff>
      <xdr:row>57</xdr:row>
      <xdr:rowOff>22678</xdr:rowOff>
    </xdr:to>
    <xdr:sp macro="" textlink="">
      <xdr:nvSpPr>
        <xdr:cNvPr id="201" name="フローチャート: 判断 200">
          <a:extLst>
            <a:ext uri="{FF2B5EF4-FFF2-40B4-BE49-F238E27FC236}">
              <a16:creationId xmlns:a16="http://schemas.microsoft.com/office/drawing/2014/main" id="{00000000-0008-0000-0400-0000C9000000}"/>
            </a:ext>
          </a:extLst>
        </xdr:cNvPr>
        <xdr:cNvSpPr/>
      </xdr:nvSpPr>
      <xdr:spPr>
        <a:xfrm>
          <a:off x="3048000" y="9693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57</xdr:row>
      <xdr:rowOff>7455</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2717800" y="9780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53</xdr:row>
      <xdr:rowOff>167822</xdr:rowOff>
    </xdr:from>
    <xdr:to>
      <xdr:col>11</xdr:col>
      <xdr:colOff>9525</xdr:colOff>
      <xdr:row>53</xdr:row>
      <xdr:rowOff>167822</xdr:rowOff>
    </xdr:to>
    <xdr:cxnSp macro="">
      <xdr:nvCxnSpPr>
        <xdr:cNvPr id="203" name="直線コネクタ 202">
          <a:extLst>
            <a:ext uri="{FF2B5EF4-FFF2-40B4-BE49-F238E27FC236}">
              <a16:creationId xmlns:a16="http://schemas.microsoft.com/office/drawing/2014/main" id="{00000000-0008-0000-0400-0000CB000000}"/>
            </a:ext>
          </a:extLst>
        </xdr:cNvPr>
        <xdr:cNvCxnSpPr/>
      </xdr:nvCxnSpPr>
      <xdr:spPr>
        <a:xfrm>
          <a:off x="1320800" y="925467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27215</xdr:rowOff>
    </xdr:from>
    <xdr:to>
      <xdr:col>11</xdr:col>
      <xdr:colOff>60325</xdr:colOff>
      <xdr:row>56</xdr:row>
      <xdr:rowOff>128815</xdr:rowOff>
    </xdr:to>
    <xdr:sp macro="" textlink="">
      <xdr:nvSpPr>
        <xdr:cNvPr id="204" name="フローチャート: 判断 203">
          <a:extLst>
            <a:ext uri="{FF2B5EF4-FFF2-40B4-BE49-F238E27FC236}">
              <a16:creationId xmlns:a16="http://schemas.microsoft.com/office/drawing/2014/main" id="{00000000-0008-0000-0400-0000CC000000}"/>
            </a:ext>
          </a:extLst>
        </xdr:cNvPr>
        <xdr:cNvSpPr/>
      </xdr:nvSpPr>
      <xdr:spPr>
        <a:xfrm>
          <a:off x="2159000" y="9628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113592</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1828800" y="97147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117022</xdr:rowOff>
    </xdr:from>
    <xdr:to>
      <xdr:col>6</xdr:col>
      <xdr:colOff>171450</xdr:colOff>
      <xdr:row>58</xdr:row>
      <xdr:rowOff>47172</xdr:rowOff>
    </xdr:to>
    <xdr:sp macro="" textlink="">
      <xdr:nvSpPr>
        <xdr:cNvPr id="206" name="フローチャート: 判断 205">
          <a:extLst>
            <a:ext uri="{FF2B5EF4-FFF2-40B4-BE49-F238E27FC236}">
              <a16:creationId xmlns:a16="http://schemas.microsoft.com/office/drawing/2014/main" id="{00000000-0008-0000-0400-0000CE000000}"/>
            </a:ext>
          </a:extLst>
        </xdr:cNvPr>
        <xdr:cNvSpPr/>
      </xdr:nvSpPr>
      <xdr:spPr>
        <a:xfrm>
          <a:off x="1270000" y="9889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58</xdr:row>
      <xdr:rowOff>31949</xdr:rowOff>
    </xdr:from>
    <xdr:ext cx="762000" cy="259045"/>
    <xdr:sp macro="" textlink="">
      <xdr:nvSpPr>
        <xdr:cNvPr id="207" name="テキスト ボックス 206">
          <a:extLst>
            <a:ext uri="{FF2B5EF4-FFF2-40B4-BE49-F238E27FC236}">
              <a16:creationId xmlns:a16="http://schemas.microsoft.com/office/drawing/2014/main" id="{00000000-0008-0000-0400-0000CF000000}"/>
            </a:ext>
          </a:extLst>
        </xdr:cNvPr>
        <xdr:cNvSpPr txBox="1"/>
      </xdr:nvSpPr>
      <xdr:spPr>
        <a:xfrm>
          <a:off x="939800" y="9976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9" name="テキスト ボックス 208">
          <a:extLst>
            <a:ext uri="{FF2B5EF4-FFF2-40B4-BE49-F238E27FC236}">
              <a16:creationId xmlns:a16="http://schemas.microsoft.com/office/drawing/2014/main" id="{00000000-0008-0000-0400-0000D1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11" name="テキスト ボックス 210">
          <a:extLst>
            <a:ext uri="{FF2B5EF4-FFF2-40B4-BE49-F238E27FC236}">
              <a16:creationId xmlns:a16="http://schemas.microsoft.com/office/drawing/2014/main" id="{00000000-0008-0000-0400-0000D3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53</xdr:row>
      <xdr:rowOff>84365</xdr:rowOff>
    </xdr:from>
    <xdr:to>
      <xdr:col>24</xdr:col>
      <xdr:colOff>76200</xdr:colOff>
      <xdr:row>54</xdr:row>
      <xdr:rowOff>14515</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4775200" y="9171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52</xdr:row>
      <xdr:rowOff>164392</xdr:rowOff>
    </xdr:from>
    <xdr:ext cx="762000" cy="259045"/>
    <xdr:sp macro="" textlink="">
      <xdr:nvSpPr>
        <xdr:cNvPr id="214" name="扶助費該当値テキスト">
          <a:extLst>
            <a:ext uri="{FF2B5EF4-FFF2-40B4-BE49-F238E27FC236}">
              <a16:creationId xmlns:a16="http://schemas.microsoft.com/office/drawing/2014/main" id="{00000000-0008-0000-0400-0000D6000000}"/>
            </a:ext>
          </a:extLst>
        </xdr:cNvPr>
        <xdr:cNvSpPr txBox="1"/>
      </xdr:nvSpPr>
      <xdr:spPr>
        <a:xfrm>
          <a:off x="4914900" y="90797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53</xdr:row>
      <xdr:rowOff>117022</xdr:rowOff>
    </xdr:from>
    <xdr:to>
      <xdr:col>20</xdr:col>
      <xdr:colOff>38100</xdr:colOff>
      <xdr:row>54</xdr:row>
      <xdr:rowOff>47172</xdr:rowOff>
    </xdr:to>
    <xdr:sp macro="" textlink="">
      <xdr:nvSpPr>
        <xdr:cNvPr id="215" name="楕円 214">
          <a:extLst>
            <a:ext uri="{FF2B5EF4-FFF2-40B4-BE49-F238E27FC236}">
              <a16:creationId xmlns:a16="http://schemas.microsoft.com/office/drawing/2014/main" id="{00000000-0008-0000-0400-0000D7000000}"/>
            </a:ext>
          </a:extLst>
        </xdr:cNvPr>
        <xdr:cNvSpPr/>
      </xdr:nvSpPr>
      <xdr:spPr>
        <a:xfrm>
          <a:off x="3937000" y="9203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52</xdr:row>
      <xdr:rowOff>57349</xdr:rowOff>
    </xdr:from>
    <xdr:ext cx="736600" cy="259045"/>
    <xdr:sp macro="" textlink="">
      <xdr:nvSpPr>
        <xdr:cNvPr id="216" name="テキスト ボックス 215">
          <a:extLst>
            <a:ext uri="{FF2B5EF4-FFF2-40B4-BE49-F238E27FC236}">
              <a16:creationId xmlns:a16="http://schemas.microsoft.com/office/drawing/2014/main" id="{00000000-0008-0000-0400-0000D8000000}"/>
            </a:ext>
          </a:extLst>
        </xdr:cNvPr>
        <xdr:cNvSpPr txBox="1"/>
      </xdr:nvSpPr>
      <xdr:spPr>
        <a:xfrm>
          <a:off x="3606800" y="89727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53</xdr:row>
      <xdr:rowOff>117022</xdr:rowOff>
    </xdr:from>
    <xdr:to>
      <xdr:col>15</xdr:col>
      <xdr:colOff>149225</xdr:colOff>
      <xdr:row>54</xdr:row>
      <xdr:rowOff>47172</xdr:rowOff>
    </xdr:to>
    <xdr:sp macro="" textlink="">
      <xdr:nvSpPr>
        <xdr:cNvPr id="217" name="楕円 216">
          <a:extLst>
            <a:ext uri="{FF2B5EF4-FFF2-40B4-BE49-F238E27FC236}">
              <a16:creationId xmlns:a16="http://schemas.microsoft.com/office/drawing/2014/main" id="{00000000-0008-0000-0400-0000D9000000}"/>
            </a:ext>
          </a:extLst>
        </xdr:cNvPr>
        <xdr:cNvSpPr/>
      </xdr:nvSpPr>
      <xdr:spPr>
        <a:xfrm>
          <a:off x="3048000" y="9203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57349</xdr:rowOff>
    </xdr:from>
    <xdr:ext cx="762000" cy="259045"/>
    <xdr:sp macro="" textlink="">
      <xdr:nvSpPr>
        <xdr:cNvPr id="218" name="テキスト ボックス 217">
          <a:extLst>
            <a:ext uri="{FF2B5EF4-FFF2-40B4-BE49-F238E27FC236}">
              <a16:creationId xmlns:a16="http://schemas.microsoft.com/office/drawing/2014/main" id="{00000000-0008-0000-0400-0000DA000000}"/>
            </a:ext>
          </a:extLst>
        </xdr:cNvPr>
        <xdr:cNvSpPr txBox="1"/>
      </xdr:nvSpPr>
      <xdr:spPr>
        <a:xfrm>
          <a:off x="2717800" y="8972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53</xdr:row>
      <xdr:rowOff>117022</xdr:rowOff>
    </xdr:from>
    <xdr:to>
      <xdr:col>11</xdr:col>
      <xdr:colOff>60325</xdr:colOff>
      <xdr:row>54</xdr:row>
      <xdr:rowOff>47172</xdr:rowOff>
    </xdr:to>
    <xdr:sp macro="" textlink="">
      <xdr:nvSpPr>
        <xdr:cNvPr id="219" name="楕円 218">
          <a:extLst>
            <a:ext uri="{FF2B5EF4-FFF2-40B4-BE49-F238E27FC236}">
              <a16:creationId xmlns:a16="http://schemas.microsoft.com/office/drawing/2014/main" id="{00000000-0008-0000-0400-0000DB000000}"/>
            </a:ext>
          </a:extLst>
        </xdr:cNvPr>
        <xdr:cNvSpPr/>
      </xdr:nvSpPr>
      <xdr:spPr>
        <a:xfrm>
          <a:off x="2159000" y="9203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52</xdr:row>
      <xdr:rowOff>57349</xdr:rowOff>
    </xdr:from>
    <xdr:ext cx="762000" cy="259045"/>
    <xdr:sp macro="" textlink="">
      <xdr:nvSpPr>
        <xdr:cNvPr id="220" name="テキスト ボックス 219">
          <a:extLst>
            <a:ext uri="{FF2B5EF4-FFF2-40B4-BE49-F238E27FC236}">
              <a16:creationId xmlns:a16="http://schemas.microsoft.com/office/drawing/2014/main" id="{00000000-0008-0000-0400-0000DC000000}"/>
            </a:ext>
          </a:extLst>
        </xdr:cNvPr>
        <xdr:cNvSpPr txBox="1"/>
      </xdr:nvSpPr>
      <xdr:spPr>
        <a:xfrm>
          <a:off x="1828800" y="8972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53</xdr:row>
      <xdr:rowOff>117022</xdr:rowOff>
    </xdr:from>
    <xdr:to>
      <xdr:col>6</xdr:col>
      <xdr:colOff>171450</xdr:colOff>
      <xdr:row>54</xdr:row>
      <xdr:rowOff>47172</xdr:rowOff>
    </xdr:to>
    <xdr:sp macro="" textlink="">
      <xdr:nvSpPr>
        <xdr:cNvPr id="221" name="楕円 220">
          <a:extLst>
            <a:ext uri="{FF2B5EF4-FFF2-40B4-BE49-F238E27FC236}">
              <a16:creationId xmlns:a16="http://schemas.microsoft.com/office/drawing/2014/main" id="{00000000-0008-0000-0400-0000DD000000}"/>
            </a:ext>
          </a:extLst>
        </xdr:cNvPr>
        <xdr:cNvSpPr/>
      </xdr:nvSpPr>
      <xdr:spPr>
        <a:xfrm>
          <a:off x="1270000" y="9203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57349</xdr:rowOff>
    </xdr:from>
    <xdr:ext cx="762000" cy="259045"/>
    <xdr:sp macro="" textlink="">
      <xdr:nvSpPr>
        <xdr:cNvPr id="222" name="テキスト ボックス 221">
          <a:extLst>
            <a:ext uri="{FF2B5EF4-FFF2-40B4-BE49-F238E27FC236}">
              <a16:creationId xmlns:a16="http://schemas.microsoft.com/office/drawing/2014/main" id="{00000000-0008-0000-0400-0000DE000000}"/>
            </a:ext>
          </a:extLst>
        </xdr:cNvPr>
        <xdr:cNvSpPr txBox="1"/>
      </xdr:nvSpPr>
      <xdr:spPr>
        <a:xfrm>
          <a:off x="939800" y="8972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6" name="正方形/長方形 225">
          <a:extLst>
            <a:ext uri="{FF2B5EF4-FFF2-40B4-BE49-F238E27FC236}">
              <a16:creationId xmlns:a16="http://schemas.microsoft.com/office/drawing/2014/main" id="{00000000-0008-0000-0400-0000E2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7" name="正方形/長方形 226">
          <a:extLst>
            <a:ext uri="{FF2B5EF4-FFF2-40B4-BE49-F238E27FC236}">
              <a16:creationId xmlns:a16="http://schemas.microsoft.com/office/drawing/2014/main" id="{00000000-0008-0000-0400-0000E3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8" name="正方形/長方形 227">
          <a:extLst>
            <a:ext uri="{FF2B5EF4-FFF2-40B4-BE49-F238E27FC236}">
              <a16:creationId xmlns:a16="http://schemas.microsoft.com/office/drawing/2014/main" id="{00000000-0008-0000-0400-0000E4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9" name="正方形/長方形 228">
          <a:extLst>
            <a:ext uri="{FF2B5EF4-FFF2-40B4-BE49-F238E27FC236}">
              <a16:creationId xmlns:a16="http://schemas.microsoft.com/office/drawing/2014/main" id="{00000000-0008-0000-0400-0000E5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0" name="正方形/長方形 229">
          <a:extLst>
            <a:ext uri="{FF2B5EF4-FFF2-40B4-BE49-F238E27FC236}">
              <a16:creationId xmlns:a16="http://schemas.microsoft.com/office/drawing/2014/main" id="{00000000-0008-0000-0400-0000E6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31" name="正方形/長方形 230">
          <a:extLst>
            <a:ext uri="{FF2B5EF4-FFF2-40B4-BE49-F238E27FC236}">
              <a16:creationId xmlns:a16="http://schemas.microsoft.com/office/drawing/2014/main" id="{00000000-0008-0000-0400-0000E7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32" name="正方形/長方形 231">
          <a:extLst>
            <a:ext uri="{FF2B5EF4-FFF2-40B4-BE49-F238E27FC236}">
              <a16:creationId xmlns:a16="http://schemas.microsoft.com/office/drawing/2014/main" id="{00000000-0008-0000-0400-0000E8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33" name="テキスト ボックス 232">
          <a:extLst>
            <a:ext uri="{FF2B5EF4-FFF2-40B4-BE49-F238E27FC236}">
              <a16:creationId xmlns:a16="http://schemas.microsoft.com/office/drawing/2014/main" id="{00000000-0008-0000-0400-0000E9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en-US" altLang="ja-JP" sz="1300">
              <a:latin typeface="ＭＳ Ｐゴシック" panose="020B0600070205080204" pitchFamily="50" charset="-128"/>
              <a:ea typeface="ＭＳ Ｐゴシック" panose="020B0600070205080204" pitchFamily="50" charset="-128"/>
            </a:rPr>
            <a:t>R01</a:t>
          </a:r>
          <a:r>
            <a:rPr kumimoji="1" lang="ja-JP" altLang="en-US" sz="1300">
              <a:latin typeface="ＭＳ Ｐゴシック" panose="020B0600070205080204" pitchFamily="50" charset="-128"/>
              <a:ea typeface="ＭＳ Ｐゴシック" panose="020B0600070205080204" pitchFamily="50" charset="-128"/>
            </a:rPr>
            <a:t>以降、下水道事業会計が法適用化され、繰出金が補助費等に振り替わったことで類似団体平均を下回っている。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a:t>
          </a:r>
          <a:r>
            <a:rPr kumimoji="1" lang="en-US" altLang="ja-JP" sz="1300">
              <a:latin typeface="ＭＳ Ｐゴシック" panose="020B0600070205080204" pitchFamily="50" charset="-128"/>
              <a:ea typeface="ＭＳ Ｐゴシック" panose="020B0600070205080204" pitchFamily="50" charset="-128"/>
            </a:rPr>
            <a:t>R06</a:t>
          </a:r>
          <a:r>
            <a:rPr kumimoji="1" lang="ja-JP" altLang="en-US" sz="1300">
              <a:latin typeface="ＭＳ Ｐゴシック" panose="020B0600070205080204" pitchFamily="50" charset="-128"/>
              <a:ea typeface="ＭＳ Ｐゴシック" panose="020B0600070205080204" pitchFamily="50" charset="-128"/>
            </a:rPr>
            <a:t>においては、介護保険事業特別会計への繰出金は増加したが、町道修繕工事等が減少したため「</a:t>
          </a:r>
          <a:r>
            <a:rPr kumimoji="1" lang="en-US" altLang="ja-JP" sz="1300">
              <a:latin typeface="ＭＳ Ｐゴシック" panose="020B0600070205080204" pitchFamily="50" charset="-128"/>
              <a:ea typeface="ＭＳ Ｐゴシック" panose="020B0600070205080204" pitchFamily="50" charset="-128"/>
            </a:rPr>
            <a:t>-0.1</a:t>
          </a:r>
          <a:r>
            <a:rPr kumimoji="1" lang="ja-JP" altLang="en-US" sz="1300">
              <a:latin typeface="ＭＳ Ｐゴシック" panose="020B0600070205080204" pitchFamily="50" charset="-128"/>
              <a:ea typeface="ＭＳ Ｐゴシック" panose="020B0600070205080204" pitchFamily="50" charset="-128"/>
            </a:rPr>
            <a:t>」となっている。</a:t>
          </a:r>
        </a:p>
        <a:p>
          <a:r>
            <a:rPr kumimoji="1" lang="ja-JP" altLang="en-US" sz="1300">
              <a:latin typeface="ＭＳ Ｐゴシック" panose="020B0600070205080204" pitchFamily="50" charset="-128"/>
              <a:ea typeface="ＭＳ Ｐゴシック" panose="020B0600070205080204" pitchFamily="50" charset="-128"/>
            </a:rPr>
            <a:t>　今後の特別会計への繰出金の増加に備え、財政健全化に向けた取り組みを行い、縮減に努める。</a:t>
          </a:r>
        </a:p>
      </xdr:txBody>
    </xdr:sp>
    <xdr:clientData/>
  </xdr:twoCellAnchor>
  <xdr:oneCellAnchor>
    <xdr:from>
      <xdr:col>62</xdr:col>
      <xdr:colOff>6350</xdr:colOff>
      <xdr:row>49</xdr:row>
      <xdr:rowOff>107950</xdr:rowOff>
    </xdr:from>
    <xdr:ext cx="298543" cy="225703"/>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40" name="テキスト ボックス 239">
          <a:extLst>
            <a:ext uri="{FF2B5EF4-FFF2-40B4-BE49-F238E27FC236}">
              <a16:creationId xmlns:a16="http://schemas.microsoft.com/office/drawing/2014/main" id="{00000000-0008-0000-0400-0000F0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42" name="テキスト ボックス 241">
          <a:extLst>
            <a:ext uri="{FF2B5EF4-FFF2-40B4-BE49-F238E27FC236}">
              <a16:creationId xmlns:a16="http://schemas.microsoft.com/office/drawing/2014/main" id="{00000000-0008-0000-0400-0000F2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44" name="テキスト ボックス 243">
          <a:extLst>
            <a:ext uri="{FF2B5EF4-FFF2-40B4-BE49-F238E27FC236}">
              <a16:creationId xmlns:a16="http://schemas.microsoft.com/office/drawing/2014/main" id="{00000000-0008-0000-0400-0000F4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6" name="テキスト ボックス 245">
          <a:extLst>
            <a:ext uri="{FF2B5EF4-FFF2-40B4-BE49-F238E27FC236}">
              <a16:creationId xmlns:a16="http://schemas.microsoft.com/office/drawing/2014/main" id="{00000000-0008-0000-0400-0000F6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7" name="その他グラフ枠">
          <a:extLst>
            <a:ext uri="{FF2B5EF4-FFF2-40B4-BE49-F238E27FC236}">
              <a16:creationId xmlns:a16="http://schemas.microsoft.com/office/drawing/2014/main" id="{00000000-0008-0000-0400-0000F7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52</xdr:row>
      <xdr:rowOff>127000</xdr:rowOff>
    </xdr:from>
    <xdr:to>
      <xdr:col>82</xdr:col>
      <xdr:colOff>107950</xdr:colOff>
      <xdr:row>60</xdr:row>
      <xdr:rowOff>12700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flipV="1">
          <a:off x="16510000" y="9042400"/>
          <a:ext cx="0" cy="1257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59</xdr:row>
      <xdr:rowOff>156227</xdr:rowOff>
    </xdr:from>
    <xdr:ext cx="762000" cy="259045"/>
    <xdr:sp macro="" textlink="">
      <xdr:nvSpPr>
        <xdr:cNvPr id="249" name="その他最小値テキスト">
          <a:extLst>
            <a:ext uri="{FF2B5EF4-FFF2-40B4-BE49-F238E27FC236}">
              <a16:creationId xmlns:a16="http://schemas.microsoft.com/office/drawing/2014/main" id="{00000000-0008-0000-0400-0000F9000000}"/>
            </a:ext>
          </a:extLst>
        </xdr:cNvPr>
        <xdr:cNvSpPr txBox="1"/>
      </xdr:nvSpPr>
      <xdr:spPr>
        <a:xfrm>
          <a:off x="16598900" y="1027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12700</xdr:rowOff>
    </xdr:from>
    <xdr:to>
      <xdr:col>82</xdr:col>
      <xdr:colOff>196850</xdr:colOff>
      <xdr:row>60</xdr:row>
      <xdr:rowOff>12700</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a:off x="16421100" y="10299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41927</xdr:rowOff>
    </xdr:from>
    <xdr:ext cx="762000" cy="259045"/>
    <xdr:sp macro="" textlink="">
      <xdr:nvSpPr>
        <xdr:cNvPr id="251" name="その他最大値テキスト">
          <a:extLst>
            <a:ext uri="{FF2B5EF4-FFF2-40B4-BE49-F238E27FC236}">
              <a16:creationId xmlns:a16="http://schemas.microsoft.com/office/drawing/2014/main" id="{00000000-0008-0000-0400-0000FB000000}"/>
            </a:ext>
          </a:extLst>
        </xdr:cNvPr>
        <xdr:cNvSpPr txBox="1"/>
      </xdr:nvSpPr>
      <xdr:spPr>
        <a:xfrm>
          <a:off x="16598900" y="878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52</xdr:row>
      <xdr:rowOff>127000</xdr:rowOff>
    </xdr:from>
    <xdr:to>
      <xdr:col>82</xdr:col>
      <xdr:colOff>196850</xdr:colOff>
      <xdr:row>52</xdr:row>
      <xdr:rowOff>127000</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a:off x="16421100" y="9042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138430</xdr:rowOff>
    </xdr:from>
    <xdr:to>
      <xdr:col>82</xdr:col>
      <xdr:colOff>107950</xdr:colOff>
      <xdr:row>57</xdr:row>
      <xdr:rowOff>161290</xdr:rowOff>
    </xdr:to>
    <xdr:cxnSp macro="">
      <xdr:nvCxnSpPr>
        <xdr:cNvPr id="253" name="直線コネクタ 252">
          <a:extLst>
            <a:ext uri="{FF2B5EF4-FFF2-40B4-BE49-F238E27FC236}">
              <a16:creationId xmlns:a16="http://schemas.microsoft.com/office/drawing/2014/main" id="{00000000-0008-0000-0400-0000FD000000}"/>
            </a:ext>
          </a:extLst>
        </xdr:cNvPr>
        <xdr:cNvCxnSpPr/>
      </xdr:nvCxnSpPr>
      <xdr:spPr>
        <a:xfrm flipV="1">
          <a:off x="15671800" y="9911080"/>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54</xdr:row>
      <xdr:rowOff>149877</xdr:rowOff>
    </xdr:from>
    <xdr:ext cx="762000" cy="259045"/>
    <xdr:sp macro="" textlink="">
      <xdr:nvSpPr>
        <xdr:cNvPr id="254" name="その他平均値テキスト">
          <a:extLst>
            <a:ext uri="{FF2B5EF4-FFF2-40B4-BE49-F238E27FC236}">
              <a16:creationId xmlns:a16="http://schemas.microsoft.com/office/drawing/2014/main" id="{00000000-0008-0000-0400-0000FE000000}"/>
            </a:ext>
          </a:extLst>
        </xdr:cNvPr>
        <xdr:cNvSpPr txBox="1"/>
      </xdr:nvSpPr>
      <xdr:spPr>
        <a:xfrm>
          <a:off x="16598900" y="94081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133350</xdr:rowOff>
    </xdr:from>
    <xdr:to>
      <xdr:col>82</xdr:col>
      <xdr:colOff>158750</xdr:colOff>
      <xdr:row>56</xdr:row>
      <xdr:rowOff>63500</xdr:rowOff>
    </xdr:to>
    <xdr:sp macro="" textlink="">
      <xdr:nvSpPr>
        <xdr:cNvPr id="255" name="フローチャート: 判断 254">
          <a:extLst>
            <a:ext uri="{FF2B5EF4-FFF2-40B4-BE49-F238E27FC236}">
              <a16:creationId xmlns:a16="http://schemas.microsoft.com/office/drawing/2014/main" id="{00000000-0008-0000-0400-0000FF000000}"/>
            </a:ext>
          </a:extLst>
        </xdr:cNvPr>
        <xdr:cNvSpPr/>
      </xdr:nvSpPr>
      <xdr:spPr>
        <a:xfrm>
          <a:off x="164592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92710</xdr:rowOff>
    </xdr:from>
    <xdr:to>
      <xdr:col>78</xdr:col>
      <xdr:colOff>69850</xdr:colOff>
      <xdr:row>57</xdr:row>
      <xdr:rowOff>161290</xdr:rowOff>
    </xdr:to>
    <xdr:cxnSp macro="">
      <xdr:nvCxnSpPr>
        <xdr:cNvPr id="256" name="直線コネクタ 255">
          <a:extLst>
            <a:ext uri="{FF2B5EF4-FFF2-40B4-BE49-F238E27FC236}">
              <a16:creationId xmlns:a16="http://schemas.microsoft.com/office/drawing/2014/main" id="{00000000-0008-0000-0400-000000010000}"/>
            </a:ext>
          </a:extLst>
        </xdr:cNvPr>
        <xdr:cNvCxnSpPr/>
      </xdr:nvCxnSpPr>
      <xdr:spPr>
        <a:xfrm>
          <a:off x="14782800" y="986536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58</xdr:row>
      <xdr:rowOff>30480</xdr:rowOff>
    </xdr:from>
    <xdr:to>
      <xdr:col>78</xdr:col>
      <xdr:colOff>120650</xdr:colOff>
      <xdr:row>58</xdr:row>
      <xdr:rowOff>132080</xdr:rowOff>
    </xdr:to>
    <xdr:sp macro="" textlink="">
      <xdr:nvSpPr>
        <xdr:cNvPr id="257" name="フローチャート: 判断 256">
          <a:extLst>
            <a:ext uri="{FF2B5EF4-FFF2-40B4-BE49-F238E27FC236}">
              <a16:creationId xmlns:a16="http://schemas.microsoft.com/office/drawing/2014/main" id="{00000000-0008-0000-0400-000001010000}"/>
            </a:ext>
          </a:extLst>
        </xdr:cNvPr>
        <xdr:cNvSpPr/>
      </xdr:nvSpPr>
      <xdr:spPr>
        <a:xfrm>
          <a:off x="15621000" y="9974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116857</xdr:rowOff>
    </xdr:from>
    <xdr:ext cx="7366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5290800" y="100609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58420</xdr:rowOff>
    </xdr:from>
    <xdr:to>
      <xdr:col>73</xdr:col>
      <xdr:colOff>180975</xdr:colOff>
      <xdr:row>57</xdr:row>
      <xdr:rowOff>92710</xdr:rowOff>
    </xdr:to>
    <xdr:cxnSp macro="">
      <xdr:nvCxnSpPr>
        <xdr:cNvPr id="259" name="直線コネクタ 258">
          <a:extLst>
            <a:ext uri="{FF2B5EF4-FFF2-40B4-BE49-F238E27FC236}">
              <a16:creationId xmlns:a16="http://schemas.microsoft.com/office/drawing/2014/main" id="{00000000-0008-0000-0400-000003010000}"/>
            </a:ext>
          </a:extLst>
        </xdr:cNvPr>
        <xdr:cNvCxnSpPr/>
      </xdr:nvCxnSpPr>
      <xdr:spPr>
        <a:xfrm>
          <a:off x="13893800" y="9659620"/>
          <a:ext cx="889000" cy="2057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156210</xdr:rowOff>
    </xdr:from>
    <xdr:to>
      <xdr:col>74</xdr:col>
      <xdr:colOff>31750</xdr:colOff>
      <xdr:row>58</xdr:row>
      <xdr:rowOff>86360</xdr:rowOff>
    </xdr:to>
    <xdr:sp macro="" textlink="">
      <xdr:nvSpPr>
        <xdr:cNvPr id="260" name="フローチャート: 判断 259">
          <a:extLst>
            <a:ext uri="{FF2B5EF4-FFF2-40B4-BE49-F238E27FC236}">
              <a16:creationId xmlns:a16="http://schemas.microsoft.com/office/drawing/2014/main" id="{00000000-0008-0000-0400-000004010000}"/>
            </a:ext>
          </a:extLst>
        </xdr:cNvPr>
        <xdr:cNvSpPr/>
      </xdr:nvSpPr>
      <xdr:spPr>
        <a:xfrm>
          <a:off x="14732000" y="9928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71137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4401800" y="10015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58420</xdr:rowOff>
    </xdr:from>
    <xdr:to>
      <xdr:col>69</xdr:col>
      <xdr:colOff>92075</xdr:colOff>
      <xdr:row>58</xdr:row>
      <xdr:rowOff>149860</xdr:rowOff>
    </xdr:to>
    <xdr:cxnSp macro="">
      <xdr:nvCxnSpPr>
        <xdr:cNvPr id="262" name="直線コネクタ 261">
          <a:extLst>
            <a:ext uri="{FF2B5EF4-FFF2-40B4-BE49-F238E27FC236}">
              <a16:creationId xmlns:a16="http://schemas.microsoft.com/office/drawing/2014/main" id="{00000000-0008-0000-0400-000006010000}"/>
            </a:ext>
          </a:extLst>
        </xdr:cNvPr>
        <xdr:cNvCxnSpPr/>
      </xdr:nvCxnSpPr>
      <xdr:spPr>
        <a:xfrm flipV="1">
          <a:off x="13004800" y="9659620"/>
          <a:ext cx="889000" cy="434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133350</xdr:rowOff>
    </xdr:from>
    <xdr:to>
      <xdr:col>69</xdr:col>
      <xdr:colOff>142875</xdr:colOff>
      <xdr:row>58</xdr:row>
      <xdr:rowOff>63500</xdr:rowOff>
    </xdr:to>
    <xdr:sp macro="" textlink="">
      <xdr:nvSpPr>
        <xdr:cNvPr id="263" name="フローチャート: 判断 262">
          <a:extLst>
            <a:ext uri="{FF2B5EF4-FFF2-40B4-BE49-F238E27FC236}">
              <a16:creationId xmlns:a16="http://schemas.microsoft.com/office/drawing/2014/main" id="{00000000-0008-0000-0400-000007010000}"/>
            </a:ext>
          </a:extLst>
        </xdr:cNvPr>
        <xdr:cNvSpPr/>
      </xdr:nvSpPr>
      <xdr:spPr>
        <a:xfrm>
          <a:off x="138430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48277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3512800" y="999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167640</xdr:rowOff>
    </xdr:from>
    <xdr:to>
      <xdr:col>65</xdr:col>
      <xdr:colOff>53975</xdr:colOff>
      <xdr:row>59</xdr:row>
      <xdr:rowOff>97790</xdr:rowOff>
    </xdr:to>
    <xdr:sp macro="" textlink="">
      <xdr:nvSpPr>
        <xdr:cNvPr id="265" name="フローチャート: 判断 264">
          <a:extLst>
            <a:ext uri="{FF2B5EF4-FFF2-40B4-BE49-F238E27FC236}">
              <a16:creationId xmlns:a16="http://schemas.microsoft.com/office/drawing/2014/main" id="{00000000-0008-0000-0400-000009010000}"/>
            </a:ext>
          </a:extLst>
        </xdr:cNvPr>
        <xdr:cNvSpPr/>
      </xdr:nvSpPr>
      <xdr:spPr>
        <a:xfrm>
          <a:off x="12954000" y="10111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59</xdr:row>
      <xdr:rowOff>82567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2623800" y="10198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87630</xdr:rowOff>
    </xdr:from>
    <xdr:to>
      <xdr:col>82</xdr:col>
      <xdr:colOff>158750</xdr:colOff>
      <xdr:row>58</xdr:row>
      <xdr:rowOff>17780</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6459200" y="986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57</xdr:row>
      <xdr:rowOff>59707</xdr:rowOff>
    </xdr:from>
    <xdr:ext cx="762000" cy="259045"/>
    <xdr:sp macro="" textlink="">
      <xdr:nvSpPr>
        <xdr:cNvPr id="273" name="その他該当値テキスト">
          <a:extLst>
            <a:ext uri="{FF2B5EF4-FFF2-40B4-BE49-F238E27FC236}">
              <a16:creationId xmlns:a16="http://schemas.microsoft.com/office/drawing/2014/main" id="{00000000-0008-0000-0400-000011010000}"/>
            </a:ext>
          </a:extLst>
        </xdr:cNvPr>
        <xdr:cNvSpPr txBox="1"/>
      </xdr:nvSpPr>
      <xdr:spPr>
        <a:xfrm>
          <a:off x="16598900" y="9832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57</xdr:row>
      <xdr:rowOff>110490</xdr:rowOff>
    </xdr:from>
    <xdr:to>
      <xdr:col>78</xdr:col>
      <xdr:colOff>120650</xdr:colOff>
      <xdr:row>58</xdr:row>
      <xdr:rowOff>40640</xdr:rowOff>
    </xdr:to>
    <xdr:sp macro="" textlink="">
      <xdr:nvSpPr>
        <xdr:cNvPr id="274" name="楕円 273">
          <a:extLst>
            <a:ext uri="{FF2B5EF4-FFF2-40B4-BE49-F238E27FC236}">
              <a16:creationId xmlns:a16="http://schemas.microsoft.com/office/drawing/2014/main" id="{00000000-0008-0000-0400-000012010000}"/>
            </a:ext>
          </a:extLst>
        </xdr:cNvPr>
        <xdr:cNvSpPr/>
      </xdr:nvSpPr>
      <xdr:spPr>
        <a:xfrm>
          <a:off x="15621000" y="9883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50817</xdr:rowOff>
    </xdr:from>
    <xdr:ext cx="736600" cy="259045"/>
    <xdr:sp macro="" textlink="">
      <xdr:nvSpPr>
        <xdr:cNvPr id="275" name="テキスト ボックス 274">
          <a:extLst>
            <a:ext uri="{FF2B5EF4-FFF2-40B4-BE49-F238E27FC236}">
              <a16:creationId xmlns:a16="http://schemas.microsoft.com/office/drawing/2014/main" id="{00000000-0008-0000-0400-000013010000}"/>
            </a:ext>
          </a:extLst>
        </xdr:cNvPr>
        <xdr:cNvSpPr txBox="1"/>
      </xdr:nvSpPr>
      <xdr:spPr>
        <a:xfrm>
          <a:off x="15290800" y="96520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41910</xdr:rowOff>
    </xdr:from>
    <xdr:to>
      <xdr:col>74</xdr:col>
      <xdr:colOff>31750</xdr:colOff>
      <xdr:row>57</xdr:row>
      <xdr:rowOff>143510</xdr:rowOff>
    </xdr:to>
    <xdr:sp macro="" textlink="">
      <xdr:nvSpPr>
        <xdr:cNvPr id="276" name="楕円 275">
          <a:extLst>
            <a:ext uri="{FF2B5EF4-FFF2-40B4-BE49-F238E27FC236}">
              <a16:creationId xmlns:a16="http://schemas.microsoft.com/office/drawing/2014/main" id="{00000000-0008-0000-0400-000014010000}"/>
            </a:ext>
          </a:extLst>
        </xdr:cNvPr>
        <xdr:cNvSpPr/>
      </xdr:nvSpPr>
      <xdr:spPr>
        <a:xfrm>
          <a:off x="14732000" y="9814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153687</xdr:rowOff>
    </xdr:from>
    <xdr:ext cx="762000" cy="259045"/>
    <xdr:sp macro="" textlink="">
      <xdr:nvSpPr>
        <xdr:cNvPr id="277" name="テキスト ボックス 276">
          <a:extLst>
            <a:ext uri="{FF2B5EF4-FFF2-40B4-BE49-F238E27FC236}">
              <a16:creationId xmlns:a16="http://schemas.microsoft.com/office/drawing/2014/main" id="{00000000-0008-0000-0400-000015010000}"/>
            </a:ext>
          </a:extLst>
        </xdr:cNvPr>
        <xdr:cNvSpPr txBox="1"/>
      </xdr:nvSpPr>
      <xdr:spPr>
        <a:xfrm>
          <a:off x="14401800" y="9583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7620</xdr:rowOff>
    </xdr:from>
    <xdr:to>
      <xdr:col>69</xdr:col>
      <xdr:colOff>142875</xdr:colOff>
      <xdr:row>56</xdr:row>
      <xdr:rowOff>109220</xdr:rowOff>
    </xdr:to>
    <xdr:sp macro="" textlink="">
      <xdr:nvSpPr>
        <xdr:cNvPr id="278" name="楕円 277">
          <a:extLst>
            <a:ext uri="{FF2B5EF4-FFF2-40B4-BE49-F238E27FC236}">
              <a16:creationId xmlns:a16="http://schemas.microsoft.com/office/drawing/2014/main" id="{00000000-0008-0000-0400-000016010000}"/>
            </a:ext>
          </a:extLst>
        </xdr:cNvPr>
        <xdr:cNvSpPr/>
      </xdr:nvSpPr>
      <xdr:spPr>
        <a:xfrm>
          <a:off x="13843000" y="9608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119397</xdr:rowOff>
    </xdr:from>
    <xdr:ext cx="762000" cy="259045"/>
    <xdr:sp macro="" textlink="">
      <xdr:nvSpPr>
        <xdr:cNvPr id="279" name="テキスト ボックス 278">
          <a:extLst>
            <a:ext uri="{FF2B5EF4-FFF2-40B4-BE49-F238E27FC236}">
              <a16:creationId xmlns:a16="http://schemas.microsoft.com/office/drawing/2014/main" id="{00000000-0008-0000-0400-000017010000}"/>
            </a:ext>
          </a:extLst>
        </xdr:cNvPr>
        <xdr:cNvSpPr txBox="1"/>
      </xdr:nvSpPr>
      <xdr:spPr>
        <a:xfrm>
          <a:off x="13512800" y="9377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99060</xdr:rowOff>
    </xdr:from>
    <xdr:to>
      <xdr:col>65</xdr:col>
      <xdr:colOff>53975</xdr:colOff>
      <xdr:row>59</xdr:row>
      <xdr:rowOff>29210</xdr:rowOff>
    </xdr:to>
    <xdr:sp macro="" textlink="">
      <xdr:nvSpPr>
        <xdr:cNvPr id="280" name="楕円 279">
          <a:extLst>
            <a:ext uri="{FF2B5EF4-FFF2-40B4-BE49-F238E27FC236}">
              <a16:creationId xmlns:a16="http://schemas.microsoft.com/office/drawing/2014/main" id="{00000000-0008-0000-0400-000018010000}"/>
            </a:ext>
          </a:extLst>
        </xdr:cNvPr>
        <xdr:cNvSpPr/>
      </xdr:nvSpPr>
      <xdr:spPr>
        <a:xfrm>
          <a:off x="12954000" y="10043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57</xdr:row>
      <xdr:rowOff>39387</xdr:rowOff>
    </xdr:from>
    <xdr:ext cx="762000" cy="259045"/>
    <xdr:sp macro="" textlink="">
      <xdr:nvSpPr>
        <xdr:cNvPr id="281" name="テキスト ボックス 280">
          <a:extLst>
            <a:ext uri="{FF2B5EF4-FFF2-40B4-BE49-F238E27FC236}">
              <a16:creationId xmlns:a16="http://schemas.microsoft.com/office/drawing/2014/main" id="{00000000-0008-0000-0400-000019010000}"/>
            </a:ext>
          </a:extLst>
        </xdr:cNvPr>
        <xdr:cNvSpPr txBox="1"/>
      </xdr:nvSpPr>
      <xdr:spPr>
        <a:xfrm>
          <a:off x="12623800" y="9812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5" name="正方形/長方形 284">
          <a:extLst>
            <a:ext uri="{FF2B5EF4-FFF2-40B4-BE49-F238E27FC236}">
              <a16:creationId xmlns:a16="http://schemas.microsoft.com/office/drawing/2014/main" id="{00000000-0008-0000-0400-00001D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6" name="正方形/長方形 285">
          <a:extLst>
            <a:ext uri="{FF2B5EF4-FFF2-40B4-BE49-F238E27FC236}">
              <a16:creationId xmlns:a16="http://schemas.microsoft.com/office/drawing/2014/main" id="{00000000-0008-0000-0400-00001E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7" name="正方形/長方形 286">
          <a:extLst>
            <a:ext uri="{FF2B5EF4-FFF2-40B4-BE49-F238E27FC236}">
              <a16:creationId xmlns:a16="http://schemas.microsoft.com/office/drawing/2014/main" id="{00000000-0008-0000-0400-00001F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8" name="正方形/長方形 287">
          <a:extLst>
            <a:ext uri="{FF2B5EF4-FFF2-40B4-BE49-F238E27FC236}">
              <a16:creationId xmlns:a16="http://schemas.microsoft.com/office/drawing/2014/main" id="{00000000-0008-0000-0400-000020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9" name="正方形/長方形 288">
          <a:extLst>
            <a:ext uri="{FF2B5EF4-FFF2-40B4-BE49-F238E27FC236}">
              <a16:creationId xmlns:a16="http://schemas.microsoft.com/office/drawing/2014/main" id="{00000000-0008-0000-0400-000021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90" name="正方形/長方形 289">
          <a:extLst>
            <a:ext uri="{FF2B5EF4-FFF2-40B4-BE49-F238E27FC236}">
              <a16:creationId xmlns:a16="http://schemas.microsoft.com/office/drawing/2014/main" id="{00000000-0008-0000-0400-000022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91" name="正方形/長方形 290">
          <a:extLst>
            <a:ext uri="{FF2B5EF4-FFF2-40B4-BE49-F238E27FC236}">
              <a16:creationId xmlns:a16="http://schemas.microsoft.com/office/drawing/2014/main" id="{00000000-0008-0000-0400-000023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en-US" altLang="ja-JP" sz="1300">
              <a:latin typeface="ＭＳ Ｐゴシック" panose="020B0600070205080204" pitchFamily="50" charset="-128"/>
              <a:ea typeface="ＭＳ Ｐゴシック" panose="020B0600070205080204" pitchFamily="50" charset="-128"/>
            </a:rPr>
            <a:t>R01</a:t>
          </a:r>
          <a:r>
            <a:rPr kumimoji="1" lang="ja-JP" altLang="en-US" sz="1300">
              <a:latin typeface="ＭＳ Ｐゴシック" panose="020B0600070205080204" pitchFamily="50" charset="-128"/>
              <a:ea typeface="ＭＳ Ｐゴシック" panose="020B0600070205080204" pitchFamily="50" charset="-128"/>
            </a:rPr>
            <a:t>から下水道事業会計が法適用化され、繰出金が補助費等に振り替わったことで類似団体内平均を上回っていたが、</a:t>
          </a:r>
          <a:r>
            <a:rPr kumimoji="1" lang="en-US" altLang="ja-JP" sz="1300">
              <a:latin typeface="ＭＳ Ｐゴシック" panose="020B0600070205080204" pitchFamily="50" charset="-128"/>
              <a:ea typeface="ＭＳ Ｐゴシック" panose="020B0600070205080204" pitchFamily="50" charset="-128"/>
            </a:rPr>
            <a:t>R05</a:t>
          </a:r>
          <a:r>
            <a:rPr kumimoji="1" lang="ja-JP" altLang="en-US" sz="1300">
              <a:latin typeface="ＭＳ Ｐゴシック" panose="020B0600070205080204" pitchFamily="50" charset="-128"/>
              <a:ea typeface="ＭＳ Ｐゴシック" panose="020B0600070205080204" pitchFamily="50" charset="-128"/>
            </a:rPr>
            <a:t>において類似団体平均を下回ることとなった。</a:t>
          </a:r>
        </a:p>
        <a:p>
          <a:r>
            <a:rPr kumimoji="1" lang="ja-JP" altLang="en-US" sz="1300">
              <a:latin typeface="ＭＳ Ｐゴシック" panose="020B0600070205080204" pitchFamily="50" charset="-128"/>
              <a:ea typeface="ＭＳ Ｐゴシック" panose="020B0600070205080204" pitchFamily="50" charset="-128"/>
            </a:rPr>
            <a:t>　</a:t>
          </a:r>
          <a:r>
            <a:rPr kumimoji="1" lang="en-US" altLang="ja-JP" sz="1300">
              <a:latin typeface="ＭＳ Ｐゴシック" panose="020B0600070205080204" pitchFamily="50" charset="-128"/>
              <a:ea typeface="ＭＳ Ｐゴシック" panose="020B0600070205080204" pitchFamily="50" charset="-128"/>
            </a:rPr>
            <a:t>R06</a:t>
          </a:r>
          <a:r>
            <a:rPr kumimoji="1" lang="ja-JP" altLang="en-US" sz="1300">
              <a:latin typeface="ＭＳ Ｐゴシック" panose="020B0600070205080204" pitchFamily="50" charset="-128"/>
              <a:ea typeface="ＭＳ Ｐゴシック" panose="020B0600070205080204" pitchFamily="50" charset="-128"/>
            </a:rPr>
            <a:t>においては、伊都郡町村及び橋本市老人福祉施設事務組合負担金や下水道事業会計繰出金が減少したため、「</a:t>
          </a:r>
          <a:r>
            <a:rPr kumimoji="1" lang="en-US" altLang="ja-JP" sz="1300">
              <a:latin typeface="ＭＳ Ｐゴシック" panose="020B0600070205080204" pitchFamily="50" charset="-128"/>
              <a:ea typeface="ＭＳ Ｐゴシック" panose="020B0600070205080204" pitchFamily="50" charset="-128"/>
            </a:rPr>
            <a:t>-0.9</a:t>
          </a:r>
          <a:r>
            <a:rPr kumimoji="1" lang="ja-JP" altLang="en-US" sz="1300">
              <a:latin typeface="ＭＳ Ｐゴシック" panose="020B0600070205080204" pitchFamily="50" charset="-128"/>
              <a:ea typeface="ＭＳ Ｐゴシック" panose="020B0600070205080204" pitchFamily="50" charset="-128"/>
            </a:rPr>
            <a:t>」減少している。</a:t>
          </a:r>
        </a:p>
      </xdr:txBody>
    </xdr:sp>
    <xdr:clientData/>
  </xdr:twoCellAnchor>
  <xdr:oneCellAnchor>
    <xdr:from>
      <xdr:col>62</xdr:col>
      <xdr:colOff>6350</xdr:colOff>
      <xdr:row>29</xdr:row>
      <xdr:rowOff>107950</xdr:rowOff>
    </xdr:from>
    <xdr:ext cx="298543" cy="225703"/>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42</xdr:row>
      <xdr:rowOff>29028</xdr:rowOff>
    </xdr:from>
    <xdr:to>
      <xdr:col>85</xdr:col>
      <xdr:colOff>66675</xdr:colOff>
      <xdr:row>42</xdr:row>
      <xdr:rowOff>29028</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7229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41</xdr:row>
      <xdr:rowOff>58255</xdr:rowOff>
    </xdr:from>
    <xdr:ext cx="508000" cy="259045"/>
    <xdr:sp macro="" textlink="">
      <xdr:nvSpPr>
        <xdr:cNvPr id="297" name="テキスト ボックス 296">
          <a:extLst>
            <a:ext uri="{FF2B5EF4-FFF2-40B4-BE49-F238E27FC236}">
              <a16:creationId xmlns:a16="http://schemas.microsoft.com/office/drawing/2014/main" id="{00000000-0008-0000-0400-000029010000}"/>
            </a:ext>
          </a:extLst>
        </xdr:cNvPr>
        <xdr:cNvSpPr txBox="1"/>
      </xdr:nvSpPr>
      <xdr:spPr>
        <a:xfrm>
          <a:off x="11938000" y="7087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40</xdr:row>
      <xdr:rowOff>45357</xdr:rowOff>
    </xdr:from>
    <xdr:to>
      <xdr:col>85</xdr:col>
      <xdr:colOff>66675</xdr:colOff>
      <xdr:row>40</xdr:row>
      <xdr:rowOff>45357</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2446000" y="6903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39</xdr:row>
      <xdr:rowOff>74584</xdr:rowOff>
    </xdr:from>
    <xdr:ext cx="508000" cy="259045"/>
    <xdr:sp macro="" textlink="">
      <xdr:nvSpPr>
        <xdr:cNvPr id="299" name="テキスト ボックス 298">
          <a:extLst>
            <a:ext uri="{FF2B5EF4-FFF2-40B4-BE49-F238E27FC236}">
              <a16:creationId xmlns:a16="http://schemas.microsoft.com/office/drawing/2014/main" id="{00000000-0008-0000-0400-00002B010000}"/>
            </a:ext>
          </a:extLst>
        </xdr:cNvPr>
        <xdr:cNvSpPr txBox="1"/>
      </xdr:nvSpPr>
      <xdr:spPr>
        <a:xfrm>
          <a:off x="11938000" y="6761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61685</xdr:rowOff>
    </xdr:from>
    <xdr:to>
      <xdr:col>85</xdr:col>
      <xdr:colOff>66675</xdr:colOff>
      <xdr:row>38</xdr:row>
      <xdr:rowOff>61685</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2446000" y="6576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90913</xdr:rowOff>
    </xdr:from>
    <xdr:ext cx="508000" cy="259045"/>
    <xdr:sp macro="" textlink="">
      <xdr:nvSpPr>
        <xdr:cNvPr id="301" name="テキスト ボックス 300">
          <a:extLst>
            <a:ext uri="{FF2B5EF4-FFF2-40B4-BE49-F238E27FC236}">
              <a16:creationId xmlns:a16="http://schemas.microsoft.com/office/drawing/2014/main" id="{00000000-0008-0000-0400-00002D010000}"/>
            </a:ext>
          </a:extLst>
        </xdr:cNvPr>
        <xdr:cNvSpPr txBox="1"/>
      </xdr:nvSpPr>
      <xdr:spPr>
        <a:xfrm>
          <a:off x="11938000" y="6434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78014</xdr:rowOff>
    </xdr:from>
    <xdr:to>
      <xdr:col>85</xdr:col>
      <xdr:colOff>66675</xdr:colOff>
      <xdr:row>36</xdr:row>
      <xdr:rowOff>78014</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2446000" y="6250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107241</xdr:rowOff>
    </xdr:from>
    <xdr:ext cx="508000" cy="259045"/>
    <xdr:sp macro="" textlink="">
      <xdr:nvSpPr>
        <xdr:cNvPr id="303" name="テキスト ボックス 302">
          <a:extLst>
            <a:ext uri="{FF2B5EF4-FFF2-40B4-BE49-F238E27FC236}">
              <a16:creationId xmlns:a16="http://schemas.microsoft.com/office/drawing/2014/main" id="{00000000-0008-0000-0400-00002F010000}"/>
            </a:ext>
          </a:extLst>
        </xdr:cNvPr>
        <xdr:cNvSpPr txBox="1"/>
      </xdr:nvSpPr>
      <xdr:spPr>
        <a:xfrm>
          <a:off x="11938000" y="6107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34</xdr:row>
      <xdr:rowOff>94343</xdr:rowOff>
    </xdr:from>
    <xdr:to>
      <xdr:col>85</xdr:col>
      <xdr:colOff>66675</xdr:colOff>
      <xdr:row>34</xdr:row>
      <xdr:rowOff>94343</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a:off x="12446000" y="5923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33</xdr:row>
      <xdr:rowOff>123570</xdr:rowOff>
    </xdr:from>
    <xdr:ext cx="508000" cy="259045"/>
    <xdr:sp macro="" textlink="">
      <xdr:nvSpPr>
        <xdr:cNvPr id="305" name="テキスト ボックス 304">
          <a:extLst>
            <a:ext uri="{FF2B5EF4-FFF2-40B4-BE49-F238E27FC236}">
              <a16:creationId xmlns:a16="http://schemas.microsoft.com/office/drawing/2014/main" id="{00000000-0008-0000-0400-000031010000}"/>
            </a:ext>
          </a:extLst>
        </xdr:cNvPr>
        <xdr:cNvSpPr txBox="1"/>
      </xdr:nvSpPr>
      <xdr:spPr>
        <a:xfrm>
          <a:off x="11938000" y="5781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32</xdr:row>
      <xdr:rowOff>110672</xdr:rowOff>
    </xdr:from>
    <xdr:to>
      <xdr:col>85</xdr:col>
      <xdr:colOff>66675</xdr:colOff>
      <xdr:row>32</xdr:row>
      <xdr:rowOff>110672</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2446000" y="5597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31</xdr:row>
      <xdr:rowOff>139899</xdr:rowOff>
    </xdr:from>
    <xdr:ext cx="508000" cy="259045"/>
    <xdr:sp macro="" textlink="">
      <xdr:nvSpPr>
        <xdr:cNvPr id="307" name="テキスト ボックス 306">
          <a:extLst>
            <a:ext uri="{FF2B5EF4-FFF2-40B4-BE49-F238E27FC236}">
              <a16:creationId xmlns:a16="http://schemas.microsoft.com/office/drawing/2014/main" id="{00000000-0008-0000-0400-000033010000}"/>
            </a:ext>
          </a:extLst>
        </xdr:cNvPr>
        <xdr:cNvSpPr txBox="1"/>
      </xdr:nvSpPr>
      <xdr:spPr>
        <a:xfrm>
          <a:off x="11938000" y="5454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29</xdr:row>
      <xdr:rowOff>156227</xdr:rowOff>
    </xdr:from>
    <xdr:ext cx="508000" cy="25904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1938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44</xdr:row>
      <xdr:rowOff>12700</xdr:rowOff>
    </xdr:to>
    <xdr:sp macro="" textlink="">
      <xdr:nvSpPr>
        <xdr:cNvPr id="310" name="補助費等グラフ枠">
          <a:extLst>
            <a:ext uri="{FF2B5EF4-FFF2-40B4-BE49-F238E27FC236}">
              <a16:creationId xmlns:a16="http://schemas.microsoft.com/office/drawing/2014/main" id="{00000000-0008-0000-0400-000036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102507</xdr:rowOff>
    </xdr:from>
    <xdr:to>
      <xdr:col>82</xdr:col>
      <xdr:colOff>107950</xdr:colOff>
      <xdr:row>40</xdr:row>
      <xdr:rowOff>132443</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flipV="1">
          <a:off x="16510000" y="5760357"/>
          <a:ext cx="0" cy="12300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104520</xdr:rowOff>
    </xdr:from>
    <xdr:ext cx="762000" cy="259045"/>
    <xdr:sp macro="" textlink="">
      <xdr:nvSpPr>
        <xdr:cNvPr id="312" name="補助費等最小値テキスト">
          <a:extLst>
            <a:ext uri="{FF2B5EF4-FFF2-40B4-BE49-F238E27FC236}">
              <a16:creationId xmlns:a16="http://schemas.microsoft.com/office/drawing/2014/main" id="{00000000-0008-0000-0400-000038010000}"/>
            </a:ext>
          </a:extLst>
        </xdr:cNvPr>
        <xdr:cNvSpPr txBox="1"/>
      </xdr:nvSpPr>
      <xdr:spPr>
        <a:xfrm>
          <a:off x="16598900" y="6962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132443</xdr:rowOff>
    </xdr:from>
    <xdr:to>
      <xdr:col>82</xdr:col>
      <xdr:colOff>196850</xdr:colOff>
      <xdr:row>40</xdr:row>
      <xdr:rowOff>132443</xdr:rowOff>
    </xdr:to>
    <xdr:cxnSp macro="">
      <xdr:nvCxnSpPr>
        <xdr:cNvPr id="313" name="直線コネクタ 312">
          <a:extLst>
            <a:ext uri="{FF2B5EF4-FFF2-40B4-BE49-F238E27FC236}">
              <a16:creationId xmlns:a16="http://schemas.microsoft.com/office/drawing/2014/main" id="{00000000-0008-0000-0400-000039010000}"/>
            </a:ext>
          </a:extLst>
        </xdr:cNvPr>
        <xdr:cNvCxnSpPr/>
      </xdr:nvCxnSpPr>
      <xdr:spPr>
        <a:xfrm>
          <a:off x="16421100" y="69904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17434</xdr:rowOff>
    </xdr:from>
    <xdr:ext cx="762000" cy="259045"/>
    <xdr:sp macro="" textlink="">
      <xdr:nvSpPr>
        <xdr:cNvPr id="314" name="補助費等最大値テキスト">
          <a:extLst>
            <a:ext uri="{FF2B5EF4-FFF2-40B4-BE49-F238E27FC236}">
              <a16:creationId xmlns:a16="http://schemas.microsoft.com/office/drawing/2014/main" id="{00000000-0008-0000-0400-00003A010000}"/>
            </a:ext>
          </a:extLst>
        </xdr:cNvPr>
        <xdr:cNvSpPr txBox="1"/>
      </xdr:nvSpPr>
      <xdr:spPr>
        <a:xfrm>
          <a:off x="16598900" y="5503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33</xdr:row>
      <xdr:rowOff>102507</xdr:rowOff>
    </xdr:from>
    <xdr:to>
      <xdr:col>82</xdr:col>
      <xdr:colOff>196850</xdr:colOff>
      <xdr:row>33</xdr:row>
      <xdr:rowOff>102507</xdr:rowOff>
    </xdr:to>
    <xdr:cxnSp macro="">
      <xdr:nvCxnSpPr>
        <xdr:cNvPr id="315" name="直線コネクタ 314">
          <a:extLst>
            <a:ext uri="{FF2B5EF4-FFF2-40B4-BE49-F238E27FC236}">
              <a16:creationId xmlns:a16="http://schemas.microsoft.com/office/drawing/2014/main" id="{00000000-0008-0000-0400-00003B010000}"/>
            </a:ext>
          </a:extLst>
        </xdr:cNvPr>
        <xdr:cNvCxnSpPr/>
      </xdr:nvCxnSpPr>
      <xdr:spPr>
        <a:xfrm>
          <a:off x="16421100" y="57603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107950</xdr:rowOff>
    </xdr:from>
    <xdr:to>
      <xdr:col>82</xdr:col>
      <xdr:colOff>107950</xdr:colOff>
      <xdr:row>36</xdr:row>
      <xdr:rowOff>34472</xdr:rowOff>
    </xdr:to>
    <xdr:cxnSp macro="">
      <xdr:nvCxnSpPr>
        <xdr:cNvPr id="316" name="直線コネクタ 315">
          <a:extLst>
            <a:ext uri="{FF2B5EF4-FFF2-40B4-BE49-F238E27FC236}">
              <a16:creationId xmlns:a16="http://schemas.microsoft.com/office/drawing/2014/main" id="{00000000-0008-0000-0400-00003C010000}"/>
            </a:ext>
          </a:extLst>
        </xdr:cNvPr>
        <xdr:cNvCxnSpPr/>
      </xdr:nvCxnSpPr>
      <xdr:spPr>
        <a:xfrm flipV="1">
          <a:off x="15671800" y="6108700"/>
          <a:ext cx="838200" cy="97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151691</xdr:rowOff>
    </xdr:from>
    <xdr:ext cx="762000" cy="259045"/>
    <xdr:sp macro="" textlink="">
      <xdr:nvSpPr>
        <xdr:cNvPr id="317" name="補助費等平均値テキスト">
          <a:extLst>
            <a:ext uri="{FF2B5EF4-FFF2-40B4-BE49-F238E27FC236}">
              <a16:creationId xmlns:a16="http://schemas.microsoft.com/office/drawing/2014/main" id="{00000000-0008-0000-0400-00003D010000}"/>
            </a:ext>
          </a:extLst>
        </xdr:cNvPr>
        <xdr:cNvSpPr txBox="1"/>
      </xdr:nvSpPr>
      <xdr:spPr>
        <a:xfrm>
          <a:off x="16598900" y="63238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8164</xdr:rowOff>
    </xdr:from>
    <xdr:to>
      <xdr:col>82</xdr:col>
      <xdr:colOff>158750</xdr:colOff>
      <xdr:row>37</xdr:row>
      <xdr:rowOff>109764</xdr:rowOff>
    </xdr:to>
    <xdr:sp macro="" textlink="">
      <xdr:nvSpPr>
        <xdr:cNvPr id="318" name="フローチャート: 判断 317">
          <a:extLst>
            <a:ext uri="{FF2B5EF4-FFF2-40B4-BE49-F238E27FC236}">
              <a16:creationId xmlns:a16="http://schemas.microsoft.com/office/drawing/2014/main" id="{00000000-0008-0000-0400-00003E010000}"/>
            </a:ext>
          </a:extLst>
        </xdr:cNvPr>
        <xdr:cNvSpPr/>
      </xdr:nvSpPr>
      <xdr:spPr>
        <a:xfrm>
          <a:off x="16459200" y="6351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140607</xdr:rowOff>
    </xdr:from>
    <xdr:to>
      <xdr:col>78</xdr:col>
      <xdr:colOff>69850</xdr:colOff>
      <xdr:row>36</xdr:row>
      <xdr:rowOff>34472</xdr:rowOff>
    </xdr:to>
    <xdr:cxnSp macro="">
      <xdr:nvCxnSpPr>
        <xdr:cNvPr id="319" name="直線コネクタ 318">
          <a:extLst>
            <a:ext uri="{FF2B5EF4-FFF2-40B4-BE49-F238E27FC236}">
              <a16:creationId xmlns:a16="http://schemas.microsoft.com/office/drawing/2014/main" id="{00000000-0008-0000-0400-00003F010000}"/>
            </a:ext>
          </a:extLst>
        </xdr:cNvPr>
        <xdr:cNvCxnSpPr/>
      </xdr:nvCxnSpPr>
      <xdr:spPr>
        <a:xfrm>
          <a:off x="14782800" y="6141357"/>
          <a:ext cx="889000" cy="65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5443</xdr:rowOff>
    </xdr:from>
    <xdr:to>
      <xdr:col>78</xdr:col>
      <xdr:colOff>120650</xdr:colOff>
      <xdr:row>36</xdr:row>
      <xdr:rowOff>107043</xdr:rowOff>
    </xdr:to>
    <xdr:sp macro="" textlink="">
      <xdr:nvSpPr>
        <xdr:cNvPr id="320" name="フローチャート: 判断 319">
          <a:extLst>
            <a:ext uri="{FF2B5EF4-FFF2-40B4-BE49-F238E27FC236}">
              <a16:creationId xmlns:a16="http://schemas.microsoft.com/office/drawing/2014/main" id="{00000000-0008-0000-0400-000040010000}"/>
            </a:ext>
          </a:extLst>
        </xdr:cNvPr>
        <xdr:cNvSpPr/>
      </xdr:nvSpPr>
      <xdr:spPr>
        <a:xfrm>
          <a:off x="15621000" y="6177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91820</xdr:rowOff>
    </xdr:from>
    <xdr:ext cx="7366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5290800" y="62640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35</xdr:row>
      <xdr:rowOff>140607</xdr:rowOff>
    </xdr:from>
    <xdr:to>
      <xdr:col>73</xdr:col>
      <xdr:colOff>180975</xdr:colOff>
      <xdr:row>35</xdr:row>
      <xdr:rowOff>140607</xdr:rowOff>
    </xdr:to>
    <xdr:cxnSp macro="">
      <xdr:nvCxnSpPr>
        <xdr:cNvPr id="322" name="直線コネクタ 321">
          <a:extLst>
            <a:ext uri="{FF2B5EF4-FFF2-40B4-BE49-F238E27FC236}">
              <a16:creationId xmlns:a16="http://schemas.microsoft.com/office/drawing/2014/main" id="{00000000-0008-0000-0400-000042010000}"/>
            </a:ext>
          </a:extLst>
        </xdr:cNvPr>
        <xdr:cNvCxnSpPr/>
      </xdr:nvCxnSpPr>
      <xdr:spPr>
        <a:xfrm>
          <a:off x="13893800" y="614135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35</xdr:row>
      <xdr:rowOff>122464</xdr:rowOff>
    </xdr:from>
    <xdr:to>
      <xdr:col>74</xdr:col>
      <xdr:colOff>31750</xdr:colOff>
      <xdr:row>36</xdr:row>
      <xdr:rowOff>52614</xdr:rowOff>
    </xdr:to>
    <xdr:sp macro="" textlink="">
      <xdr:nvSpPr>
        <xdr:cNvPr id="323" name="フローチャート: 判断 322">
          <a:extLst>
            <a:ext uri="{FF2B5EF4-FFF2-40B4-BE49-F238E27FC236}">
              <a16:creationId xmlns:a16="http://schemas.microsoft.com/office/drawing/2014/main" id="{00000000-0008-0000-0400-000043010000}"/>
            </a:ext>
          </a:extLst>
        </xdr:cNvPr>
        <xdr:cNvSpPr/>
      </xdr:nvSpPr>
      <xdr:spPr>
        <a:xfrm>
          <a:off x="14732000" y="6123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37391</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4401800" y="62095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35</xdr:row>
      <xdr:rowOff>140607</xdr:rowOff>
    </xdr:from>
    <xdr:to>
      <xdr:col>69</xdr:col>
      <xdr:colOff>92075</xdr:colOff>
      <xdr:row>36</xdr:row>
      <xdr:rowOff>99786</xdr:rowOff>
    </xdr:to>
    <xdr:cxnSp macro="">
      <xdr:nvCxnSpPr>
        <xdr:cNvPr id="325" name="直線コネクタ 324">
          <a:extLst>
            <a:ext uri="{FF2B5EF4-FFF2-40B4-BE49-F238E27FC236}">
              <a16:creationId xmlns:a16="http://schemas.microsoft.com/office/drawing/2014/main" id="{00000000-0008-0000-0400-000045010000}"/>
            </a:ext>
          </a:extLst>
        </xdr:cNvPr>
        <xdr:cNvCxnSpPr/>
      </xdr:nvCxnSpPr>
      <xdr:spPr>
        <a:xfrm flipV="1">
          <a:off x="13004800" y="6141357"/>
          <a:ext cx="889000" cy="130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35</xdr:row>
      <xdr:rowOff>57150</xdr:rowOff>
    </xdr:from>
    <xdr:to>
      <xdr:col>69</xdr:col>
      <xdr:colOff>142875</xdr:colOff>
      <xdr:row>35</xdr:row>
      <xdr:rowOff>158750</xdr:rowOff>
    </xdr:to>
    <xdr:sp macro="" textlink="">
      <xdr:nvSpPr>
        <xdr:cNvPr id="326" name="フローチャート: 判断 325">
          <a:extLst>
            <a:ext uri="{FF2B5EF4-FFF2-40B4-BE49-F238E27FC236}">
              <a16:creationId xmlns:a16="http://schemas.microsoft.com/office/drawing/2014/main" id="{00000000-0008-0000-0400-000046010000}"/>
            </a:ext>
          </a:extLst>
        </xdr:cNvPr>
        <xdr:cNvSpPr/>
      </xdr:nvSpPr>
      <xdr:spPr>
        <a:xfrm>
          <a:off x="13843000" y="6057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168927</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3512800" y="5826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111578</xdr:rowOff>
    </xdr:from>
    <xdr:to>
      <xdr:col>65</xdr:col>
      <xdr:colOff>53975</xdr:colOff>
      <xdr:row>36</xdr:row>
      <xdr:rowOff>41728</xdr:rowOff>
    </xdr:to>
    <xdr:sp macro="" textlink="">
      <xdr:nvSpPr>
        <xdr:cNvPr id="328" name="フローチャート: 判断 327">
          <a:extLst>
            <a:ext uri="{FF2B5EF4-FFF2-40B4-BE49-F238E27FC236}">
              <a16:creationId xmlns:a16="http://schemas.microsoft.com/office/drawing/2014/main" id="{00000000-0008-0000-0400-000048010000}"/>
            </a:ext>
          </a:extLst>
        </xdr:cNvPr>
        <xdr:cNvSpPr/>
      </xdr:nvSpPr>
      <xdr:spPr>
        <a:xfrm>
          <a:off x="12954000" y="6112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51905</xdr:rowOff>
    </xdr:from>
    <xdr:ext cx="762000" cy="259045"/>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2623800" y="5881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32" name="テキスト ボックス 331">
          <a:extLst>
            <a:ext uri="{FF2B5EF4-FFF2-40B4-BE49-F238E27FC236}">
              <a16:creationId xmlns:a16="http://schemas.microsoft.com/office/drawing/2014/main" id="{00000000-0008-0000-0400-00004C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33" name="テキスト ボックス 332">
          <a:extLst>
            <a:ext uri="{FF2B5EF4-FFF2-40B4-BE49-F238E27FC236}">
              <a16:creationId xmlns:a16="http://schemas.microsoft.com/office/drawing/2014/main" id="{00000000-0008-0000-0400-00004D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34" name="テキスト ボックス 333">
          <a:extLst>
            <a:ext uri="{FF2B5EF4-FFF2-40B4-BE49-F238E27FC236}">
              <a16:creationId xmlns:a16="http://schemas.microsoft.com/office/drawing/2014/main" id="{00000000-0008-0000-0400-00004E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57150</xdr:rowOff>
    </xdr:from>
    <xdr:to>
      <xdr:col>82</xdr:col>
      <xdr:colOff>158750</xdr:colOff>
      <xdr:row>35</xdr:row>
      <xdr:rowOff>158750</xdr:rowOff>
    </xdr:to>
    <xdr:sp macro="" textlink="">
      <xdr:nvSpPr>
        <xdr:cNvPr id="335" name="楕円 334">
          <a:extLst>
            <a:ext uri="{FF2B5EF4-FFF2-40B4-BE49-F238E27FC236}">
              <a16:creationId xmlns:a16="http://schemas.microsoft.com/office/drawing/2014/main" id="{00000000-0008-0000-0400-00004F010000}"/>
            </a:ext>
          </a:extLst>
        </xdr:cNvPr>
        <xdr:cNvSpPr/>
      </xdr:nvSpPr>
      <xdr:spPr>
        <a:xfrm>
          <a:off x="16459200" y="605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73677</xdr:rowOff>
    </xdr:from>
    <xdr:ext cx="762000" cy="259045"/>
    <xdr:sp macro="" textlink="">
      <xdr:nvSpPr>
        <xdr:cNvPr id="336" name="補助費等該当値テキスト">
          <a:extLst>
            <a:ext uri="{FF2B5EF4-FFF2-40B4-BE49-F238E27FC236}">
              <a16:creationId xmlns:a16="http://schemas.microsoft.com/office/drawing/2014/main" id="{00000000-0008-0000-0400-000050010000}"/>
            </a:ext>
          </a:extLst>
        </xdr:cNvPr>
        <xdr:cNvSpPr txBox="1"/>
      </xdr:nvSpPr>
      <xdr:spPr>
        <a:xfrm>
          <a:off x="16598900" y="590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155122</xdr:rowOff>
    </xdr:from>
    <xdr:to>
      <xdr:col>78</xdr:col>
      <xdr:colOff>120650</xdr:colOff>
      <xdr:row>36</xdr:row>
      <xdr:rowOff>85272</xdr:rowOff>
    </xdr:to>
    <xdr:sp macro="" textlink="">
      <xdr:nvSpPr>
        <xdr:cNvPr id="337" name="楕円 336">
          <a:extLst>
            <a:ext uri="{FF2B5EF4-FFF2-40B4-BE49-F238E27FC236}">
              <a16:creationId xmlns:a16="http://schemas.microsoft.com/office/drawing/2014/main" id="{00000000-0008-0000-0400-000051010000}"/>
            </a:ext>
          </a:extLst>
        </xdr:cNvPr>
        <xdr:cNvSpPr/>
      </xdr:nvSpPr>
      <xdr:spPr>
        <a:xfrm>
          <a:off x="15621000" y="6155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95449</xdr:rowOff>
    </xdr:from>
    <xdr:ext cx="736600" cy="259045"/>
    <xdr:sp macro="" textlink="">
      <xdr:nvSpPr>
        <xdr:cNvPr id="338" name="テキスト ボックス 337">
          <a:extLst>
            <a:ext uri="{FF2B5EF4-FFF2-40B4-BE49-F238E27FC236}">
              <a16:creationId xmlns:a16="http://schemas.microsoft.com/office/drawing/2014/main" id="{00000000-0008-0000-0400-000052010000}"/>
            </a:ext>
          </a:extLst>
        </xdr:cNvPr>
        <xdr:cNvSpPr txBox="1"/>
      </xdr:nvSpPr>
      <xdr:spPr>
        <a:xfrm>
          <a:off x="15290800" y="59247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89807</xdr:rowOff>
    </xdr:from>
    <xdr:to>
      <xdr:col>74</xdr:col>
      <xdr:colOff>31750</xdr:colOff>
      <xdr:row>36</xdr:row>
      <xdr:rowOff>19957</xdr:rowOff>
    </xdr:to>
    <xdr:sp macro="" textlink="">
      <xdr:nvSpPr>
        <xdr:cNvPr id="339" name="楕円 338">
          <a:extLst>
            <a:ext uri="{FF2B5EF4-FFF2-40B4-BE49-F238E27FC236}">
              <a16:creationId xmlns:a16="http://schemas.microsoft.com/office/drawing/2014/main" id="{00000000-0008-0000-0400-000053010000}"/>
            </a:ext>
          </a:extLst>
        </xdr:cNvPr>
        <xdr:cNvSpPr/>
      </xdr:nvSpPr>
      <xdr:spPr>
        <a:xfrm>
          <a:off x="14732000" y="6090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30134</xdr:rowOff>
    </xdr:from>
    <xdr:ext cx="762000" cy="259045"/>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14401800" y="58594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35</xdr:row>
      <xdr:rowOff>89807</xdr:rowOff>
    </xdr:from>
    <xdr:to>
      <xdr:col>69</xdr:col>
      <xdr:colOff>142875</xdr:colOff>
      <xdr:row>36</xdr:row>
      <xdr:rowOff>19957</xdr:rowOff>
    </xdr:to>
    <xdr:sp macro="" textlink="">
      <xdr:nvSpPr>
        <xdr:cNvPr id="341" name="楕円 340">
          <a:extLst>
            <a:ext uri="{FF2B5EF4-FFF2-40B4-BE49-F238E27FC236}">
              <a16:creationId xmlns:a16="http://schemas.microsoft.com/office/drawing/2014/main" id="{00000000-0008-0000-0400-000055010000}"/>
            </a:ext>
          </a:extLst>
        </xdr:cNvPr>
        <xdr:cNvSpPr/>
      </xdr:nvSpPr>
      <xdr:spPr>
        <a:xfrm>
          <a:off x="13843000" y="6090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4734</xdr:rowOff>
    </xdr:from>
    <xdr:ext cx="762000" cy="2590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13512800" y="6176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48986</xdr:rowOff>
    </xdr:from>
    <xdr:to>
      <xdr:col>65</xdr:col>
      <xdr:colOff>53975</xdr:colOff>
      <xdr:row>36</xdr:row>
      <xdr:rowOff>150586</xdr:rowOff>
    </xdr:to>
    <xdr:sp macro="" textlink="">
      <xdr:nvSpPr>
        <xdr:cNvPr id="343" name="楕円 342">
          <a:extLst>
            <a:ext uri="{FF2B5EF4-FFF2-40B4-BE49-F238E27FC236}">
              <a16:creationId xmlns:a16="http://schemas.microsoft.com/office/drawing/2014/main" id="{00000000-0008-0000-0400-000057010000}"/>
            </a:ext>
          </a:extLst>
        </xdr:cNvPr>
        <xdr:cNvSpPr/>
      </xdr:nvSpPr>
      <xdr:spPr>
        <a:xfrm>
          <a:off x="12954000" y="6221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135363</xdr:rowOff>
    </xdr:from>
    <xdr:ext cx="762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12623800" y="6307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45" name="正方形/長方形 344">
          <a:extLst>
            <a:ext uri="{FF2B5EF4-FFF2-40B4-BE49-F238E27FC236}">
              <a16:creationId xmlns:a16="http://schemas.microsoft.com/office/drawing/2014/main" id="{00000000-0008-0000-0400-000059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46" name="正方形/長方形 345">
          <a:extLst>
            <a:ext uri="{FF2B5EF4-FFF2-40B4-BE49-F238E27FC236}">
              <a16:creationId xmlns:a16="http://schemas.microsoft.com/office/drawing/2014/main" id="{00000000-0008-0000-0400-00005A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7" name="正方形/長方形 346">
          <a:extLst>
            <a:ext uri="{FF2B5EF4-FFF2-40B4-BE49-F238E27FC236}">
              <a16:creationId xmlns:a16="http://schemas.microsoft.com/office/drawing/2014/main" id="{00000000-0008-0000-0400-00005B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8" name="正方形/長方形 347">
          <a:extLst>
            <a:ext uri="{FF2B5EF4-FFF2-40B4-BE49-F238E27FC236}">
              <a16:creationId xmlns:a16="http://schemas.microsoft.com/office/drawing/2014/main" id="{00000000-0008-0000-0400-00005C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9" name="正方形/長方形 348">
          <a:extLst>
            <a:ext uri="{FF2B5EF4-FFF2-40B4-BE49-F238E27FC236}">
              <a16:creationId xmlns:a16="http://schemas.microsoft.com/office/drawing/2014/main" id="{00000000-0008-0000-0400-00005D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50" name="正方形/長方形 349">
          <a:extLst>
            <a:ext uri="{FF2B5EF4-FFF2-40B4-BE49-F238E27FC236}">
              <a16:creationId xmlns:a16="http://schemas.microsoft.com/office/drawing/2014/main" id="{00000000-0008-0000-0400-00005E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51" name="正方形/長方形 350">
          <a:extLst>
            <a:ext uri="{FF2B5EF4-FFF2-40B4-BE49-F238E27FC236}">
              <a16:creationId xmlns:a16="http://schemas.microsoft.com/office/drawing/2014/main" id="{00000000-0008-0000-0400-00005F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2" name="正方形/長方形 351">
          <a:extLst>
            <a:ext uri="{FF2B5EF4-FFF2-40B4-BE49-F238E27FC236}">
              <a16:creationId xmlns:a16="http://schemas.microsoft.com/office/drawing/2014/main" id="{00000000-0008-0000-0400-000060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53" name="正方形/長方形 352">
          <a:extLst>
            <a:ext uri="{FF2B5EF4-FFF2-40B4-BE49-F238E27FC236}">
              <a16:creationId xmlns:a16="http://schemas.microsoft.com/office/drawing/2014/main" id="{00000000-0008-0000-0400-000061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54" name="正方形/長方形 353">
          <a:extLst>
            <a:ext uri="{FF2B5EF4-FFF2-40B4-BE49-F238E27FC236}">
              <a16:creationId xmlns:a16="http://schemas.microsoft.com/office/drawing/2014/main" id="{00000000-0008-0000-0400-000062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依然として全国平均を上回っている。</a:t>
          </a:r>
        </a:p>
        <a:p>
          <a:r>
            <a:rPr kumimoji="1" lang="ja-JP" altLang="en-US" sz="1200">
              <a:latin typeface="ＭＳ Ｐゴシック" panose="020B0600070205080204" pitchFamily="50" charset="-128"/>
              <a:ea typeface="ＭＳ Ｐゴシック" panose="020B0600070205080204" pitchFamily="50" charset="-128"/>
            </a:rPr>
            <a:t>　過去に実施してきた大規模な建設事業の償還額に加え、既発行の合併特例債や臨時財政対策債などの元利償還金の増加が主な要因となっている。</a:t>
          </a:r>
        </a:p>
        <a:p>
          <a:r>
            <a:rPr kumimoji="1" lang="ja-JP" altLang="en-US" sz="1200">
              <a:latin typeface="ＭＳ Ｐゴシック" panose="020B0600070205080204" pitchFamily="50" charset="-128"/>
              <a:ea typeface="ＭＳ Ｐゴシック" panose="020B0600070205080204" pitchFamily="50" charset="-128"/>
            </a:rPr>
            <a:t>　</a:t>
          </a:r>
          <a:r>
            <a:rPr kumimoji="1" lang="en-US" altLang="ja-JP" sz="1200">
              <a:latin typeface="ＭＳ Ｐゴシック" panose="020B0600070205080204" pitchFamily="50" charset="-128"/>
              <a:ea typeface="ＭＳ Ｐゴシック" panose="020B0600070205080204" pitchFamily="50" charset="-128"/>
            </a:rPr>
            <a:t>R06</a:t>
          </a:r>
          <a:r>
            <a:rPr kumimoji="1" lang="ja-JP" altLang="en-US" sz="1200">
              <a:latin typeface="ＭＳ Ｐゴシック" panose="020B0600070205080204" pitchFamily="50" charset="-128"/>
              <a:ea typeface="ＭＳ Ｐゴシック" panose="020B0600070205080204" pitchFamily="50" charset="-128"/>
            </a:rPr>
            <a:t>においては、合併特例債や辺地対策事業債に係る元利償還金が減少したことにより、「</a:t>
          </a:r>
          <a:r>
            <a:rPr kumimoji="1" lang="en-US" altLang="ja-JP" sz="1200">
              <a:latin typeface="ＭＳ Ｐゴシック" panose="020B0600070205080204" pitchFamily="50" charset="-128"/>
              <a:ea typeface="ＭＳ Ｐゴシック" panose="020B0600070205080204" pitchFamily="50" charset="-128"/>
            </a:rPr>
            <a:t>-1.1</a:t>
          </a:r>
          <a:r>
            <a:rPr kumimoji="1" lang="ja-JP" altLang="en-US" sz="1200">
              <a:latin typeface="ＭＳ Ｐゴシック" panose="020B0600070205080204" pitchFamily="50" charset="-128"/>
              <a:ea typeface="ＭＳ Ｐゴシック" panose="020B0600070205080204" pitchFamily="50" charset="-128"/>
            </a:rPr>
            <a:t>」となっている。</a:t>
          </a:r>
        </a:p>
        <a:p>
          <a:r>
            <a:rPr kumimoji="1" lang="ja-JP" altLang="en-US" sz="1200">
              <a:latin typeface="ＭＳ Ｐゴシック" panose="020B0600070205080204" pitchFamily="50" charset="-128"/>
              <a:ea typeface="ＭＳ Ｐゴシック" panose="020B0600070205080204" pitchFamily="50" charset="-128"/>
            </a:rPr>
            <a:t>　</a:t>
          </a:r>
          <a:r>
            <a:rPr kumimoji="1" lang="en-US" altLang="ja-JP" sz="1200">
              <a:latin typeface="ＭＳ Ｐゴシック" panose="020B0600070205080204" pitchFamily="50" charset="-128"/>
              <a:ea typeface="ＭＳ Ｐゴシック" panose="020B0600070205080204" pitchFamily="50" charset="-128"/>
            </a:rPr>
            <a:t>R06</a:t>
          </a:r>
          <a:r>
            <a:rPr kumimoji="1" lang="ja-JP" altLang="en-US" sz="1200">
              <a:latin typeface="ＭＳ Ｐゴシック" panose="020B0600070205080204" pitchFamily="50" charset="-128"/>
              <a:ea typeface="ＭＳ Ｐゴシック" panose="020B0600070205080204" pitchFamily="50" charset="-128"/>
            </a:rPr>
            <a:t>以降は減少に転じる見込みであるが、引続き財政健全化に向けた公債費抑制に取り組む必要がある。</a:t>
          </a:r>
        </a:p>
      </xdr:txBody>
    </xdr:sp>
    <xdr:clientData/>
  </xdr:twoCellAnchor>
  <xdr:oneCellAnchor>
    <xdr:from>
      <xdr:col>3</xdr:col>
      <xdr:colOff>123825</xdr:colOff>
      <xdr:row>69</xdr:row>
      <xdr:rowOff>107950</xdr:rowOff>
    </xdr:from>
    <xdr:ext cx="298543" cy="225703"/>
    <xdr:sp macro="" textlink="">
      <xdr:nvSpPr>
        <xdr:cNvPr id="356" name="テキスト ボックス 355">
          <a:extLst>
            <a:ext uri="{FF2B5EF4-FFF2-40B4-BE49-F238E27FC236}">
              <a16:creationId xmlns:a16="http://schemas.microsoft.com/office/drawing/2014/main" id="{00000000-0008-0000-0400-000064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8" name="テキスト ボックス 357">
          <a:extLst>
            <a:ext uri="{FF2B5EF4-FFF2-40B4-BE49-F238E27FC236}">
              <a16:creationId xmlns:a16="http://schemas.microsoft.com/office/drawing/2014/main" id="{00000000-0008-0000-0400-000066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60" name="テキスト ボックス 359">
          <a:extLst>
            <a:ext uri="{FF2B5EF4-FFF2-40B4-BE49-F238E27FC236}">
              <a16:creationId xmlns:a16="http://schemas.microsoft.com/office/drawing/2014/main" id="{00000000-0008-0000-0400-000068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62" name="テキスト ボックス 361">
          <a:extLst>
            <a:ext uri="{FF2B5EF4-FFF2-40B4-BE49-F238E27FC236}">
              <a16:creationId xmlns:a16="http://schemas.microsoft.com/office/drawing/2014/main" id="{00000000-0008-0000-0400-00006A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64" name="テキスト ボックス 363">
          <a:extLst>
            <a:ext uri="{FF2B5EF4-FFF2-40B4-BE49-F238E27FC236}">
              <a16:creationId xmlns:a16="http://schemas.microsoft.com/office/drawing/2014/main" id="{00000000-0008-0000-0400-00006C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65" name="直線コネクタ 364">
          <a:extLst>
            <a:ext uri="{FF2B5EF4-FFF2-40B4-BE49-F238E27FC236}">
              <a16:creationId xmlns:a16="http://schemas.microsoft.com/office/drawing/2014/main" id="{00000000-0008-0000-0400-00006D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66" name="テキスト ボックス 365">
          <a:extLst>
            <a:ext uri="{FF2B5EF4-FFF2-40B4-BE49-F238E27FC236}">
              <a16:creationId xmlns:a16="http://schemas.microsoft.com/office/drawing/2014/main" id="{00000000-0008-0000-0400-00006E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69</xdr:row>
      <xdr:rowOff>156227</xdr:rowOff>
    </xdr:from>
    <xdr:ext cx="508000" cy="259045"/>
    <xdr:sp macro="" textlink="">
      <xdr:nvSpPr>
        <xdr:cNvPr id="370" name="テキスト ボックス 369">
          <a:extLst>
            <a:ext uri="{FF2B5EF4-FFF2-40B4-BE49-F238E27FC236}">
              <a16:creationId xmlns:a16="http://schemas.microsoft.com/office/drawing/2014/main" id="{00000000-0008-0000-0400-000072010000}"/>
            </a:ext>
          </a:extLst>
        </xdr:cNvPr>
        <xdr:cNvSpPr txBox="1"/>
      </xdr:nvSpPr>
      <xdr:spPr>
        <a:xfrm>
          <a:off x="254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84</xdr:row>
      <xdr:rowOff>12700</xdr:rowOff>
    </xdr:to>
    <xdr:sp macro="" textlink="">
      <xdr:nvSpPr>
        <xdr:cNvPr id="371" name="公債費グラフ枠">
          <a:extLst>
            <a:ext uri="{FF2B5EF4-FFF2-40B4-BE49-F238E27FC236}">
              <a16:creationId xmlns:a16="http://schemas.microsoft.com/office/drawing/2014/main" id="{00000000-0008-0000-0400-000073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82550</xdr:rowOff>
    </xdr:from>
    <xdr:to>
      <xdr:col>24</xdr:col>
      <xdr:colOff>25400</xdr:colOff>
      <xdr:row>80</xdr:row>
      <xdr:rowOff>152400</xdr:rowOff>
    </xdr:to>
    <xdr:cxnSp macro="">
      <xdr:nvCxnSpPr>
        <xdr:cNvPr id="372" name="直線コネクタ 371">
          <a:extLst>
            <a:ext uri="{FF2B5EF4-FFF2-40B4-BE49-F238E27FC236}">
              <a16:creationId xmlns:a16="http://schemas.microsoft.com/office/drawing/2014/main" id="{00000000-0008-0000-0400-000074010000}"/>
            </a:ext>
          </a:extLst>
        </xdr:cNvPr>
        <xdr:cNvCxnSpPr/>
      </xdr:nvCxnSpPr>
      <xdr:spPr>
        <a:xfrm flipV="1">
          <a:off x="4826000" y="125984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124477</xdr:rowOff>
    </xdr:from>
    <xdr:ext cx="762000" cy="259045"/>
    <xdr:sp macro="" textlink="">
      <xdr:nvSpPr>
        <xdr:cNvPr id="373" name="公債費最小値テキスト">
          <a:extLst>
            <a:ext uri="{FF2B5EF4-FFF2-40B4-BE49-F238E27FC236}">
              <a16:creationId xmlns:a16="http://schemas.microsoft.com/office/drawing/2014/main" id="{00000000-0008-0000-0400-000075010000}"/>
            </a:ext>
          </a:extLst>
        </xdr:cNvPr>
        <xdr:cNvSpPr txBox="1"/>
      </xdr:nvSpPr>
      <xdr:spPr>
        <a:xfrm>
          <a:off x="4914900" y="1384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152400</xdr:rowOff>
    </xdr:from>
    <xdr:to>
      <xdr:col>24</xdr:col>
      <xdr:colOff>114300</xdr:colOff>
      <xdr:row>80</xdr:row>
      <xdr:rowOff>152400</xdr:rowOff>
    </xdr:to>
    <xdr:cxnSp macro="">
      <xdr:nvCxnSpPr>
        <xdr:cNvPr id="374" name="直線コネクタ 373">
          <a:extLst>
            <a:ext uri="{FF2B5EF4-FFF2-40B4-BE49-F238E27FC236}">
              <a16:creationId xmlns:a16="http://schemas.microsoft.com/office/drawing/2014/main" id="{00000000-0008-0000-0400-000076010000}"/>
            </a:ext>
          </a:extLst>
        </xdr:cNvPr>
        <xdr:cNvCxnSpPr/>
      </xdr:nvCxnSpPr>
      <xdr:spPr>
        <a:xfrm>
          <a:off x="4737100" y="13868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168927</xdr:rowOff>
    </xdr:from>
    <xdr:ext cx="762000" cy="259045"/>
    <xdr:sp macro="" textlink="">
      <xdr:nvSpPr>
        <xdr:cNvPr id="375" name="公債費最大値テキスト">
          <a:extLst>
            <a:ext uri="{FF2B5EF4-FFF2-40B4-BE49-F238E27FC236}">
              <a16:creationId xmlns:a16="http://schemas.microsoft.com/office/drawing/2014/main" id="{00000000-0008-0000-0400-000077010000}"/>
            </a:ext>
          </a:extLst>
        </xdr:cNvPr>
        <xdr:cNvSpPr txBox="1"/>
      </xdr:nvSpPr>
      <xdr:spPr>
        <a:xfrm>
          <a:off x="4914900" y="1234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82550</xdr:rowOff>
    </xdr:from>
    <xdr:to>
      <xdr:col>24</xdr:col>
      <xdr:colOff>114300</xdr:colOff>
      <xdr:row>73</xdr:row>
      <xdr:rowOff>82550</xdr:rowOff>
    </xdr:to>
    <xdr:cxnSp macro="">
      <xdr:nvCxnSpPr>
        <xdr:cNvPr id="376" name="直線コネクタ 375">
          <a:extLst>
            <a:ext uri="{FF2B5EF4-FFF2-40B4-BE49-F238E27FC236}">
              <a16:creationId xmlns:a16="http://schemas.microsoft.com/office/drawing/2014/main" id="{00000000-0008-0000-0400-000078010000}"/>
            </a:ext>
          </a:extLst>
        </xdr:cNvPr>
        <xdr:cNvCxnSpPr/>
      </xdr:nvCxnSpPr>
      <xdr:spPr>
        <a:xfrm>
          <a:off x="4737100" y="12598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80</xdr:row>
      <xdr:rowOff>50800</xdr:rowOff>
    </xdr:from>
    <xdr:to>
      <xdr:col>24</xdr:col>
      <xdr:colOff>25400</xdr:colOff>
      <xdr:row>81</xdr:row>
      <xdr:rowOff>19050</xdr:rowOff>
    </xdr:to>
    <xdr:cxnSp macro="">
      <xdr:nvCxnSpPr>
        <xdr:cNvPr id="377" name="直線コネクタ 376">
          <a:extLst>
            <a:ext uri="{FF2B5EF4-FFF2-40B4-BE49-F238E27FC236}">
              <a16:creationId xmlns:a16="http://schemas.microsoft.com/office/drawing/2014/main" id="{00000000-0008-0000-0400-000079010000}"/>
            </a:ext>
          </a:extLst>
        </xdr:cNvPr>
        <xdr:cNvCxnSpPr/>
      </xdr:nvCxnSpPr>
      <xdr:spPr>
        <a:xfrm flipV="1">
          <a:off x="3987800" y="13766800"/>
          <a:ext cx="838200" cy="139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118127</xdr:rowOff>
    </xdr:from>
    <xdr:ext cx="762000" cy="259045"/>
    <xdr:sp macro="" textlink="">
      <xdr:nvSpPr>
        <xdr:cNvPr id="378" name="公債費平均値テキスト">
          <a:extLst>
            <a:ext uri="{FF2B5EF4-FFF2-40B4-BE49-F238E27FC236}">
              <a16:creationId xmlns:a16="http://schemas.microsoft.com/office/drawing/2014/main" id="{00000000-0008-0000-0400-00007A010000}"/>
            </a:ext>
          </a:extLst>
        </xdr:cNvPr>
        <xdr:cNvSpPr txBox="1"/>
      </xdr:nvSpPr>
      <xdr:spPr>
        <a:xfrm>
          <a:off x="4914900" y="129768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101600</xdr:rowOff>
    </xdr:from>
    <xdr:to>
      <xdr:col>24</xdr:col>
      <xdr:colOff>76200</xdr:colOff>
      <xdr:row>77</xdr:row>
      <xdr:rowOff>31750</xdr:rowOff>
    </xdr:to>
    <xdr:sp macro="" textlink="">
      <xdr:nvSpPr>
        <xdr:cNvPr id="379" name="フローチャート: 判断 378">
          <a:extLst>
            <a:ext uri="{FF2B5EF4-FFF2-40B4-BE49-F238E27FC236}">
              <a16:creationId xmlns:a16="http://schemas.microsoft.com/office/drawing/2014/main" id="{00000000-0008-0000-0400-00007B010000}"/>
            </a:ext>
          </a:extLst>
        </xdr:cNvPr>
        <xdr:cNvSpPr/>
      </xdr:nvSpPr>
      <xdr:spPr>
        <a:xfrm>
          <a:off x="4775200" y="13131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81</xdr:row>
      <xdr:rowOff>6350</xdr:rowOff>
    </xdr:from>
    <xdr:to>
      <xdr:col>19</xdr:col>
      <xdr:colOff>187325</xdr:colOff>
      <xdr:row>81</xdr:row>
      <xdr:rowOff>19050</xdr:rowOff>
    </xdr:to>
    <xdr:cxnSp macro="">
      <xdr:nvCxnSpPr>
        <xdr:cNvPr id="380" name="直線コネクタ 379">
          <a:extLst>
            <a:ext uri="{FF2B5EF4-FFF2-40B4-BE49-F238E27FC236}">
              <a16:creationId xmlns:a16="http://schemas.microsoft.com/office/drawing/2014/main" id="{00000000-0008-0000-0400-00007C010000}"/>
            </a:ext>
          </a:extLst>
        </xdr:cNvPr>
        <xdr:cNvCxnSpPr/>
      </xdr:nvCxnSpPr>
      <xdr:spPr>
        <a:xfrm>
          <a:off x="3098800" y="138938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77</xdr:row>
      <xdr:rowOff>6350</xdr:rowOff>
    </xdr:from>
    <xdr:to>
      <xdr:col>20</xdr:col>
      <xdr:colOff>38100</xdr:colOff>
      <xdr:row>77</xdr:row>
      <xdr:rowOff>107950</xdr:rowOff>
    </xdr:to>
    <xdr:sp macro="" textlink="">
      <xdr:nvSpPr>
        <xdr:cNvPr id="381" name="フローチャート: 判断 380">
          <a:extLst>
            <a:ext uri="{FF2B5EF4-FFF2-40B4-BE49-F238E27FC236}">
              <a16:creationId xmlns:a16="http://schemas.microsoft.com/office/drawing/2014/main" id="{00000000-0008-0000-0400-00007D010000}"/>
            </a:ext>
          </a:extLst>
        </xdr:cNvPr>
        <xdr:cNvSpPr/>
      </xdr:nvSpPr>
      <xdr:spPr>
        <a:xfrm>
          <a:off x="3937000" y="1320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118127</xdr:rowOff>
    </xdr:from>
    <xdr:ext cx="7366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3606800" y="12976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80</xdr:row>
      <xdr:rowOff>127000</xdr:rowOff>
    </xdr:from>
    <xdr:to>
      <xdr:col>15</xdr:col>
      <xdr:colOff>98425</xdr:colOff>
      <xdr:row>81</xdr:row>
      <xdr:rowOff>6350</xdr:rowOff>
    </xdr:to>
    <xdr:cxnSp macro="">
      <xdr:nvCxnSpPr>
        <xdr:cNvPr id="383" name="直線コネクタ 382">
          <a:extLst>
            <a:ext uri="{FF2B5EF4-FFF2-40B4-BE49-F238E27FC236}">
              <a16:creationId xmlns:a16="http://schemas.microsoft.com/office/drawing/2014/main" id="{00000000-0008-0000-0400-00007F010000}"/>
            </a:ext>
          </a:extLst>
        </xdr:cNvPr>
        <xdr:cNvCxnSpPr/>
      </xdr:nvCxnSpPr>
      <xdr:spPr>
        <a:xfrm>
          <a:off x="2209800" y="13843000"/>
          <a:ext cx="8890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127000</xdr:rowOff>
    </xdr:from>
    <xdr:to>
      <xdr:col>15</xdr:col>
      <xdr:colOff>149225</xdr:colOff>
      <xdr:row>77</xdr:row>
      <xdr:rowOff>57150</xdr:rowOff>
    </xdr:to>
    <xdr:sp macro="" textlink="">
      <xdr:nvSpPr>
        <xdr:cNvPr id="384" name="フローチャート: 判断 383">
          <a:extLst>
            <a:ext uri="{FF2B5EF4-FFF2-40B4-BE49-F238E27FC236}">
              <a16:creationId xmlns:a16="http://schemas.microsoft.com/office/drawing/2014/main" id="{00000000-0008-0000-0400-000080010000}"/>
            </a:ext>
          </a:extLst>
        </xdr:cNvPr>
        <xdr:cNvSpPr/>
      </xdr:nvSpPr>
      <xdr:spPr>
        <a:xfrm>
          <a:off x="3048000" y="1315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67327</xdr:rowOff>
    </xdr:from>
    <xdr:ext cx="7620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2717800" y="12926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80</xdr:row>
      <xdr:rowOff>127000</xdr:rowOff>
    </xdr:from>
    <xdr:to>
      <xdr:col>11</xdr:col>
      <xdr:colOff>9525</xdr:colOff>
      <xdr:row>81</xdr:row>
      <xdr:rowOff>44450</xdr:rowOff>
    </xdr:to>
    <xdr:cxnSp macro="">
      <xdr:nvCxnSpPr>
        <xdr:cNvPr id="386" name="直線コネクタ 385">
          <a:extLst>
            <a:ext uri="{FF2B5EF4-FFF2-40B4-BE49-F238E27FC236}">
              <a16:creationId xmlns:a16="http://schemas.microsoft.com/office/drawing/2014/main" id="{00000000-0008-0000-0400-000082010000}"/>
            </a:ext>
          </a:extLst>
        </xdr:cNvPr>
        <xdr:cNvCxnSpPr/>
      </xdr:nvCxnSpPr>
      <xdr:spPr>
        <a:xfrm flipV="1">
          <a:off x="1320800" y="13843000"/>
          <a:ext cx="889000" cy="88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88900</xdr:rowOff>
    </xdr:from>
    <xdr:to>
      <xdr:col>11</xdr:col>
      <xdr:colOff>60325</xdr:colOff>
      <xdr:row>77</xdr:row>
      <xdr:rowOff>19050</xdr:rowOff>
    </xdr:to>
    <xdr:sp macro="" textlink="">
      <xdr:nvSpPr>
        <xdr:cNvPr id="387" name="フローチャート: 判断 386">
          <a:extLst>
            <a:ext uri="{FF2B5EF4-FFF2-40B4-BE49-F238E27FC236}">
              <a16:creationId xmlns:a16="http://schemas.microsoft.com/office/drawing/2014/main" id="{00000000-0008-0000-0400-000083010000}"/>
            </a:ext>
          </a:extLst>
        </xdr:cNvPr>
        <xdr:cNvSpPr/>
      </xdr:nvSpPr>
      <xdr:spPr>
        <a:xfrm>
          <a:off x="2159000" y="1311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29227</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1828800" y="12887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31750</xdr:rowOff>
    </xdr:from>
    <xdr:to>
      <xdr:col>6</xdr:col>
      <xdr:colOff>171450</xdr:colOff>
      <xdr:row>77</xdr:row>
      <xdr:rowOff>133350</xdr:rowOff>
    </xdr:to>
    <xdr:sp macro="" textlink="">
      <xdr:nvSpPr>
        <xdr:cNvPr id="389" name="フローチャート: 判断 388">
          <a:extLst>
            <a:ext uri="{FF2B5EF4-FFF2-40B4-BE49-F238E27FC236}">
              <a16:creationId xmlns:a16="http://schemas.microsoft.com/office/drawing/2014/main" id="{00000000-0008-0000-0400-000085010000}"/>
            </a:ext>
          </a:extLst>
        </xdr:cNvPr>
        <xdr:cNvSpPr/>
      </xdr:nvSpPr>
      <xdr:spPr>
        <a:xfrm>
          <a:off x="1270000" y="13233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143527</xdr:rowOff>
    </xdr:from>
    <xdr:ext cx="762000" cy="259045"/>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939800" y="1300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92" name="テキスト ボックス 391">
          <a:extLst>
            <a:ext uri="{FF2B5EF4-FFF2-40B4-BE49-F238E27FC236}">
              <a16:creationId xmlns:a16="http://schemas.microsoft.com/office/drawing/2014/main" id="{00000000-0008-0000-0400-000088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93" name="テキスト ボックス 392">
          <a:extLst>
            <a:ext uri="{FF2B5EF4-FFF2-40B4-BE49-F238E27FC236}">
              <a16:creationId xmlns:a16="http://schemas.microsoft.com/office/drawing/2014/main" id="{00000000-0008-0000-0400-000089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94" name="テキスト ボックス 393">
          <a:extLst>
            <a:ext uri="{FF2B5EF4-FFF2-40B4-BE49-F238E27FC236}">
              <a16:creationId xmlns:a16="http://schemas.microsoft.com/office/drawing/2014/main" id="{00000000-0008-0000-0400-00008A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95" name="テキスト ボックス 394">
          <a:extLst>
            <a:ext uri="{FF2B5EF4-FFF2-40B4-BE49-F238E27FC236}">
              <a16:creationId xmlns:a16="http://schemas.microsoft.com/office/drawing/2014/main" id="{00000000-0008-0000-0400-00008B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80</xdr:row>
      <xdr:rowOff>0</xdr:rowOff>
    </xdr:from>
    <xdr:to>
      <xdr:col>24</xdr:col>
      <xdr:colOff>76200</xdr:colOff>
      <xdr:row>80</xdr:row>
      <xdr:rowOff>101600</xdr:rowOff>
    </xdr:to>
    <xdr:sp macro="" textlink="">
      <xdr:nvSpPr>
        <xdr:cNvPr id="396" name="楕円 395">
          <a:extLst>
            <a:ext uri="{FF2B5EF4-FFF2-40B4-BE49-F238E27FC236}">
              <a16:creationId xmlns:a16="http://schemas.microsoft.com/office/drawing/2014/main" id="{00000000-0008-0000-0400-00008C010000}"/>
            </a:ext>
          </a:extLst>
        </xdr:cNvPr>
        <xdr:cNvSpPr/>
      </xdr:nvSpPr>
      <xdr:spPr>
        <a:xfrm>
          <a:off x="4775200" y="137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79</xdr:row>
      <xdr:rowOff>80027</xdr:rowOff>
    </xdr:from>
    <xdr:ext cx="762000" cy="259045"/>
    <xdr:sp macro="" textlink="">
      <xdr:nvSpPr>
        <xdr:cNvPr id="397" name="公債費該当値テキスト">
          <a:extLst>
            <a:ext uri="{FF2B5EF4-FFF2-40B4-BE49-F238E27FC236}">
              <a16:creationId xmlns:a16="http://schemas.microsoft.com/office/drawing/2014/main" id="{00000000-0008-0000-0400-00008D010000}"/>
            </a:ext>
          </a:extLst>
        </xdr:cNvPr>
        <xdr:cNvSpPr txBox="1"/>
      </xdr:nvSpPr>
      <xdr:spPr>
        <a:xfrm>
          <a:off x="4914900" y="13624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80</xdr:row>
      <xdr:rowOff>139700</xdr:rowOff>
    </xdr:from>
    <xdr:to>
      <xdr:col>20</xdr:col>
      <xdr:colOff>38100</xdr:colOff>
      <xdr:row>81</xdr:row>
      <xdr:rowOff>69850</xdr:rowOff>
    </xdr:to>
    <xdr:sp macro="" textlink="">
      <xdr:nvSpPr>
        <xdr:cNvPr id="398" name="楕円 397">
          <a:extLst>
            <a:ext uri="{FF2B5EF4-FFF2-40B4-BE49-F238E27FC236}">
              <a16:creationId xmlns:a16="http://schemas.microsoft.com/office/drawing/2014/main" id="{00000000-0008-0000-0400-00008E010000}"/>
            </a:ext>
          </a:extLst>
        </xdr:cNvPr>
        <xdr:cNvSpPr/>
      </xdr:nvSpPr>
      <xdr:spPr>
        <a:xfrm>
          <a:off x="3937000" y="13855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81</xdr:row>
      <xdr:rowOff>54627</xdr:rowOff>
    </xdr:from>
    <xdr:ext cx="736600" cy="259045"/>
    <xdr:sp macro="" textlink="">
      <xdr:nvSpPr>
        <xdr:cNvPr id="399" name="テキスト ボックス 398">
          <a:extLst>
            <a:ext uri="{FF2B5EF4-FFF2-40B4-BE49-F238E27FC236}">
              <a16:creationId xmlns:a16="http://schemas.microsoft.com/office/drawing/2014/main" id="{00000000-0008-0000-0400-00008F010000}"/>
            </a:ext>
          </a:extLst>
        </xdr:cNvPr>
        <xdr:cNvSpPr txBox="1"/>
      </xdr:nvSpPr>
      <xdr:spPr>
        <a:xfrm>
          <a:off x="3606800" y="13942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80</xdr:row>
      <xdr:rowOff>127000</xdr:rowOff>
    </xdr:from>
    <xdr:to>
      <xdr:col>15</xdr:col>
      <xdr:colOff>149225</xdr:colOff>
      <xdr:row>81</xdr:row>
      <xdr:rowOff>57150</xdr:rowOff>
    </xdr:to>
    <xdr:sp macro="" textlink="">
      <xdr:nvSpPr>
        <xdr:cNvPr id="400" name="楕円 399">
          <a:extLst>
            <a:ext uri="{FF2B5EF4-FFF2-40B4-BE49-F238E27FC236}">
              <a16:creationId xmlns:a16="http://schemas.microsoft.com/office/drawing/2014/main" id="{00000000-0008-0000-0400-000090010000}"/>
            </a:ext>
          </a:extLst>
        </xdr:cNvPr>
        <xdr:cNvSpPr/>
      </xdr:nvSpPr>
      <xdr:spPr>
        <a:xfrm>
          <a:off x="3048000" y="1384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81</xdr:row>
      <xdr:rowOff>41927</xdr:rowOff>
    </xdr:from>
    <xdr:ext cx="762000" cy="259045"/>
    <xdr:sp macro="" textlink="">
      <xdr:nvSpPr>
        <xdr:cNvPr id="401" name="テキスト ボックス 400">
          <a:extLst>
            <a:ext uri="{FF2B5EF4-FFF2-40B4-BE49-F238E27FC236}">
              <a16:creationId xmlns:a16="http://schemas.microsoft.com/office/drawing/2014/main" id="{00000000-0008-0000-0400-000091010000}"/>
            </a:ext>
          </a:extLst>
        </xdr:cNvPr>
        <xdr:cNvSpPr txBox="1"/>
      </xdr:nvSpPr>
      <xdr:spPr>
        <a:xfrm>
          <a:off x="2717800" y="13929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80</xdr:row>
      <xdr:rowOff>76200</xdr:rowOff>
    </xdr:from>
    <xdr:to>
      <xdr:col>11</xdr:col>
      <xdr:colOff>60325</xdr:colOff>
      <xdr:row>81</xdr:row>
      <xdr:rowOff>6350</xdr:rowOff>
    </xdr:to>
    <xdr:sp macro="" textlink="">
      <xdr:nvSpPr>
        <xdr:cNvPr id="402" name="楕円 401">
          <a:extLst>
            <a:ext uri="{FF2B5EF4-FFF2-40B4-BE49-F238E27FC236}">
              <a16:creationId xmlns:a16="http://schemas.microsoft.com/office/drawing/2014/main" id="{00000000-0008-0000-0400-000092010000}"/>
            </a:ext>
          </a:extLst>
        </xdr:cNvPr>
        <xdr:cNvSpPr/>
      </xdr:nvSpPr>
      <xdr:spPr>
        <a:xfrm>
          <a:off x="2159000" y="13792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80</xdr:row>
      <xdr:rowOff>162577</xdr:rowOff>
    </xdr:from>
    <xdr:ext cx="762000" cy="259045"/>
    <xdr:sp macro="" textlink="">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828800" y="13878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80</xdr:row>
      <xdr:rowOff>165100</xdr:rowOff>
    </xdr:from>
    <xdr:to>
      <xdr:col>6</xdr:col>
      <xdr:colOff>171450</xdr:colOff>
      <xdr:row>81</xdr:row>
      <xdr:rowOff>95250</xdr:rowOff>
    </xdr:to>
    <xdr:sp macro="" textlink="">
      <xdr:nvSpPr>
        <xdr:cNvPr id="404" name="楕円 403">
          <a:extLst>
            <a:ext uri="{FF2B5EF4-FFF2-40B4-BE49-F238E27FC236}">
              <a16:creationId xmlns:a16="http://schemas.microsoft.com/office/drawing/2014/main" id="{00000000-0008-0000-0400-000094010000}"/>
            </a:ext>
          </a:extLst>
        </xdr:cNvPr>
        <xdr:cNvSpPr/>
      </xdr:nvSpPr>
      <xdr:spPr>
        <a:xfrm>
          <a:off x="1270000" y="13881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81</xdr:row>
      <xdr:rowOff>80027</xdr:rowOff>
    </xdr:from>
    <xdr:ext cx="762000" cy="259045"/>
    <xdr:sp macro="" textlink="">
      <xdr:nvSpPr>
        <xdr:cNvPr id="405" name="テキスト ボックス 404">
          <a:extLst>
            <a:ext uri="{FF2B5EF4-FFF2-40B4-BE49-F238E27FC236}">
              <a16:creationId xmlns:a16="http://schemas.microsoft.com/office/drawing/2014/main" id="{00000000-0008-0000-0400-00009501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406" name="正方形/長方形 405">
          <a:extLst>
            <a:ext uri="{FF2B5EF4-FFF2-40B4-BE49-F238E27FC236}">
              <a16:creationId xmlns:a16="http://schemas.microsoft.com/office/drawing/2014/main" id="{00000000-0008-0000-0400-000096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407" name="正方形/長方形 406">
          <a:extLst>
            <a:ext uri="{FF2B5EF4-FFF2-40B4-BE49-F238E27FC236}">
              <a16:creationId xmlns:a16="http://schemas.microsoft.com/office/drawing/2014/main" id="{00000000-0008-0000-0400-000097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8" name="正方形/長方形 407">
          <a:extLst>
            <a:ext uri="{FF2B5EF4-FFF2-40B4-BE49-F238E27FC236}">
              <a16:creationId xmlns:a16="http://schemas.microsoft.com/office/drawing/2014/main" id="{00000000-0008-0000-0400-000098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9" name="正方形/長方形 408">
          <a:extLst>
            <a:ext uri="{FF2B5EF4-FFF2-40B4-BE49-F238E27FC236}">
              <a16:creationId xmlns:a16="http://schemas.microsoft.com/office/drawing/2014/main" id="{00000000-0008-0000-0400-000099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10" name="正方形/長方形 409">
          <a:extLst>
            <a:ext uri="{FF2B5EF4-FFF2-40B4-BE49-F238E27FC236}">
              <a16:creationId xmlns:a16="http://schemas.microsoft.com/office/drawing/2014/main" id="{00000000-0008-0000-0400-00009A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11" name="正方形/長方形 410">
          <a:extLst>
            <a:ext uri="{FF2B5EF4-FFF2-40B4-BE49-F238E27FC236}">
              <a16:creationId xmlns:a16="http://schemas.microsoft.com/office/drawing/2014/main" id="{00000000-0008-0000-0400-00009B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12" name="正方形/長方形 411">
          <a:extLst>
            <a:ext uri="{FF2B5EF4-FFF2-40B4-BE49-F238E27FC236}">
              <a16:creationId xmlns:a16="http://schemas.microsoft.com/office/drawing/2014/main" id="{00000000-0008-0000-0400-00009C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13" name="正方形/長方形 412">
          <a:extLst>
            <a:ext uri="{FF2B5EF4-FFF2-40B4-BE49-F238E27FC236}">
              <a16:creationId xmlns:a16="http://schemas.microsoft.com/office/drawing/2014/main" id="{00000000-0008-0000-0400-00009D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14" name="正方形/長方形 413">
          <a:extLst>
            <a:ext uri="{FF2B5EF4-FFF2-40B4-BE49-F238E27FC236}">
              <a16:creationId xmlns:a16="http://schemas.microsoft.com/office/drawing/2014/main" id="{00000000-0008-0000-0400-00009E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15" name="正方形/長方形 414">
          <a:extLst>
            <a:ext uri="{FF2B5EF4-FFF2-40B4-BE49-F238E27FC236}">
              <a16:creationId xmlns:a16="http://schemas.microsoft.com/office/drawing/2014/main" id="{00000000-0008-0000-0400-00009F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en-US" altLang="ja-JP" sz="1300">
              <a:latin typeface="ＭＳ Ｐゴシック" panose="020B0600070205080204" pitchFamily="50" charset="-128"/>
              <a:ea typeface="ＭＳ Ｐゴシック" panose="020B0600070205080204" pitchFamily="50" charset="-128"/>
            </a:rPr>
            <a:t>R06</a:t>
          </a:r>
          <a:r>
            <a:rPr kumimoji="1" lang="ja-JP" altLang="en-US" sz="1300">
              <a:latin typeface="ＭＳ Ｐゴシック" panose="020B0600070205080204" pitchFamily="50" charset="-128"/>
              <a:ea typeface="ＭＳ Ｐゴシック" panose="020B0600070205080204" pitchFamily="50" charset="-128"/>
            </a:rPr>
            <a:t>構成比では、人件費の占める割合が高く「</a:t>
          </a:r>
          <a:r>
            <a:rPr kumimoji="1" lang="en-US" altLang="ja-JP" sz="1300">
              <a:latin typeface="ＭＳ Ｐゴシック" panose="020B0600070205080204" pitchFamily="50" charset="-128"/>
              <a:ea typeface="ＭＳ Ｐゴシック" panose="020B0600070205080204" pitchFamily="50" charset="-128"/>
            </a:rPr>
            <a:t>24.6%</a:t>
          </a:r>
          <a:r>
            <a:rPr kumimoji="1" lang="ja-JP" altLang="en-US" sz="1300">
              <a:latin typeface="ＭＳ Ｐゴシック" panose="020B0600070205080204" pitchFamily="50" charset="-128"/>
              <a:ea typeface="ＭＳ Ｐゴシック" panose="020B0600070205080204" pitchFamily="50" charset="-128"/>
            </a:rPr>
            <a:t>」、次いで物件費「</a:t>
          </a:r>
          <a:r>
            <a:rPr kumimoji="1" lang="en-US" altLang="ja-JP" sz="1300">
              <a:latin typeface="ＭＳ Ｐゴシック" panose="020B0600070205080204" pitchFamily="50" charset="-128"/>
              <a:ea typeface="ＭＳ Ｐゴシック" panose="020B0600070205080204" pitchFamily="50" charset="-128"/>
            </a:rPr>
            <a:t>21.9%</a:t>
          </a:r>
          <a:r>
            <a:rPr kumimoji="1" lang="ja-JP" altLang="en-US" sz="1300">
              <a:latin typeface="ＭＳ Ｐゴシック" panose="020B0600070205080204" pitchFamily="50" charset="-128"/>
              <a:ea typeface="ＭＳ Ｐゴシック" panose="020B0600070205080204" pitchFamily="50" charset="-128"/>
            </a:rPr>
            <a:t>」、補助費等「</a:t>
          </a:r>
          <a:r>
            <a:rPr kumimoji="1" lang="en-US" altLang="ja-JP" sz="1300">
              <a:latin typeface="ＭＳ Ｐゴシック" panose="020B0600070205080204" pitchFamily="50" charset="-128"/>
              <a:ea typeface="ＭＳ Ｐゴシック" panose="020B0600070205080204" pitchFamily="50" charset="-128"/>
            </a:rPr>
            <a:t>13.7%</a:t>
          </a:r>
          <a:r>
            <a:rPr kumimoji="1" lang="ja-JP" altLang="en-US" sz="1300">
              <a:latin typeface="ＭＳ Ｐゴシック" panose="020B0600070205080204" pitchFamily="50" charset="-128"/>
              <a:ea typeface="ＭＳ Ｐゴシック" panose="020B0600070205080204" pitchFamily="50" charset="-128"/>
            </a:rPr>
            <a:t>」、繰出金「</a:t>
          </a:r>
          <a:r>
            <a:rPr kumimoji="1" lang="en-US" altLang="ja-JP" sz="1300">
              <a:latin typeface="ＭＳ Ｐゴシック" panose="020B0600070205080204" pitchFamily="50" charset="-128"/>
              <a:ea typeface="ＭＳ Ｐゴシック" panose="020B0600070205080204" pitchFamily="50" charset="-128"/>
            </a:rPr>
            <a:t>12.4%</a:t>
          </a:r>
          <a:r>
            <a:rPr kumimoji="1" lang="ja-JP" altLang="en-US" sz="1300">
              <a:latin typeface="ＭＳ Ｐゴシック" panose="020B0600070205080204" pitchFamily="50" charset="-128"/>
              <a:ea typeface="ＭＳ Ｐゴシック" panose="020B0600070205080204" pitchFamily="50" charset="-128"/>
            </a:rPr>
            <a:t>」、扶助費「</a:t>
          </a:r>
          <a:r>
            <a:rPr kumimoji="1" lang="en-US" altLang="ja-JP" sz="1300">
              <a:latin typeface="ＭＳ Ｐゴシック" panose="020B0600070205080204" pitchFamily="50" charset="-128"/>
              <a:ea typeface="ＭＳ Ｐゴシック" panose="020B0600070205080204" pitchFamily="50" charset="-128"/>
            </a:rPr>
            <a:t>3.6%</a:t>
          </a:r>
          <a:r>
            <a:rPr kumimoji="1" lang="ja-JP" altLang="en-US" sz="1300">
              <a:latin typeface="ＭＳ Ｐゴシック" panose="020B0600070205080204" pitchFamily="50" charset="-128"/>
              <a:ea typeface="ＭＳ Ｐゴシック" panose="020B0600070205080204" pitchFamily="50" charset="-128"/>
            </a:rPr>
            <a:t>」、維持補修費「</a:t>
          </a:r>
          <a:r>
            <a:rPr kumimoji="1" lang="en-US" altLang="ja-JP" sz="1300">
              <a:latin typeface="ＭＳ Ｐゴシック" panose="020B0600070205080204" pitchFamily="50" charset="-128"/>
              <a:ea typeface="ＭＳ Ｐゴシック" panose="020B0600070205080204" pitchFamily="50" charset="-128"/>
            </a:rPr>
            <a:t>0.3%</a:t>
          </a:r>
          <a:r>
            <a:rPr kumimoji="1" lang="ja-JP" altLang="en-US" sz="1300">
              <a:latin typeface="ＭＳ Ｐゴシック" panose="020B0600070205080204" pitchFamily="50" charset="-128"/>
              <a:ea typeface="ＭＳ Ｐゴシック" panose="020B0600070205080204" pitchFamily="50" charset="-128"/>
            </a:rPr>
            <a:t>」、出資金「</a:t>
          </a:r>
          <a:r>
            <a:rPr kumimoji="1" lang="en-US" altLang="ja-JP" sz="1300">
              <a:latin typeface="ＭＳ Ｐゴシック" panose="020B0600070205080204" pitchFamily="50" charset="-128"/>
              <a:ea typeface="ＭＳ Ｐゴシック" panose="020B0600070205080204" pitchFamily="50" charset="-128"/>
            </a:rPr>
            <a:t>0.5</a:t>
          </a:r>
          <a:r>
            <a:rPr kumimoji="1" lang="ja-JP" altLang="en-US" sz="1300">
              <a:latin typeface="ＭＳ Ｐゴシック" panose="020B0600070205080204" pitchFamily="50" charset="-128"/>
              <a:ea typeface="ＭＳ Ｐゴシック" panose="020B0600070205080204" pitchFamily="50" charset="-128"/>
            </a:rPr>
            <a:t>％」となっている。</a:t>
          </a:r>
        </a:p>
        <a:p>
          <a:r>
            <a:rPr kumimoji="1" lang="ja-JP" altLang="en-US" sz="1300">
              <a:latin typeface="ＭＳ Ｐゴシック" panose="020B0600070205080204" pitchFamily="50" charset="-128"/>
              <a:ea typeface="ＭＳ Ｐゴシック" panose="020B0600070205080204" pitchFamily="50" charset="-128"/>
            </a:rPr>
            <a:t>　</a:t>
          </a:r>
          <a:r>
            <a:rPr kumimoji="1" lang="en-US" altLang="ja-JP" sz="1300">
              <a:latin typeface="ＭＳ Ｐゴシック" panose="020B0600070205080204" pitchFamily="50" charset="-128"/>
              <a:ea typeface="ＭＳ Ｐゴシック" panose="020B0600070205080204" pitchFamily="50" charset="-128"/>
            </a:rPr>
            <a:t>R05-R06</a:t>
          </a:r>
          <a:r>
            <a:rPr kumimoji="1" lang="ja-JP" altLang="en-US" sz="1300">
              <a:latin typeface="ＭＳ Ｐゴシック" panose="020B0600070205080204" pitchFamily="50" charset="-128"/>
              <a:ea typeface="ＭＳ Ｐゴシック" panose="020B0600070205080204" pitchFamily="50" charset="-128"/>
            </a:rPr>
            <a:t>比較では、公債費以外で「</a:t>
          </a:r>
          <a:r>
            <a:rPr kumimoji="1" lang="en-US" altLang="ja-JP" sz="1300">
              <a:latin typeface="ＭＳ Ｐゴシック" panose="020B0600070205080204" pitchFamily="50" charset="-128"/>
              <a:ea typeface="ＭＳ Ｐゴシック" panose="020B0600070205080204" pitchFamily="50" charset="-128"/>
            </a:rPr>
            <a:t>+1.8</a:t>
          </a:r>
          <a:r>
            <a:rPr kumimoji="1" lang="ja-JP" altLang="en-US" sz="1300">
              <a:latin typeface="ＭＳ Ｐゴシック" panose="020B0600070205080204" pitchFamily="50" charset="-128"/>
              <a:ea typeface="ＭＳ Ｐゴシック" panose="020B0600070205080204" pitchFamily="50" charset="-128"/>
            </a:rPr>
            <a:t>」、人件費「</a:t>
          </a:r>
          <a:r>
            <a:rPr kumimoji="1" lang="en-US" altLang="ja-JP" sz="1300">
              <a:latin typeface="ＭＳ Ｐゴシック" panose="020B0600070205080204" pitchFamily="50" charset="-128"/>
              <a:ea typeface="ＭＳ Ｐゴシック" panose="020B0600070205080204" pitchFamily="50" charset="-128"/>
            </a:rPr>
            <a:t>+1.4</a:t>
          </a:r>
          <a:r>
            <a:rPr kumimoji="1" lang="ja-JP" altLang="en-US" sz="1300">
              <a:latin typeface="ＭＳ Ｐゴシック" panose="020B0600070205080204" pitchFamily="50" charset="-128"/>
              <a:ea typeface="ＭＳ Ｐゴシック" panose="020B0600070205080204" pitchFamily="50" charset="-128"/>
            </a:rPr>
            <a:t>」、物件費「</a:t>
          </a:r>
          <a:r>
            <a:rPr kumimoji="1" lang="en-US" altLang="ja-JP" sz="1300">
              <a:latin typeface="ＭＳ Ｐゴシック" panose="020B0600070205080204" pitchFamily="50" charset="-128"/>
              <a:ea typeface="ＭＳ Ｐゴシック" panose="020B0600070205080204" pitchFamily="50" charset="-128"/>
            </a:rPr>
            <a:t>+1.5</a:t>
          </a:r>
          <a:r>
            <a:rPr kumimoji="1" lang="ja-JP" altLang="en-US" sz="1300">
              <a:latin typeface="ＭＳ Ｐゴシック" panose="020B0600070205080204" pitchFamily="50" charset="-128"/>
              <a:ea typeface="ＭＳ Ｐゴシック" panose="020B0600070205080204" pitchFamily="50" charset="-128"/>
            </a:rPr>
            <a:t>」、補助費等「</a:t>
          </a:r>
          <a:r>
            <a:rPr kumimoji="1" lang="en-US" altLang="ja-JP" sz="1300">
              <a:latin typeface="ＭＳ Ｐゴシック" panose="020B0600070205080204" pitchFamily="50" charset="-128"/>
              <a:ea typeface="ＭＳ Ｐゴシック" panose="020B0600070205080204" pitchFamily="50" charset="-128"/>
            </a:rPr>
            <a:t>-0.9</a:t>
          </a:r>
          <a:r>
            <a:rPr kumimoji="1" lang="ja-JP" altLang="en-US" sz="1300">
              <a:latin typeface="ＭＳ Ｐゴシック" panose="020B0600070205080204" pitchFamily="50" charset="-128"/>
              <a:ea typeface="ＭＳ Ｐゴシック" panose="020B0600070205080204" pitchFamily="50" charset="-128"/>
            </a:rPr>
            <a:t>」、繰出金「</a:t>
          </a:r>
          <a:r>
            <a:rPr kumimoji="1" lang="en-US" altLang="ja-JP" sz="1300">
              <a:latin typeface="ＭＳ Ｐゴシック" panose="020B0600070205080204" pitchFamily="50" charset="-128"/>
              <a:ea typeface="ＭＳ Ｐゴシック" panose="020B0600070205080204" pitchFamily="50" charset="-128"/>
            </a:rPr>
            <a:t>+0.1</a:t>
          </a:r>
          <a:r>
            <a:rPr kumimoji="1" lang="ja-JP" altLang="en-US" sz="1300">
              <a:latin typeface="ＭＳ Ｐゴシック" panose="020B0600070205080204" pitchFamily="50" charset="-128"/>
              <a:ea typeface="ＭＳ Ｐゴシック" panose="020B0600070205080204" pitchFamily="50" charset="-128"/>
            </a:rPr>
            <a:t>」、扶助費「</a:t>
          </a:r>
          <a:r>
            <a:rPr kumimoji="1" lang="en-US" altLang="ja-JP" sz="1300">
              <a:latin typeface="ＭＳ Ｐゴシック" panose="020B0600070205080204" pitchFamily="50" charset="-128"/>
              <a:ea typeface="ＭＳ Ｐゴシック" panose="020B0600070205080204" pitchFamily="50" charset="-128"/>
            </a:rPr>
            <a:t>-0.1</a:t>
          </a:r>
          <a:r>
            <a:rPr kumimoji="1" lang="ja-JP" altLang="en-US" sz="1300">
              <a:latin typeface="ＭＳ Ｐゴシック" panose="020B0600070205080204" pitchFamily="50" charset="-128"/>
              <a:ea typeface="ＭＳ Ｐゴシック" panose="020B0600070205080204" pitchFamily="50" charset="-128"/>
            </a:rPr>
            <a:t>」、維持補修費「</a:t>
          </a:r>
          <a:r>
            <a:rPr kumimoji="1" lang="en-US" altLang="ja-JP" sz="1300">
              <a:latin typeface="ＭＳ Ｐゴシック" panose="020B0600070205080204" pitchFamily="50" charset="-128"/>
              <a:ea typeface="ＭＳ Ｐゴシック" panose="020B0600070205080204" pitchFamily="50" charset="-128"/>
            </a:rPr>
            <a:t>-0.2</a:t>
          </a:r>
          <a:r>
            <a:rPr kumimoji="1" lang="ja-JP" altLang="en-US" sz="1300">
              <a:latin typeface="ＭＳ Ｐゴシック" panose="020B0600070205080204" pitchFamily="50" charset="-128"/>
              <a:ea typeface="ＭＳ Ｐゴシック" panose="020B0600070205080204" pitchFamily="50" charset="-128"/>
            </a:rPr>
            <a:t>」出資金「</a:t>
          </a:r>
          <a:r>
            <a:rPr kumimoji="1" lang="en-US" altLang="ja-JP" sz="1300">
              <a:latin typeface="ＭＳ Ｐゴシック" panose="020B0600070205080204" pitchFamily="50" charset="-128"/>
              <a:ea typeface="ＭＳ Ｐゴシック" panose="020B0600070205080204" pitchFamily="50" charset="-128"/>
            </a:rPr>
            <a:t>±0</a:t>
          </a:r>
          <a:r>
            <a:rPr kumimoji="1" lang="ja-JP" altLang="en-US" sz="1300">
              <a:latin typeface="ＭＳ Ｐゴシック" panose="020B0600070205080204" pitchFamily="50" charset="-128"/>
              <a:ea typeface="ＭＳ Ｐゴシック" panose="020B0600070205080204" pitchFamily="50" charset="-128"/>
            </a:rPr>
            <a:t>」となっている。</a:t>
          </a:r>
        </a:p>
      </xdr:txBody>
    </xdr:sp>
    <xdr:clientData/>
  </xdr:twoCellAnchor>
  <xdr:oneCellAnchor>
    <xdr:from>
      <xdr:col>62</xdr:col>
      <xdr:colOff>6350</xdr:colOff>
      <xdr:row>69</xdr:row>
      <xdr:rowOff>107950</xdr:rowOff>
    </xdr:from>
    <xdr:ext cx="298543" cy="225703"/>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21" name="テキスト ボックス 420">
          <a:extLst>
            <a:ext uri="{FF2B5EF4-FFF2-40B4-BE49-F238E27FC236}">
              <a16:creationId xmlns:a16="http://schemas.microsoft.com/office/drawing/2014/main" id="{00000000-0008-0000-0400-0000A5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23" name="テキスト ボックス 422">
          <a:extLst>
            <a:ext uri="{FF2B5EF4-FFF2-40B4-BE49-F238E27FC236}">
              <a16:creationId xmlns:a16="http://schemas.microsoft.com/office/drawing/2014/main" id="{00000000-0008-0000-0400-0000A7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25" name="テキスト ボックス 424">
          <a:extLst>
            <a:ext uri="{FF2B5EF4-FFF2-40B4-BE49-F238E27FC236}">
              <a16:creationId xmlns:a16="http://schemas.microsoft.com/office/drawing/2014/main" id="{00000000-0008-0000-0400-0000A9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27" name="テキスト ボックス 426">
          <a:extLst>
            <a:ext uri="{FF2B5EF4-FFF2-40B4-BE49-F238E27FC236}">
              <a16:creationId xmlns:a16="http://schemas.microsoft.com/office/drawing/2014/main" id="{00000000-0008-0000-0400-0000AB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29" name="テキスト ボックス 428">
          <a:extLst>
            <a:ext uri="{FF2B5EF4-FFF2-40B4-BE49-F238E27FC236}">
              <a16:creationId xmlns:a16="http://schemas.microsoft.com/office/drawing/2014/main" id="{00000000-0008-0000-0400-0000AD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32" name="公債費以外グラフ枠">
          <a:extLst>
            <a:ext uri="{FF2B5EF4-FFF2-40B4-BE49-F238E27FC236}">
              <a16:creationId xmlns:a16="http://schemas.microsoft.com/office/drawing/2014/main" id="{00000000-0008-0000-0400-0000B0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63500</xdr:rowOff>
    </xdr:from>
    <xdr:to>
      <xdr:col>82</xdr:col>
      <xdr:colOff>107950</xdr:colOff>
      <xdr:row>80</xdr:row>
      <xdr:rowOff>114300</xdr:rowOff>
    </xdr:to>
    <xdr:cxnSp macro="">
      <xdr:nvCxnSpPr>
        <xdr:cNvPr id="433" name="直線コネクタ 432">
          <a:extLst>
            <a:ext uri="{FF2B5EF4-FFF2-40B4-BE49-F238E27FC236}">
              <a16:creationId xmlns:a16="http://schemas.microsoft.com/office/drawing/2014/main" id="{00000000-0008-0000-0400-0000B1010000}"/>
            </a:ext>
          </a:extLst>
        </xdr:cNvPr>
        <xdr:cNvCxnSpPr/>
      </xdr:nvCxnSpPr>
      <xdr:spPr>
        <a:xfrm flipV="1">
          <a:off x="16510000" y="12407900"/>
          <a:ext cx="0" cy="1422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86377</xdr:rowOff>
    </xdr:from>
    <xdr:ext cx="762000" cy="259045"/>
    <xdr:sp macro="" textlink="">
      <xdr:nvSpPr>
        <xdr:cNvPr id="434" name="公債費以外最小値テキスト">
          <a:extLst>
            <a:ext uri="{FF2B5EF4-FFF2-40B4-BE49-F238E27FC236}">
              <a16:creationId xmlns:a16="http://schemas.microsoft.com/office/drawing/2014/main" id="{00000000-0008-0000-0400-0000B2010000}"/>
            </a:ext>
          </a:extLst>
        </xdr:cNvPr>
        <xdr:cNvSpPr txBox="1"/>
      </xdr:nvSpPr>
      <xdr:spPr>
        <a:xfrm>
          <a:off x="16598900" y="1380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114300</xdr:rowOff>
    </xdr:from>
    <xdr:to>
      <xdr:col>82</xdr:col>
      <xdr:colOff>196850</xdr:colOff>
      <xdr:row>80</xdr:row>
      <xdr:rowOff>114300</xdr:rowOff>
    </xdr:to>
    <xdr:cxnSp macro="">
      <xdr:nvCxnSpPr>
        <xdr:cNvPr id="435" name="直線コネクタ 434">
          <a:extLst>
            <a:ext uri="{FF2B5EF4-FFF2-40B4-BE49-F238E27FC236}">
              <a16:creationId xmlns:a16="http://schemas.microsoft.com/office/drawing/2014/main" id="{00000000-0008-0000-0400-0000B3010000}"/>
            </a:ext>
          </a:extLst>
        </xdr:cNvPr>
        <xdr:cNvCxnSpPr/>
      </xdr:nvCxnSpPr>
      <xdr:spPr>
        <a:xfrm>
          <a:off x="16421100" y="13830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70</xdr:row>
      <xdr:rowOff>149877</xdr:rowOff>
    </xdr:from>
    <xdr:ext cx="762000" cy="259045"/>
    <xdr:sp macro="" textlink="">
      <xdr:nvSpPr>
        <xdr:cNvPr id="436" name="公債費以外最大値テキスト">
          <a:extLst>
            <a:ext uri="{FF2B5EF4-FFF2-40B4-BE49-F238E27FC236}">
              <a16:creationId xmlns:a16="http://schemas.microsoft.com/office/drawing/2014/main" id="{00000000-0008-0000-0400-0000B4010000}"/>
            </a:ext>
          </a:extLst>
        </xdr:cNvPr>
        <xdr:cNvSpPr txBox="1"/>
      </xdr:nvSpPr>
      <xdr:spPr>
        <a:xfrm>
          <a:off x="16598900" y="12151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63500</xdr:rowOff>
    </xdr:from>
    <xdr:to>
      <xdr:col>82</xdr:col>
      <xdr:colOff>196850</xdr:colOff>
      <xdr:row>72</xdr:row>
      <xdr:rowOff>63500</xdr:rowOff>
    </xdr:to>
    <xdr:cxnSp macro="">
      <xdr:nvCxnSpPr>
        <xdr:cNvPr id="437" name="直線コネクタ 436">
          <a:extLst>
            <a:ext uri="{FF2B5EF4-FFF2-40B4-BE49-F238E27FC236}">
              <a16:creationId xmlns:a16="http://schemas.microsoft.com/office/drawing/2014/main" id="{00000000-0008-0000-0400-0000B5010000}"/>
            </a:ext>
          </a:extLst>
        </xdr:cNvPr>
        <xdr:cNvCxnSpPr/>
      </xdr:nvCxnSpPr>
      <xdr:spPr>
        <a:xfrm>
          <a:off x="16421100" y="12407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107950</xdr:rowOff>
    </xdr:from>
    <xdr:to>
      <xdr:col>82</xdr:col>
      <xdr:colOff>107950</xdr:colOff>
      <xdr:row>78</xdr:row>
      <xdr:rowOff>165100</xdr:rowOff>
    </xdr:to>
    <xdr:cxnSp macro="">
      <xdr:nvCxnSpPr>
        <xdr:cNvPr id="438" name="直線コネクタ 437">
          <a:extLst>
            <a:ext uri="{FF2B5EF4-FFF2-40B4-BE49-F238E27FC236}">
              <a16:creationId xmlns:a16="http://schemas.microsoft.com/office/drawing/2014/main" id="{00000000-0008-0000-0400-0000B6010000}"/>
            </a:ext>
          </a:extLst>
        </xdr:cNvPr>
        <xdr:cNvCxnSpPr/>
      </xdr:nvCxnSpPr>
      <xdr:spPr>
        <a:xfrm>
          <a:off x="15671800" y="13309600"/>
          <a:ext cx="838200" cy="228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35577</xdr:rowOff>
    </xdr:from>
    <xdr:ext cx="762000" cy="259045"/>
    <xdr:sp macro="" textlink="">
      <xdr:nvSpPr>
        <xdr:cNvPr id="439" name="公債費以外平均値テキスト">
          <a:extLst>
            <a:ext uri="{FF2B5EF4-FFF2-40B4-BE49-F238E27FC236}">
              <a16:creationId xmlns:a16="http://schemas.microsoft.com/office/drawing/2014/main" id="{00000000-0008-0000-0400-0000B7010000}"/>
            </a:ext>
          </a:extLst>
        </xdr:cNvPr>
        <xdr:cNvSpPr txBox="1"/>
      </xdr:nvSpPr>
      <xdr:spPr>
        <a:xfrm>
          <a:off x="16598900" y="130657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19050</xdr:rowOff>
    </xdr:from>
    <xdr:to>
      <xdr:col>82</xdr:col>
      <xdr:colOff>158750</xdr:colOff>
      <xdr:row>77</xdr:row>
      <xdr:rowOff>120650</xdr:rowOff>
    </xdr:to>
    <xdr:sp macro="" textlink="">
      <xdr:nvSpPr>
        <xdr:cNvPr id="440" name="フローチャート: 判断 439">
          <a:extLst>
            <a:ext uri="{FF2B5EF4-FFF2-40B4-BE49-F238E27FC236}">
              <a16:creationId xmlns:a16="http://schemas.microsoft.com/office/drawing/2014/main" id="{00000000-0008-0000-0400-0000B8010000}"/>
            </a:ext>
          </a:extLst>
        </xdr:cNvPr>
        <xdr:cNvSpPr/>
      </xdr:nvSpPr>
      <xdr:spPr>
        <a:xfrm>
          <a:off x="16459200" y="1322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139700</xdr:rowOff>
    </xdr:from>
    <xdr:to>
      <xdr:col>78</xdr:col>
      <xdr:colOff>69850</xdr:colOff>
      <xdr:row>77</xdr:row>
      <xdr:rowOff>107950</xdr:rowOff>
    </xdr:to>
    <xdr:cxnSp macro="">
      <xdr:nvCxnSpPr>
        <xdr:cNvPr id="441" name="直線コネクタ 440">
          <a:extLst>
            <a:ext uri="{FF2B5EF4-FFF2-40B4-BE49-F238E27FC236}">
              <a16:creationId xmlns:a16="http://schemas.microsoft.com/office/drawing/2014/main" id="{00000000-0008-0000-0400-0000B9010000}"/>
            </a:ext>
          </a:extLst>
        </xdr:cNvPr>
        <xdr:cNvCxnSpPr/>
      </xdr:nvCxnSpPr>
      <xdr:spPr>
        <a:xfrm>
          <a:off x="14782800" y="13169900"/>
          <a:ext cx="889000" cy="139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75</xdr:row>
      <xdr:rowOff>95250</xdr:rowOff>
    </xdr:from>
    <xdr:to>
      <xdr:col>78</xdr:col>
      <xdr:colOff>120650</xdr:colOff>
      <xdr:row>76</xdr:row>
      <xdr:rowOff>25400</xdr:rowOff>
    </xdr:to>
    <xdr:sp macro="" textlink="">
      <xdr:nvSpPr>
        <xdr:cNvPr id="442" name="フローチャート: 判断 441">
          <a:extLst>
            <a:ext uri="{FF2B5EF4-FFF2-40B4-BE49-F238E27FC236}">
              <a16:creationId xmlns:a16="http://schemas.microsoft.com/office/drawing/2014/main" id="{00000000-0008-0000-0400-0000BA010000}"/>
            </a:ext>
          </a:extLst>
        </xdr:cNvPr>
        <xdr:cNvSpPr/>
      </xdr:nvSpPr>
      <xdr:spPr>
        <a:xfrm>
          <a:off x="15621000" y="12954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35577</xdr:rowOff>
    </xdr:from>
    <xdr:ext cx="7366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5290800" y="12722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72</xdr:row>
      <xdr:rowOff>139700</xdr:rowOff>
    </xdr:from>
    <xdr:to>
      <xdr:col>73</xdr:col>
      <xdr:colOff>180975</xdr:colOff>
      <xdr:row>76</xdr:row>
      <xdr:rowOff>139700</xdr:rowOff>
    </xdr:to>
    <xdr:cxnSp macro="">
      <xdr:nvCxnSpPr>
        <xdr:cNvPr id="444" name="直線コネクタ 443">
          <a:extLst>
            <a:ext uri="{FF2B5EF4-FFF2-40B4-BE49-F238E27FC236}">
              <a16:creationId xmlns:a16="http://schemas.microsoft.com/office/drawing/2014/main" id="{00000000-0008-0000-0400-0000BC010000}"/>
            </a:ext>
          </a:extLst>
        </xdr:cNvPr>
        <xdr:cNvCxnSpPr/>
      </xdr:nvCxnSpPr>
      <xdr:spPr>
        <a:xfrm>
          <a:off x="13893800" y="12484100"/>
          <a:ext cx="889000" cy="685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74</xdr:row>
      <xdr:rowOff>63500</xdr:rowOff>
    </xdr:from>
    <xdr:to>
      <xdr:col>74</xdr:col>
      <xdr:colOff>31750</xdr:colOff>
      <xdr:row>74</xdr:row>
      <xdr:rowOff>165100</xdr:rowOff>
    </xdr:to>
    <xdr:sp macro="" textlink="">
      <xdr:nvSpPr>
        <xdr:cNvPr id="445" name="フローチャート: 判断 444">
          <a:extLst>
            <a:ext uri="{FF2B5EF4-FFF2-40B4-BE49-F238E27FC236}">
              <a16:creationId xmlns:a16="http://schemas.microsoft.com/office/drawing/2014/main" id="{00000000-0008-0000-0400-0000BD010000}"/>
            </a:ext>
          </a:extLst>
        </xdr:cNvPr>
        <xdr:cNvSpPr/>
      </xdr:nvSpPr>
      <xdr:spPr>
        <a:xfrm>
          <a:off x="14732000" y="12750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73</xdr:row>
      <xdr:rowOff>3827</xdr:rowOff>
    </xdr:from>
    <xdr:ext cx="762000" cy="259045"/>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4401800" y="12519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72</xdr:row>
      <xdr:rowOff>139700</xdr:rowOff>
    </xdr:from>
    <xdr:to>
      <xdr:col>69</xdr:col>
      <xdr:colOff>92075</xdr:colOff>
      <xdr:row>76</xdr:row>
      <xdr:rowOff>76200</xdr:rowOff>
    </xdr:to>
    <xdr:cxnSp macro="">
      <xdr:nvCxnSpPr>
        <xdr:cNvPr id="447" name="直線コネクタ 446">
          <a:extLst>
            <a:ext uri="{FF2B5EF4-FFF2-40B4-BE49-F238E27FC236}">
              <a16:creationId xmlns:a16="http://schemas.microsoft.com/office/drawing/2014/main" id="{00000000-0008-0000-0400-0000BF010000}"/>
            </a:ext>
          </a:extLst>
        </xdr:cNvPr>
        <xdr:cNvCxnSpPr/>
      </xdr:nvCxnSpPr>
      <xdr:spPr>
        <a:xfrm flipV="1">
          <a:off x="13004800" y="12484100"/>
          <a:ext cx="889000" cy="622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72</xdr:row>
      <xdr:rowOff>0</xdr:rowOff>
    </xdr:from>
    <xdr:to>
      <xdr:col>69</xdr:col>
      <xdr:colOff>142875</xdr:colOff>
      <xdr:row>72</xdr:row>
      <xdr:rowOff>101600</xdr:rowOff>
    </xdr:to>
    <xdr:sp macro="" textlink="">
      <xdr:nvSpPr>
        <xdr:cNvPr id="448" name="フローチャート: 判断 447">
          <a:extLst>
            <a:ext uri="{FF2B5EF4-FFF2-40B4-BE49-F238E27FC236}">
              <a16:creationId xmlns:a16="http://schemas.microsoft.com/office/drawing/2014/main" id="{00000000-0008-0000-0400-0000C0010000}"/>
            </a:ext>
          </a:extLst>
        </xdr:cNvPr>
        <xdr:cNvSpPr/>
      </xdr:nvSpPr>
      <xdr:spPr>
        <a:xfrm>
          <a:off x="13843000" y="12344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70</xdr:row>
      <xdr:rowOff>111777</xdr:rowOff>
    </xdr:from>
    <xdr:ext cx="7620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3512800" y="1211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74</xdr:row>
      <xdr:rowOff>165100</xdr:rowOff>
    </xdr:from>
    <xdr:to>
      <xdr:col>65</xdr:col>
      <xdr:colOff>53975</xdr:colOff>
      <xdr:row>75</xdr:row>
      <xdr:rowOff>95250</xdr:rowOff>
    </xdr:to>
    <xdr:sp macro="" textlink="">
      <xdr:nvSpPr>
        <xdr:cNvPr id="450" name="フローチャート: 判断 449">
          <a:extLst>
            <a:ext uri="{FF2B5EF4-FFF2-40B4-BE49-F238E27FC236}">
              <a16:creationId xmlns:a16="http://schemas.microsoft.com/office/drawing/2014/main" id="{00000000-0008-0000-0400-0000C2010000}"/>
            </a:ext>
          </a:extLst>
        </xdr:cNvPr>
        <xdr:cNvSpPr/>
      </xdr:nvSpPr>
      <xdr:spPr>
        <a:xfrm>
          <a:off x="12954000" y="12852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73</xdr:row>
      <xdr:rowOff>105427</xdr:rowOff>
    </xdr:from>
    <xdr:ext cx="762000" cy="259045"/>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2623800" y="1262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53" name="テキスト ボックス 452">
          <a:extLst>
            <a:ext uri="{FF2B5EF4-FFF2-40B4-BE49-F238E27FC236}">
              <a16:creationId xmlns:a16="http://schemas.microsoft.com/office/drawing/2014/main" id="{00000000-0008-0000-0400-0000C5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55" name="テキスト ボックス 454">
          <a:extLst>
            <a:ext uri="{FF2B5EF4-FFF2-40B4-BE49-F238E27FC236}">
              <a16:creationId xmlns:a16="http://schemas.microsoft.com/office/drawing/2014/main" id="{00000000-0008-0000-0400-0000C7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56" name="テキスト ボックス 455">
          <a:extLst>
            <a:ext uri="{FF2B5EF4-FFF2-40B4-BE49-F238E27FC236}">
              <a16:creationId xmlns:a16="http://schemas.microsoft.com/office/drawing/2014/main" id="{00000000-0008-0000-0400-0000C8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114300</xdr:rowOff>
    </xdr:from>
    <xdr:to>
      <xdr:col>82</xdr:col>
      <xdr:colOff>158750</xdr:colOff>
      <xdr:row>79</xdr:row>
      <xdr:rowOff>44450</xdr:rowOff>
    </xdr:to>
    <xdr:sp macro="" textlink="">
      <xdr:nvSpPr>
        <xdr:cNvPr id="457" name="楕円 456">
          <a:extLst>
            <a:ext uri="{FF2B5EF4-FFF2-40B4-BE49-F238E27FC236}">
              <a16:creationId xmlns:a16="http://schemas.microsoft.com/office/drawing/2014/main" id="{00000000-0008-0000-0400-0000C9010000}"/>
            </a:ext>
          </a:extLst>
        </xdr:cNvPr>
        <xdr:cNvSpPr/>
      </xdr:nvSpPr>
      <xdr:spPr>
        <a:xfrm>
          <a:off x="16459200" y="13487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78</xdr:row>
      <xdr:rowOff>86377</xdr:rowOff>
    </xdr:from>
    <xdr:ext cx="762000" cy="259045"/>
    <xdr:sp macro="" textlink="">
      <xdr:nvSpPr>
        <xdr:cNvPr id="458" name="公債費以外該当値テキスト">
          <a:extLst>
            <a:ext uri="{FF2B5EF4-FFF2-40B4-BE49-F238E27FC236}">
              <a16:creationId xmlns:a16="http://schemas.microsoft.com/office/drawing/2014/main" id="{00000000-0008-0000-0400-0000CA010000}"/>
            </a:ext>
          </a:extLst>
        </xdr:cNvPr>
        <xdr:cNvSpPr txBox="1"/>
      </xdr:nvSpPr>
      <xdr:spPr>
        <a:xfrm>
          <a:off x="16598900" y="1345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57150</xdr:rowOff>
    </xdr:from>
    <xdr:to>
      <xdr:col>78</xdr:col>
      <xdr:colOff>120650</xdr:colOff>
      <xdr:row>77</xdr:row>
      <xdr:rowOff>158750</xdr:rowOff>
    </xdr:to>
    <xdr:sp macro="" textlink="">
      <xdr:nvSpPr>
        <xdr:cNvPr id="459" name="楕円 458">
          <a:extLst>
            <a:ext uri="{FF2B5EF4-FFF2-40B4-BE49-F238E27FC236}">
              <a16:creationId xmlns:a16="http://schemas.microsoft.com/office/drawing/2014/main" id="{00000000-0008-0000-0400-0000CB010000}"/>
            </a:ext>
          </a:extLst>
        </xdr:cNvPr>
        <xdr:cNvSpPr/>
      </xdr:nvSpPr>
      <xdr:spPr>
        <a:xfrm>
          <a:off x="15621000" y="13258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143527</xdr:rowOff>
    </xdr:from>
    <xdr:ext cx="736600" cy="259045"/>
    <xdr:sp macro="" textlink="">
      <xdr:nvSpPr>
        <xdr:cNvPr id="460" name="テキスト ボックス 459">
          <a:extLst>
            <a:ext uri="{FF2B5EF4-FFF2-40B4-BE49-F238E27FC236}">
              <a16:creationId xmlns:a16="http://schemas.microsoft.com/office/drawing/2014/main" id="{00000000-0008-0000-0400-0000CC010000}"/>
            </a:ext>
          </a:extLst>
        </xdr:cNvPr>
        <xdr:cNvSpPr txBox="1"/>
      </xdr:nvSpPr>
      <xdr:spPr>
        <a:xfrm>
          <a:off x="15290800" y="13345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88900</xdr:rowOff>
    </xdr:from>
    <xdr:to>
      <xdr:col>74</xdr:col>
      <xdr:colOff>31750</xdr:colOff>
      <xdr:row>77</xdr:row>
      <xdr:rowOff>19050</xdr:rowOff>
    </xdr:to>
    <xdr:sp macro="" textlink="">
      <xdr:nvSpPr>
        <xdr:cNvPr id="461" name="楕円 460">
          <a:extLst>
            <a:ext uri="{FF2B5EF4-FFF2-40B4-BE49-F238E27FC236}">
              <a16:creationId xmlns:a16="http://schemas.microsoft.com/office/drawing/2014/main" id="{00000000-0008-0000-0400-0000CD010000}"/>
            </a:ext>
          </a:extLst>
        </xdr:cNvPr>
        <xdr:cNvSpPr/>
      </xdr:nvSpPr>
      <xdr:spPr>
        <a:xfrm>
          <a:off x="14732000" y="13119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3827</xdr:rowOff>
    </xdr:from>
    <xdr:ext cx="762000" cy="259045"/>
    <xdr:sp macro="" textlink="">
      <xdr:nvSpPr>
        <xdr:cNvPr id="462" name="テキスト ボックス 461">
          <a:extLst>
            <a:ext uri="{FF2B5EF4-FFF2-40B4-BE49-F238E27FC236}">
              <a16:creationId xmlns:a16="http://schemas.microsoft.com/office/drawing/2014/main" id="{00000000-0008-0000-0400-0000CE010000}"/>
            </a:ext>
          </a:extLst>
        </xdr:cNvPr>
        <xdr:cNvSpPr txBox="1"/>
      </xdr:nvSpPr>
      <xdr:spPr>
        <a:xfrm>
          <a:off x="14401800" y="13205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72</xdr:row>
      <xdr:rowOff>88900</xdr:rowOff>
    </xdr:from>
    <xdr:to>
      <xdr:col>69</xdr:col>
      <xdr:colOff>142875</xdr:colOff>
      <xdr:row>73</xdr:row>
      <xdr:rowOff>19050</xdr:rowOff>
    </xdr:to>
    <xdr:sp macro="" textlink="">
      <xdr:nvSpPr>
        <xdr:cNvPr id="463" name="楕円 462">
          <a:extLst>
            <a:ext uri="{FF2B5EF4-FFF2-40B4-BE49-F238E27FC236}">
              <a16:creationId xmlns:a16="http://schemas.microsoft.com/office/drawing/2014/main" id="{00000000-0008-0000-0400-0000CF010000}"/>
            </a:ext>
          </a:extLst>
        </xdr:cNvPr>
        <xdr:cNvSpPr/>
      </xdr:nvSpPr>
      <xdr:spPr>
        <a:xfrm>
          <a:off x="13843000" y="1243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73</xdr:row>
      <xdr:rowOff>3827</xdr:rowOff>
    </xdr:from>
    <xdr:ext cx="762000" cy="259045"/>
    <xdr:sp macro="" textlink="">
      <xdr:nvSpPr>
        <xdr:cNvPr id="464" name="テキスト ボックス 463">
          <a:extLst>
            <a:ext uri="{FF2B5EF4-FFF2-40B4-BE49-F238E27FC236}">
              <a16:creationId xmlns:a16="http://schemas.microsoft.com/office/drawing/2014/main" id="{00000000-0008-0000-0400-0000D0010000}"/>
            </a:ext>
          </a:extLst>
        </xdr:cNvPr>
        <xdr:cNvSpPr txBox="1"/>
      </xdr:nvSpPr>
      <xdr:spPr>
        <a:xfrm>
          <a:off x="13512800" y="12519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25400</xdr:rowOff>
    </xdr:from>
    <xdr:to>
      <xdr:col>65</xdr:col>
      <xdr:colOff>53975</xdr:colOff>
      <xdr:row>76</xdr:row>
      <xdr:rowOff>127000</xdr:rowOff>
    </xdr:to>
    <xdr:sp macro="" textlink="">
      <xdr:nvSpPr>
        <xdr:cNvPr id="465" name="楕円 464">
          <a:extLst>
            <a:ext uri="{FF2B5EF4-FFF2-40B4-BE49-F238E27FC236}">
              <a16:creationId xmlns:a16="http://schemas.microsoft.com/office/drawing/2014/main" id="{00000000-0008-0000-0400-0000D1010000}"/>
            </a:ext>
          </a:extLst>
        </xdr:cNvPr>
        <xdr:cNvSpPr/>
      </xdr:nvSpPr>
      <xdr:spPr>
        <a:xfrm>
          <a:off x="12954000" y="1305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111777</xdr:rowOff>
    </xdr:from>
    <xdr:ext cx="762000" cy="259045"/>
    <xdr:sp macro="" textlink="">
      <xdr:nvSpPr>
        <xdr:cNvPr id="466" name="テキスト ボックス 465">
          <a:extLst>
            <a:ext uri="{FF2B5EF4-FFF2-40B4-BE49-F238E27FC236}">
              <a16:creationId xmlns:a16="http://schemas.microsoft.com/office/drawing/2014/main" id="{00000000-0008-0000-0400-0000D2010000}"/>
            </a:ext>
          </a:extLst>
        </xdr:cNvPr>
        <xdr:cNvSpPr txBox="1"/>
      </xdr:nvSpPr>
      <xdr:spPr>
        <a:xfrm>
          <a:off x="12623800" y="1314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和歌山県かつらぎ町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a:extLst>
            <a:ext uri="{FF2B5EF4-FFF2-40B4-BE49-F238E27FC236}">
              <a16:creationId xmlns:a16="http://schemas.microsoft.com/office/drawing/2014/main" id="{00000000-0008-0000-0500-00002C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19444</xdr:rowOff>
    </xdr:from>
    <xdr:to>
      <xdr:col>29</xdr:col>
      <xdr:colOff>127000</xdr:colOff>
      <xdr:row>19</xdr:row>
      <xdr:rowOff>2096</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flipV="1">
          <a:off x="5651500" y="1953019"/>
          <a:ext cx="0" cy="135425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18</xdr:row>
      <xdr:rowOff>145623</xdr:rowOff>
    </xdr:from>
    <xdr:ext cx="762000" cy="259045"/>
    <xdr:sp macro="" textlink="">
      <xdr:nvSpPr>
        <xdr:cNvPr id="46" name="人口1人当たり決算額の推移最小値テキスト130">
          <a:extLst>
            <a:ext uri="{FF2B5EF4-FFF2-40B4-BE49-F238E27FC236}">
              <a16:creationId xmlns:a16="http://schemas.microsoft.com/office/drawing/2014/main" id="{00000000-0008-0000-0500-00002E000000}"/>
            </a:ext>
          </a:extLst>
        </xdr:cNvPr>
        <xdr:cNvSpPr txBox="1"/>
      </xdr:nvSpPr>
      <xdr:spPr>
        <a:xfrm>
          <a:off x="5740400" y="3279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109,585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2096</xdr:rowOff>
    </xdr:from>
    <xdr:to>
      <xdr:col>30</xdr:col>
      <xdr:colOff>25400</xdr:colOff>
      <xdr:row>19</xdr:row>
      <xdr:rowOff>2096</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330727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9</xdr:row>
      <xdr:rowOff>105821</xdr:rowOff>
    </xdr:from>
    <xdr:ext cx="762000" cy="259045"/>
    <xdr:sp macro="" textlink="">
      <xdr:nvSpPr>
        <xdr:cNvPr id="48" name="人口1人当たり決算額の推移最大値テキスト130">
          <a:extLst>
            <a:ext uri="{FF2B5EF4-FFF2-40B4-BE49-F238E27FC236}">
              <a16:creationId xmlns:a16="http://schemas.microsoft.com/office/drawing/2014/main" id="{00000000-0008-0000-0500-000030000000}"/>
            </a:ext>
          </a:extLst>
        </xdr:cNvPr>
        <xdr:cNvSpPr txBox="1"/>
      </xdr:nvSpPr>
      <xdr:spPr>
        <a:xfrm>
          <a:off x="5740400" y="16964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216,219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19444</xdr:rowOff>
    </xdr:from>
    <xdr:to>
      <xdr:col>30</xdr:col>
      <xdr:colOff>25400</xdr:colOff>
      <xdr:row>11</xdr:row>
      <xdr:rowOff>19444</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195301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17</xdr:row>
      <xdr:rowOff>97574</xdr:rowOff>
    </xdr:from>
    <xdr:to>
      <xdr:col>29</xdr:col>
      <xdr:colOff>127000</xdr:colOff>
      <xdr:row>17</xdr:row>
      <xdr:rowOff>157074</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flipV="1">
          <a:off x="5003800" y="3059849"/>
          <a:ext cx="647700" cy="5950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14</xdr:row>
      <xdr:rowOff>55325</xdr:rowOff>
    </xdr:from>
    <xdr:ext cx="762000" cy="259045"/>
    <xdr:sp macro="" textlink="">
      <xdr:nvSpPr>
        <xdr:cNvPr id="51" name="人口1人当たり決算額の推移平均値テキスト130">
          <a:extLst>
            <a:ext uri="{FF2B5EF4-FFF2-40B4-BE49-F238E27FC236}">
              <a16:creationId xmlns:a16="http://schemas.microsoft.com/office/drawing/2014/main" id="{00000000-0008-0000-0500-000033000000}"/>
            </a:ext>
          </a:extLst>
        </xdr:cNvPr>
        <xdr:cNvSpPr txBox="1"/>
      </xdr:nvSpPr>
      <xdr:spPr>
        <a:xfrm>
          <a:off x="5740400" y="250325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156,695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15</xdr:row>
      <xdr:rowOff>38798</xdr:rowOff>
    </xdr:from>
    <xdr:to>
      <xdr:col>29</xdr:col>
      <xdr:colOff>177800</xdr:colOff>
      <xdr:row>15</xdr:row>
      <xdr:rowOff>140398</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5600700" y="265817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17</xdr:row>
      <xdr:rowOff>157074</xdr:rowOff>
    </xdr:from>
    <xdr:to>
      <xdr:col>26</xdr:col>
      <xdr:colOff>50800</xdr:colOff>
      <xdr:row>18</xdr:row>
      <xdr:rowOff>38189</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flipV="1">
          <a:off x="4305300" y="3119349"/>
          <a:ext cx="698500" cy="5256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79299</xdr:rowOff>
    </xdr:from>
    <xdr:to>
      <xdr:col>26</xdr:col>
      <xdr:colOff>101600</xdr:colOff>
      <xdr:row>17</xdr:row>
      <xdr:rowOff>9449</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4953000" y="28701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19626</xdr:rowOff>
    </xdr:from>
    <xdr:ext cx="736600" cy="25904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4622800" y="26390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140,006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18</xdr:row>
      <xdr:rowOff>38189</xdr:rowOff>
    </xdr:from>
    <xdr:to>
      <xdr:col>22</xdr:col>
      <xdr:colOff>114300</xdr:colOff>
      <xdr:row>18</xdr:row>
      <xdr:rowOff>126009</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flipV="1">
          <a:off x="3606800" y="3171914"/>
          <a:ext cx="698500" cy="8782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16</xdr:row>
      <xdr:rowOff>167488</xdr:rowOff>
    </xdr:from>
    <xdr:to>
      <xdr:col>22</xdr:col>
      <xdr:colOff>165100</xdr:colOff>
      <xdr:row>17</xdr:row>
      <xdr:rowOff>97638</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4254500" y="295831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107815</xdr:rowOff>
    </xdr:from>
    <xdr:ext cx="7620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924300" y="27271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126009</xdr:rowOff>
    </xdr:from>
    <xdr:to>
      <xdr:col>18</xdr:col>
      <xdr:colOff>177800</xdr:colOff>
      <xdr:row>18</xdr:row>
      <xdr:rowOff>166611</xdr:rowOff>
    </xdr:to>
    <xdr:cxnSp macro="">
      <xdr:nvCxnSpPr>
        <xdr:cNvPr id="59" name="直線コネクタ 58">
          <a:extLst>
            <a:ext uri="{FF2B5EF4-FFF2-40B4-BE49-F238E27FC236}">
              <a16:creationId xmlns:a16="http://schemas.microsoft.com/office/drawing/2014/main" id="{00000000-0008-0000-0500-00003B000000}"/>
            </a:ext>
          </a:extLst>
        </xdr:cNvPr>
        <xdr:cNvCxnSpPr/>
      </xdr:nvCxnSpPr>
      <xdr:spPr bwMode="auto">
        <a:xfrm flipV="1">
          <a:off x="2908300" y="3259734"/>
          <a:ext cx="698500" cy="4060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49454</xdr:rowOff>
    </xdr:from>
    <xdr:to>
      <xdr:col>19</xdr:col>
      <xdr:colOff>38100</xdr:colOff>
      <xdr:row>17</xdr:row>
      <xdr:rowOff>151054</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3556000" y="301172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161231</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3225800" y="27806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128,856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128511</xdr:rowOff>
    </xdr:from>
    <xdr:to>
      <xdr:col>15</xdr:col>
      <xdr:colOff>101600</xdr:colOff>
      <xdr:row>18</xdr:row>
      <xdr:rowOff>58661</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2857500" y="309078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68838</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2527300" y="28596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46774</xdr:rowOff>
    </xdr:from>
    <xdr:to>
      <xdr:col>29</xdr:col>
      <xdr:colOff>177800</xdr:colOff>
      <xdr:row>17</xdr:row>
      <xdr:rowOff>148374</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5600700" y="300904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18851</xdr:rowOff>
    </xdr:from>
    <xdr:ext cx="762000" cy="259045"/>
    <xdr:sp macro="" textlink="">
      <xdr:nvSpPr>
        <xdr:cNvPr id="70" name="人口1人当たり決算額の推移該当値テキスト130">
          <a:extLst>
            <a:ext uri="{FF2B5EF4-FFF2-40B4-BE49-F238E27FC236}">
              <a16:creationId xmlns:a16="http://schemas.microsoft.com/office/drawing/2014/main" id="{00000000-0008-0000-0500-000046000000}"/>
            </a:ext>
          </a:extLst>
        </xdr:cNvPr>
        <xdr:cNvSpPr txBox="1"/>
      </xdr:nvSpPr>
      <xdr:spPr>
        <a:xfrm>
          <a:off x="5740400" y="29811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129,067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17</xdr:row>
      <xdr:rowOff>106274</xdr:rowOff>
    </xdr:from>
    <xdr:to>
      <xdr:col>26</xdr:col>
      <xdr:colOff>101600</xdr:colOff>
      <xdr:row>18</xdr:row>
      <xdr:rowOff>36424</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953000" y="306854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21201</xdr:rowOff>
    </xdr:from>
    <xdr:ext cx="7366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4622800" y="315492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124,382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17</xdr:row>
      <xdr:rowOff>158839</xdr:rowOff>
    </xdr:from>
    <xdr:to>
      <xdr:col>22</xdr:col>
      <xdr:colOff>165100</xdr:colOff>
      <xdr:row>18</xdr:row>
      <xdr:rowOff>88989</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254500" y="312111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73766</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924300" y="3207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18</xdr:row>
      <xdr:rowOff>75209</xdr:rowOff>
    </xdr:from>
    <xdr:to>
      <xdr:col>19</xdr:col>
      <xdr:colOff>38100</xdr:colOff>
      <xdr:row>19</xdr:row>
      <xdr:rowOff>5359</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3556000" y="320893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161586</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225800" y="32953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115811</xdr:rowOff>
    </xdr:from>
    <xdr:to>
      <xdr:col>15</xdr:col>
      <xdr:colOff>101600</xdr:colOff>
      <xdr:row>19</xdr:row>
      <xdr:rowOff>45962</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2857500" y="3249536"/>
          <a:ext cx="101600" cy="101601"/>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30738</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2527300" y="3335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110,131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a:extLst>
            <a:ext uri="{FF2B5EF4-FFF2-40B4-BE49-F238E27FC236}">
              <a16:creationId xmlns:a16="http://schemas.microsoft.com/office/drawing/2014/main" id="{00000000-0008-0000-0500-000050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a:extLst>
            <a:ext uri="{FF2B5EF4-FFF2-40B4-BE49-F238E27FC236}">
              <a16:creationId xmlns:a16="http://schemas.microsoft.com/office/drawing/2014/main" id="{00000000-0008-0000-0500-000059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a:extLst>
            <a:ext uri="{FF2B5EF4-FFF2-40B4-BE49-F238E27FC236}">
              <a16:creationId xmlns:a16="http://schemas.microsoft.com/office/drawing/2014/main" id="{00000000-0008-0000-0500-00005A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a:extLst>
            <a:ext uri="{FF2B5EF4-FFF2-40B4-BE49-F238E27FC236}">
              <a16:creationId xmlns:a16="http://schemas.microsoft.com/office/drawing/2014/main" id="{00000000-0008-0000-0500-00005B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39</xdr:row>
      <xdr:rowOff>156227</xdr:rowOff>
    </xdr:from>
    <xdr:ext cx="762000" cy="259045"/>
    <xdr:sp macro=""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384300" y="779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38</xdr:row>
      <xdr:rowOff>88900</xdr:rowOff>
    </xdr:from>
    <xdr:to>
      <xdr:col>33</xdr:col>
      <xdr:colOff>114300</xdr:colOff>
      <xdr:row>38</xdr:row>
      <xdr:rowOff>88900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289577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50800</xdr:rowOff>
    </xdr:from>
    <xdr:to>
      <xdr:col>33</xdr:col>
      <xdr:colOff>114300</xdr:colOff>
      <xdr:row>37</xdr:row>
      <xdr:rowOff>50800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4" name="テキスト ボックス 103">
          <a:extLst>
            <a:ext uri="{FF2B5EF4-FFF2-40B4-BE49-F238E27FC236}">
              <a16:creationId xmlns:a16="http://schemas.microsoft.com/office/drawing/2014/main" id="{00000000-0008-0000-0500-000068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6" name="テキスト ボックス 105">
          <a:extLst>
            <a:ext uri="{FF2B5EF4-FFF2-40B4-BE49-F238E27FC236}">
              <a16:creationId xmlns:a16="http://schemas.microsoft.com/office/drawing/2014/main" id="{00000000-0008-0000-0500-00006A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7" name="人口1人当たり決算額の推移グラフ枠445">
          <a:extLst>
            <a:ext uri="{FF2B5EF4-FFF2-40B4-BE49-F238E27FC236}">
              <a16:creationId xmlns:a16="http://schemas.microsoft.com/office/drawing/2014/main" id="{00000000-0008-0000-0500-00006B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220802</xdr:rowOff>
    </xdr:from>
    <xdr:to>
      <xdr:col>29</xdr:col>
      <xdr:colOff>127000</xdr:colOff>
      <xdr:row>38</xdr:row>
      <xdr:rowOff>4318</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flipV="1">
          <a:off x="5651500" y="6145352"/>
          <a:ext cx="0" cy="1326566"/>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319295</xdr:rowOff>
    </xdr:from>
    <xdr:ext cx="762000" cy="259045"/>
    <xdr:sp macro="" textlink="">
      <xdr:nvSpPr>
        <xdr:cNvPr id="109" name="人口1人当たり決算額の推移最小値テキスト445">
          <a:extLst>
            <a:ext uri="{FF2B5EF4-FFF2-40B4-BE49-F238E27FC236}">
              <a16:creationId xmlns:a16="http://schemas.microsoft.com/office/drawing/2014/main" id="{00000000-0008-0000-0500-00006D000000}"/>
            </a:ext>
          </a:extLst>
        </xdr:cNvPr>
        <xdr:cNvSpPr txBox="1"/>
      </xdr:nvSpPr>
      <xdr:spPr>
        <a:xfrm>
          <a:off x="5740400" y="74439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4318</xdr:rowOff>
    </xdr:from>
    <xdr:to>
      <xdr:col>30</xdr:col>
      <xdr:colOff>25400</xdr:colOff>
      <xdr:row>38</xdr:row>
      <xdr:rowOff>4318</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a:off x="5562600" y="747191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135729</xdr:rowOff>
    </xdr:from>
    <xdr:ext cx="762000" cy="259045"/>
    <xdr:sp macro="" textlink="">
      <xdr:nvSpPr>
        <xdr:cNvPr id="111" name="人口1人当たり決算額の推移最大値テキスト445">
          <a:extLst>
            <a:ext uri="{FF2B5EF4-FFF2-40B4-BE49-F238E27FC236}">
              <a16:creationId xmlns:a16="http://schemas.microsoft.com/office/drawing/2014/main" id="{00000000-0008-0000-0500-00006F000000}"/>
            </a:ext>
          </a:extLst>
        </xdr:cNvPr>
        <xdr:cNvSpPr txBox="1"/>
      </xdr:nvSpPr>
      <xdr:spPr>
        <a:xfrm>
          <a:off x="5740400" y="58888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47,038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220802</xdr:rowOff>
    </xdr:from>
    <xdr:to>
      <xdr:col>30</xdr:col>
      <xdr:colOff>25400</xdr:colOff>
      <xdr:row>33</xdr:row>
      <xdr:rowOff>220802</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a:off x="5562600" y="614535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79375</xdr:rowOff>
    </xdr:from>
    <xdr:to>
      <xdr:col>29</xdr:col>
      <xdr:colOff>127000</xdr:colOff>
      <xdr:row>35</xdr:row>
      <xdr:rowOff>234899</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a:off x="5003800" y="6689725"/>
          <a:ext cx="647700" cy="15552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202189</xdr:rowOff>
    </xdr:from>
    <xdr:ext cx="762000" cy="259045"/>
    <xdr:sp macro="" textlink="">
      <xdr:nvSpPr>
        <xdr:cNvPr id="114" name="人口1人当たり決算額の推移平均値テキスト445">
          <a:extLst>
            <a:ext uri="{FF2B5EF4-FFF2-40B4-BE49-F238E27FC236}">
              <a16:creationId xmlns:a16="http://schemas.microsoft.com/office/drawing/2014/main" id="{00000000-0008-0000-0500-000072000000}"/>
            </a:ext>
          </a:extLst>
        </xdr:cNvPr>
        <xdr:cNvSpPr txBox="1"/>
      </xdr:nvSpPr>
      <xdr:spPr>
        <a:xfrm>
          <a:off x="5740400" y="646963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14212</xdr:rowOff>
    </xdr:from>
    <xdr:to>
      <xdr:col>29</xdr:col>
      <xdr:colOff>177800</xdr:colOff>
      <xdr:row>35</xdr:row>
      <xdr:rowOff>115812</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5600700" y="66245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79375</xdr:rowOff>
    </xdr:from>
    <xdr:to>
      <xdr:col>26</xdr:col>
      <xdr:colOff>50800</xdr:colOff>
      <xdr:row>35</xdr:row>
      <xdr:rowOff>165138</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bwMode="auto">
        <a:xfrm flipV="1">
          <a:off x="4305300" y="6689725"/>
          <a:ext cx="698500" cy="8576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34</xdr:row>
      <xdr:rowOff>340957</xdr:rowOff>
    </xdr:from>
    <xdr:to>
      <xdr:col>26</xdr:col>
      <xdr:colOff>101600</xdr:colOff>
      <xdr:row>35</xdr:row>
      <xdr:rowOff>99657</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bwMode="auto">
        <a:xfrm>
          <a:off x="4953000" y="660840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109834</xdr:rowOff>
    </xdr:from>
    <xdr:ext cx="736600" cy="259045"/>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4622800" y="637728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165138</xdr:rowOff>
    </xdr:from>
    <xdr:to>
      <xdr:col>22</xdr:col>
      <xdr:colOff>114300</xdr:colOff>
      <xdr:row>35</xdr:row>
      <xdr:rowOff>170929</xdr:rowOff>
    </xdr:to>
    <xdr:cxnSp macro="">
      <xdr:nvCxnSpPr>
        <xdr:cNvPr id="119" name="直線コネクタ 118">
          <a:extLst>
            <a:ext uri="{FF2B5EF4-FFF2-40B4-BE49-F238E27FC236}">
              <a16:creationId xmlns:a16="http://schemas.microsoft.com/office/drawing/2014/main" id="{00000000-0008-0000-0500-000077000000}"/>
            </a:ext>
          </a:extLst>
        </xdr:cNvPr>
        <xdr:cNvCxnSpPr/>
      </xdr:nvCxnSpPr>
      <xdr:spPr bwMode="auto">
        <a:xfrm flipV="1">
          <a:off x="3606800" y="6775488"/>
          <a:ext cx="698500" cy="579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108280</xdr:rowOff>
    </xdr:from>
    <xdr:to>
      <xdr:col>22</xdr:col>
      <xdr:colOff>165100</xdr:colOff>
      <xdr:row>35</xdr:row>
      <xdr:rowOff>209880</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4254500" y="67186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220057</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3924300" y="64875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170929</xdr:rowOff>
    </xdr:from>
    <xdr:to>
      <xdr:col>18</xdr:col>
      <xdr:colOff>177800</xdr:colOff>
      <xdr:row>35</xdr:row>
      <xdr:rowOff>269913</xdr:rowOff>
    </xdr:to>
    <xdr:cxnSp macro="">
      <xdr:nvCxnSpPr>
        <xdr:cNvPr id="122" name="直線コネクタ 121">
          <a:extLst>
            <a:ext uri="{FF2B5EF4-FFF2-40B4-BE49-F238E27FC236}">
              <a16:creationId xmlns:a16="http://schemas.microsoft.com/office/drawing/2014/main" id="{00000000-0008-0000-0500-00007A000000}"/>
            </a:ext>
          </a:extLst>
        </xdr:cNvPr>
        <xdr:cNvCxnSpPr/>
      </xdr:nvCxnSpPr>
      <xdr:spPr bwMode="auto">
        <a:xfrm flipV="1">
          <a:off x="2908300" y="6781279"/>
          <a:ext cx="698500" cy="9898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160134</xdr:rowOff>
    </xdr:from>
    <xdr:to>
      <xdr:col>19</xdr:col>
      <xdr:colOff>38100</xdr:colOff>
      <xdr:row>35</xdr:row>
      <xdr:rowOff>261734</xdr:rowOff>
    </xdr:to>
    <xdr:sp macro="" textlink="">
      <xdr:nvSpPr>
        <xdr:cNvPr id="123" name="フローチャート: 判断 122">
          <a:extLst>
            <a:ext uri="{FF2B5EF4-FFF2-40B4-BE49-F238E27FC236}">
              <a16:creationId xmlns:a16="http://schemas.microsoft.com/office/drawing/2014/main" id="{00000000-0008-0000-0500-00007B000000}"/>
            </a:ext>
          </a:extLst>
        </xdr:cNvPr>
        <xdr:cNvSpPr/>
      </xdr:nvSpPr>
      <xdr:spPr bwMode="auto">
        <a:xfrm>
          <a:off x="3556000" y="677048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246511</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3225800" y="68568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29,297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182308</xdr:rowOff>
    </xdr:from>
    <xdr:to>
      <xdr:col>15</xdr:col>
      <xdr:colOff>101600</xdr:colOff>
      <xdr:row>35</xdr:row>
      <xdr:rowOff>283908</xdr:rowOff>
    </xdr:to>
    <xdr:sp macro="" textlink="">
      <xdr:nvSpPr>
        <xdr:cNvPr id="125" name="フローチャート: 判断 124">
          <a:extLst>
            <a:ext uri="{FF2B5EF4-FFF2-40B4-BE49-F238E27FC236}">
              <a16:creationId xmlns:a16="http://schemas.microsoft.com/office/drawing/2014/main" id="{00000000-0008-0000-0500-00007D000000}"/>
            </a:ext>
          </a:extLst>
        </xdr:cNvPr>
        <xdr:cNvSpPr/>
      </xdr:nvSpPr>
      <xdr:spPr bwMode="auto">
        <a:xfrm>
          <a:off x="2857500" y="679265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294085</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2527300" y="65615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184099</xdr:rowOff>
    </xdr:from>
    <xdr:to>
      <xdr:col>29</xdr:col>
      <xdr:colOff>177800</xdr:colOff>
      <xdr:row>35</xdr:row>
      <xdr:rowOff>285699</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5600700" y="679444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156176</xdr:rowOff>
    </xdr:from>
    <xdr:ext cx="762000" cy="259045"/>
    <xdr:sp macro="" textlink="">
      <xdr:nvSpPr>
        <xdr:cNvPr id="133" name="人口1人当たり決算額の推移該当値テキスト445">
          <a:extLst>
            <a:ext uri="{FF2B5EF4-FFF2-40B4-BE49-F238E27FC236}">
              <a16:creationId xmlns:a16="http://schemas.microsoft.com/office/drawing/2014/main" id="{00000000-0008-0000-0500-000085000000}"/>
            </a:ext>
          </a:extLst>
        </xdr:cNvPr>
        <xdr:cNvSpPr txBox="1"/>
      </xdr:nvSpPr>
      <xdr:spPr>
        <a:xfrm>
          <a:off x="5740400" y="67665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28,668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28575</xdr:rowOff>
    </xdr:from>
    <xdr:to>
      <xdr:col>26</xdr:col>
      <xdr:colOff>101600</xdr:colOff>
      <xdr:row>35</xdr:row>
      <xdr:rowOff>130175</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4953000" y="663892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114952</xdr:rowOff>
    </xdr:from>
    <xdr:ext cx="7366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4622800" y="67253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32,750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114338</xdr:rowOff>
    </xdr:from>
    <xdr:to>
      <xdr:col>22</xdr:col>
      <xdr:colOff>165100</xdr:colOff>
      <xdr:row>35</xdr:row>
      <xdr:rowOff>215938</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4254500" y="672468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200715</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3924300" y="6811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30,499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120129</xdr:rowOff>
    </xdr:from>
    <xdr:to>
      <xdr:col>19</xdr:col>
      <xdr:colOff>38100</xdr:colOff>
      <xdr:row>35</xdr:row>
      <xdr:rowOff>221729</xdr:rowOff>
    </xdr:to>
    <xdr:sp macro="" textlink="">
      <xdr:nvSpPr>
        <xdr:cNvPr id="138" name="楕円 137">
          <a:extLst>
            <a:ext uri="{FF2B5EF4-FFF2-40B4-BE49-F238E27FC236}">
              <a16:creationId xmlns:a16="http://schemas.microsoft.com/office/drawing/2014/main" id="{00000000-0008-0000-0500-00008A000000}"/>
            </a:ext>
          </a:extLst>
        </xdr:cNvPr>
        <xdr:cNvSpPr/>
      </xdr:nvSpPr>
      <xdr:spPr bwMode="auto">
        <a:xfrm>
          <a:off x="3556000" y="673047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231906</xdr:rowOff>
    </xdr:from>
    <xdr:ext cx="762000" cy="259045"/>
    <xdr:sp macro="" textlink="">
      <xdr:nvSpPr>
        <xdr:cNvPr id="139" name="テキスト ボックス 138">
          <a:extLst>
            <a:ext uri="{FF2B5EF4-FFF2-40B4-BE49-F238E27FC236}">
              <a16:creationId xmlns:a16="http://schemas.microsoft.com/office/drawing/2014/main" id="{00000000-0008-0000-0500-00008B000000}"/>
            </a:ext>
          </a:extLst>
        </xdr:cNvPr>
        <xdr:cNvSpPr txBox="1"/>
      </xdr:nvSpPr>
      <xdr:spPr>
        <a:xfrm>
          <a:off x="3225800" y="64993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219113</xdr:rowOff>
    </xdr:from>
    <xdr:to>
      <xdr:col>15</xdr:col>
      <xdr:colOff>101600</xdr:colOff>
      <xdr:row>35</xdr:row>
      <xdr:rowOff>320713</xdr:rowOff>
    </xdr:to>
    <xdr:sp macro="" textlink="">
      <xdr:nvSpPr>
        <xdr:cNvPr id="140" name="楕円 139">
          <a:extLst>
            <a:ext uri="{FF2B5EF4-FFF2-40B4-BE49-F238E27FC236}">
              <a16:creationId xmlns:a16="http://schemas.microsoft.com/office/drawing/2014/main" id="{00000000-0008-0000-0500-00008C000000}"/>
            </a:ext>
          </a:extLst>
        </xdr:cNvPr>
        <xdr:cNvSpPr/>
      </xdr:nvSpPr>
      <xdr:spPr bwMode="auto">
        <a:xfrm>
          <a:off x="2857500" y="682946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305490</xdr:rowOff>
    </xdr:from>
    <xdr:ext cx="762000" cy="259045"/>
    <xdr:sp macro="" textlink="">
      <xdr:nvSpPr>
        <xdr:cNvPr id="141" name="テキスト ボックス 140">
          <a:extLst>
            <a:ext uri="{FF2B5EF4-FFF2-40B4-BE49-F238E27FC236}">
              <a16:creationId xmlns:a16="http://schemas.microsoft.com/office/drawing/2014/main" id="{00000000-0008-0000-0500-00008D000000}"/>
            </a:ext>
          </a:extLst>
        </xdr:cNvPr>
        <xdr:cNvSpPr txBox="1"/>
      </xdr:nvSpPr>
      <xdr:spPr>
        <a:xfrm>
          <a:off x="2527300" y="69158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和歌山県かつらぎ町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15,299
15,164
151.69
12,033,088
11,650,332
323,632
6,482,468
11,912,834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9.1
21.0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96,784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128105</xdr:rowOff>
    </xdr:from>
    <xdr:ext cx="53129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230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144434</xdr:rowOff>
    </xdr:from>
    <xdr:ext cx="53129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230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a:extLst>
            <a:ext uri="{FF2B5EF4-FFF2-40B4-BE49-F238E27FC236}">
              <a16:creationId xmlns:a16="http://schemas.microsoft.com/office/drawing/2014/main" id="{00000000-0008-0000-0600-000038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人件費グラフ枠">
          <a:extLst>
            <a:ext uri="{FF2B5EF4-FFF2-40B4-BE49-F238E27FC236}">
              <a16:creationId xmlns:a16="http://schemas.microsoft.com/office/drawing/2014/main" id="{00000000-0008-0000-0600-000039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62586</xdr:rowOff>
    </xdr:from>
    <xdr:to>
      <xdr:col>24</xdr:col>
      <xdr:colOff>62865</xdr:colOff>
      <xdr:row>38</xdr:row>
      <xdr:rowOff>106640</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4633595" y="5206086"/>
          <a:ext cx="1270" cy="14156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110467</xdr:rowOff>
    </xdr:from>
    <xdr:ext cx="534377" cy="259045"/>
    <xdr:sp macro="" textlink="">
      <xdr:nvSpPr>
        <xdr:cNvPr id="59" name="人件費最小値テキスト">
          <a:extLst>
            <a:ext uri="{FF2B5EF4-FFF2-40B4-BE49-F238E27FC236}">
              <a16:creationId xmlns:a16="http://schemas.microsoft.com/office/drawing/2014/main" id="{00000000-0008-0000-0600-00003B000000}"/>
            </a:ext>
          </a:extLst>
        </xdr:cNvPr>
        <xdr:cNvSpPr txBox="1"/>
      </xdr:nvSpPr>
      <xdr:spPr>
        <a:xfrm>
          <a:off x="4686300" y="66255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75,037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106640</xdr:rowOff>
    </xdr:from>
    <xdr:to>
      <xdr:col>24</xdr:col>
      <xdr:colOff>152400</xdr:colOff>
      <xdr:row>38</xdr:row>
      <xdr:rowOff>106640</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66217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9263</xdr:rowOff>
    </xdr:from>
    <xdr:ext cx="599010" cy="259045"/>
    <xdr:sp macro="" textlink="">
      <xdr:nvSpPr>
        <xdr:cNvPr id="61" name="人件費最大値テキスト">
          <a:extLst>
            <a:ext uri="{FF2B5EF4-FFF2-40B4-BE49-F238E27FC236}">
              <a16:creationId xmlns:a16="http://schemas.microsoft.com/office/drawing/2014/main" id="{00000000-0008-0000-0600-00003D000000}"/>
            </a:ext>
          </a:extLst>
        </xdr:cNvPr>
        <xdr:cNvSpPr txBox="1"/>
      </xdr:nvSpPr>
      <xdr:spPr>
        <a:xfrm>
          <a:off x="4686300" y="49813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205,084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62586</xdr:rowOff>
    </xdr:from>
    <xdr:to>
      <xdr:col>24</xdr:col>
      <xdr:colOff>152400</xdr:colOff>
      <xdr:row>30</xdr:row>
      <xdr:rowOff>62586</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a:off x="4546600" y="52060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11738</xdr:rowOff>
    </xdr:from>
    <xdr:to>
      <xdr:col>24</xdr:col>
      <xdr:colOff>63500</xdr:colOff>
      <xdr:row>36</xdr:row>
      <xdr:rowOff>112671</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3797300" y="6183938"/>
          <a:ext cx="838200" cy="1009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70955</xdr:rowOff>
    </xdr:from>
    <xdr:ext cx="599010" cy="259045"/>
    <xdr:sp macro="" textlink="">
      <xdr:nvSpPr>
        <xdr:cNvPr id="64" name="人件費平均値テキスト">
          <a:extLst>
            <a:ext uri="{FF2B5EF4-FFF2-40B4-BE49-F238E27FC236}">
              <a16:creationId xmlns:a16="http://schemas.microsoft.com/office/drawing/2014/main" id="{00000000-0008-0000-0600-000040000000}"/>
            </a:ext>
          </a:extLst>
        </xdr:cNvPr>
        <xdr:cNvSpPr txBox="1"/>
      </xdr:nvSpPr>
      <xdr:spPr>
        <a:xfrm>
          <a:off x="4686300" y="572880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138,750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48078</xdr:rowOff>
    </xdr:from>
    <xdr:to>
      <xdr:col>24</xdr:col>
      <xdr:colOff>114300</xdr:colOff>
      <xdr:row>34</xdr:row>
      <xdr:rowOff>149678</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4584700" y="58773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91901</xdr:rowOff>
    </xdr:from>
    <xdr:to>
      <xdr:col>19</xdr:col>
      <xdr:colOff>177800</xdr:colOff>
      <xdr:row>36</xdr:row>
      <xdr:rowOff>112671</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a:off x="2908300" y="6264101"/>
          <a:ext cx="889000" cy="20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65506</xdr:rowOff>
    </xdr:from>
    <xdr:to>
      <xdr:col>20</xdr:col>
      <xdr:colOff>38100</xdr:colOff>
      <xdr:row>35</xdr:row>
      <xdr:rowOff>167106</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3746500" y="6066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34</xdr:row>
      <xdr:rowOff>12183</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3497795" y="58414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91901</xdr:rowOff>
    </xdr:from>
    <xdr:to>
      <xdr:col>15</xdr:col>
      <xdr:colOff>50800</xdr:colOff>
      <xdr:row>37</xdr:row>
      <xdr:rowOff>38822</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2019300" y="6264101"/>
          <a:ext cx="889000" cy="1183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125596</xdr:rowOff>
    </xdr:from>
    <xdr:to>
      <xdr:col>15</xdr:col>
      <xdr:colOff>101600</xdr:colOff>
      <xdr:row>36</xdr:row>
      <xdr:rowOff>55746</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2857500" y="6126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34</xdr:row>
      <xdr:rowOff>72273</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2608795" y="59015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38822</xdr:rowOff>
    </xdr:from>
    <xdr:to>
      <xdr:col>10</xdr:col>
      <xdr:colOff>114300</xdr:colOff>
      <xdr:row>37</xdr:row>
      <xdr:rowOff>50056</xdr:rowOff>
    </xdr:to>
    <xdr:cxnSp macro="">
      <xdr:nvCxnSpPr>
        <xdr:cNvPr id="72" name="直線コネクタ 71">
          <a:extLst>
            <a:ext uri="{FF2B5EF4-FFF2-40B4-BE49-F238E27FC236}">
              <a16:creationId xmlns:a16="http://schemas.microsoft.com/office/drawing/2014/main" id="{00000000-0008-0000-0600-000048000000}"/>
            </a:ext>
          </a:extLst>
        </xdr:cNvPr>
        <xdr:cNvCxnSpPr/>
      </xdr:nvCxnSpPr>
      <xdr:spPr>
        <a:xfrm flipV="1">
          <a:off x="1130300" y="6382472"/>
          <a:ext cx="889000" cy="112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164567</xdr:rowOff>
    </xdr:from>
    <xdr:to>
      <xdr:col>10</xdr:col>
      <xdr:colOff>165100</xdr:colOff>
      <xdr:row>36</xdr:row>
      <xdr:rowOff>94717</xdr:rowOff>
    </xdr:to>
    <xdr:sp macro="" textlink="">
      <xdr:nvSpPr>
        <xdr:cNvPr id="73" name="フローチャート: 判断 72">
          <a:extLst>
            <a:ext uri="{FF2B5EF4-FFF2-40B4-BE49-F238E27FC236}">
              <a16:creationId xmlns:a16="http://schemas.microsoft.com/office/drawing/2014/main" id="{00000000-0008-0000-0600-000049000000}"/>
            </a:ext>
          </a:extLst>
        </xdr:cNvPr>
        <xdr:cNvSpPr/>
      </xdr:nvSpPr>
      <xdr:spPr>
        <a:xfrm>
          <a:off x="1968500" y="6165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34</xdr:row>
      <xdr:rowOff>111244</xdr:rowOff>
    </xdr:from>
    <xdr:ext cx="59901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1719795" y="59405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40056</xdr:rowOff>
    </xdr:from>
    <xdr:to>
      <xdr:col>6</xdr:col>
      <xdr:colOff>38100</xdr:colOff>
      <xdr:row>36</xdr:row>
      <xdr:rowOff>141656</xdr:rowOff>
    </xdr:to>
    <xdr:sp macro="" textlink="">
      <xdr:nvSpPr>
        <xdr:cNvPr id="75" name="フローチャート: 判断 74">
          <a:extLst>
            <a:ext uri="{FF2B5EF4-FFF2-40B4-BE49-F238E27FC236}">
              <a16:creationId xmlns:a16="http://schemas.microsoft.com/office/drawing/2014/main" id="{00000000-0008-0000-0600-00004B000000}"/>
            </a:ext>
          </a:extLst>
        </xdr:cNvPr>
        <xdr:cNvSpPr/>
      </xdr:nvSpPr>
      <xdr:spPr>
        <a:xfrm>
          <a:off x="1079500" y="6212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34</xdr:row>
      <xdr:rowOff>158183</xdr:rowOff>
    </xdr:from>
    <xdr:ext cx="59901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830795" y="59874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132388</xdr:rowOff>
    </xdr:from>
    <xdr:to>
      <xdr:col>24</xdr:col>
      <xdr:colOff>114300</xdr:colOff>
      <xdr:row>36</xdr:row>
      <xdr:rowOff>62538</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4584700" y="6133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110815</xdr:rowOff>
    </xdr:from>
    <xdr:ext cx="599010" cy="259045"/>
    <xdr:sp macro="" textlink="">
      <xdr:nvSpPr>
        <xdr:cNvPr id="83" name="人件費該当値テキスト">
          <a:extLst>
            <a:ext uri="{FF2B5EF4-FFF2-40B4-BE49-F238E27FC236}">
              <a16:creationId xmlns:a16="http://schemas.microsoft.com/office/drawing/2014/main" id="{00000000-0008-0000-0600-000053000000}"/>
            </a:ext>
          </a:extLst>
        </xdr:cNvPr>
        <xdr:cNvSpPr txBox="1"/>
      </xdr:nvSpPr>
      <xdr:spPr>
        <a:xfrm>
          <a:off x="4686300" y="61115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115,255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61871</xdr:rowOff>
    </xdr:from>
    <xdr:to>
      <xdr:col>20</xdr:col>
      <xdr:colOff>38100</xdr:colOff>
      <xdr:row>36</xdr:row>
      <xdr:rowOff>163471</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3746500" y="62340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36</xdr:row>
      <xdr:rowOff>154598</xdr:rowOff>
    </xdr:from>
    <xdr:ext cx="599010"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3497795" y="63267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105,983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41101</xdr:rowOff>
    </xdr:from>
    <xdr:to>
      <xdr:col>15</xdr:col>
      <xdr:colOff>101600</xdr:colOff>
      <xdr:row>36</xdr:row>
      <xdr:rowOff>142701</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2857500" y="6213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36</xdr:row>
      <xdr:rowOff>133828</xdr:rowOff>
    </xdr:from>
    <xdr:ext cx="599010"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2608795" y="63060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107,891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159472</xdr:rowOff>
    </xdr:from>
    <xdr:to>
      <xdr:col>10</xdr:col>
      <xdr:colOff>165100</xdr:colOff>
      <xdr:row>37</xdr:row>
      <xdr:rowOff>89622</xdr:rowOff>
    </xdr:to>
    <xdr:sp macro="" textlink="">
      <xdr:nvSpPr>
        <xdr:cNvPr id="88" name="楕円 87">
          <a:extLst>
            <a:ext uri="{FF2B5EF4-FFF2-40B4-BE49-F238E27FC236}">
              <a16:creationId xmlns:a16="http://schemas.microsoft.com/office/drawing/2014/main" id="{00000000-0008-0000-0600-000058000000}"/>
            </a:ext>
          </a:extLst>
        </xdr:cNvPr>
        <xdr:cNvSpPr/>
      </xdr:nvSpPr>
      <xdr:spPr>
        <a:xfrm>
          <a:off x="1968500" y="6331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80749</xdr:rowOff>
    </xdr:from>
    <xdr:ext cx="534377"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1752111" y="64243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170706</xdr:rowOff>
    </xdr:from>
    <xdr:to>
      <xdr:col>6</xdr:col>
      <xdr:colOff>38100</xdr:colOff>
      <xdr:row>37</xdr:row>
      <xdr:rowOff>100856</xdr:rowOff>
    </xdr:to>
    <xdr:sp macro="" textlink="">
      <xdr:nvSpPr>
        <xdr:cNvPr id="90" name="楕円 89">
          <a:extLst>
            <a:ext uri="{FF2B5EF4-FFF2-40B4-BE49-F238E27FC236}">
              <a16:creationId xmlns:a16="http://schemas.microsoft.com/office/drawing/2014/main" id="{00000000-0008-0000-0600-00005A000000}"/>
            </a:ext>
          </a:extLst>
        </xdr:cNvPr>
        <xdr:cNvSpPr/>
      </xdr:nvSpPr>
      <xdr:spPr>
        <a:xfrm>
          <a:off x="1079500" y="6342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91983</xdr:rowOff>
    </xdr:from>
    <xdr:ext cx="534377" cy="259045"/>
    <xdr:sp macro="" textlink="">
      <xdr:nvSpPr>
        <xdr:cNvPr id="91" name="テキスト ボックス 90">
          <a:extLst>
            <a:ext uri="{FF2B5EF4-FFF2-40B4-BE49-F238E27FC236}">
              <a16:creationId xmlns:a16="http://schemas.microsoft.com/office/drawing/2014/main" id="{00000000-0008-0000-0600-00005B000000}"/>
            </a:ext>
          </a:extLst>
        </xdr:cNvPr>
        <xdr:cNvSpPr txBox="1"/>
      </xdr:nvSpPr>
      <xdr:spPr>
        <a:xfrm>
          <a:off x="863111" y="64356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a:extLst>
            <a:ext uri="{FF2B5EF4-FFF2-40B4-BE49-F238E27FC236}">
              <a16:creationId xmlns:a16="http://schemas.microsoft.com/office/drawing/2014/main" id="{00000000-0008-0000-0600-000063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60</xdr:row>
      <xdr:rowOff>111777</xdr:rowOff>
    </xdr:from>
    <xdr:ext cx="53129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230701" y="1039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44450</xdr:rowOff>
    </xdr:from>
    <xdr:to>
      <xdr:col>28</xdr:col>
      <xdr:colOff>114300</xdr:colOff>
      <xdr:row>59</xdr:row>
      <xdr:rowOff>44450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58</xdr:row>
      <xdr:rowOff>73677</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1001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3" name="直線コネクタ 112">
          <a:extLst>
            <a:ext uri="{FF2B5EF4-FFF2-40B4-BE49-F238E27FC236}">
              <a16:creationId xmlns:a16="http://schemas.microsoft.com/office/drawing/2014/main" id="{00000000-0008-0000-0600-000071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4" name="テキスト ボックス 113">
          <a:extLst>
            <a:ext uri="{FF2B5EF4-FFF2-40B4-BE49-F238E27FC236}">
              <a16:creationId xmlns:a16="http://schemas.microsoft.com/office/drawing/2014/main" id="{00000000-0008-0000-0600-000072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5" name="物件費グラフ枠">
          <a:extLst>
            <a:ext uri="{FF2B5EF4-FFF2-40B4-BE49-F238E27FC236}">
              <a16:creationId xmlns:a16="http://schemas.microsoft.com/office/drawing/2014/main" id="{00000000-0008-0000-0600-000073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158102</xdr:rowOff>
    </xdr:from>
    <xdr:to>
      <xdr:col>24</xdr:col>
      <xdr:colOff>62865</xdr:colOff>
      <xdr:row>59</xdr:row>
      <xdr:rowOff>86177</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flipV="1">
          <a:off x="4633595" y="8730602"/>
          <a:ext cx="1270" cy="14711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90004</xdr:rowOff>
    </xdr:from>
    <xdr:ext cx="534377" cy="259045"/>
    <xdr:sp macro="" textlink="">
      <xdr:nvSpPr>
        <xdr:cNvPr id="117" name="物件費最小値テキスト">
          <a:extLst>
            <a:ext uri="{FF2B5EF4-FFF2-40B4-BE49-F238E27FC236}">
              <a16:creationId xmlns:a16="http://schemas.microsoft.com/office/drawing/2014/main" id="{00000000-0008-0000-0600-000075000000}"/>
            </a:ext>
          </a:extLst>
        </xdr:cNvPr>
        <xdr:cNvSpPr txBox="1"/>
      </xdr:nvSpPr>
      <xdr:spPr>
        <a:xfrm>
          <a:off x="4686300" y="102055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86177</xdr:rowOff>
    </xdr:from>
    <xdr:to>
      <xdr:col>24</xdr:col>
      <xdr:colOff>152400</xdr:colOff>
      <xdr:row>59</xdr:row>
      <xdr:rowOff>86177</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102017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104779</xdr:rowOff>
    </xdr:from>
    <xdr:ext cx="599010" cy="259045"/>
    <xdr:sp macro="" textlink="">
      <xdr:nvSpPr>
        <xdr:cNvPr id="119" name="物件費最大値テキスト">
          <a:extLst>
            <a:ext uri="{FF2B5EF4-FFF2-40B4-BE49-F238E27FC236}">
              <a16:creationId xmlns:a16="http://schemas.microsoft.com/office/drawing/2014/main" id="{00000000-0008-0000-0600-000077000000}"/>
            </a:ext>
          </a:extLst>
        </xdr:cNvPr>
        <xdr:cNvSpPr txBox="1"/>
      </xdr:nvSpPr>
      <xdr:spPr>
        <a:xfrm>
          <a:off x="4686300" y="85058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287,585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158102</xdr:rowOff>
    </xdr:from>
    <xdr:to>
      <xdr:col>24</xdr:col>
      <xdr:colOff>152400</xdr:colOff>
      <xdr:row>50</xdr:row>
      <xdr:rowOff>158102</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a:off x="4546600" y="87306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4301</xdr:rowOff>
    </xdr:from>
    <xdr:to>
      <xdr:col>24</xdr:col>
      <xdr:colOff>63500</xdr:colOff>
      <xdr:row>57</xdr:row>
      <xdr:rowOff>115781</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flipV="1">
          <a:off x="3797300" y="9776951"/>
          <a:ext cx="838200" cy="111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126811</xdr:rowOff>
    </xdr:from>
    <xdr:ext cx="599010" cy="259045"/>
    <xdr:sp macro="" textlink="">
      <xdr:nvSpPr>
        <xdr:cNvPr id="122" name="物件費平均値テキスト">
          <a:extLst>
            <a:ext uri="{FF2B5EF4-FFF2-40B4-BE49-F238E27FC236}">
              <a16:creationId xmlns:a16="http://schemas.microsoft.com/office/drawing/2014/main" id="{00000000-0008-0000-0600-00007A000000}"/>
            </a:ext>
          </a:extLst>
        </xdr:cNvPr>
        <xdr:cNvSpPr txBox="1"/>
      </xdr:nvSpPr>
      <xdr:spPr>
        <a:xfrm>
          <a:off x="4686300" y="955656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153,027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103934</xdr:rowOff>
    </xdr:from>
    <xdr:to>
      <xdr:col>24</xdr:col>
      <xdr:colOff>114300</xdr:colOff>
      <xdr:row>57</xdr:row>
      <xdr:rowOff>34084</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4584700" y="97051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33134</xdr:rowOff>
    </xdr:from>
    <xdr:to>
      <xdr:col>19</xdr:col>
      <xdr:colOff>177800</xdr:colOff>
      <xdr:row>57</xdr:row>
      <xdr:rowOff>115781</xdr:rowOff>
    </xdr:to>
    <xdr:cxnSp macro="">
      <xdr:nvCxnSpPr>
        <xdr:cNvPr id="124" name="直線コネクタ 123">
          <a:extLst>
            <a:ext uri="{FF2B5EF4-FFF2-40B4-BE49-F238E27FC236}">
              <a16:creationId xmlns:a16="http://schemas.microsoft.com/office/drawing/2014/main" id="{00000000-0008-0000-0600-00007C000000}"/>
            </a:ext>
          </a:extLst>
        </xdr:cNvPr>
        <xdr:cNvCxnSpPr/>
      </xdr:nvCxnSpPr>
      <xdr:spPr>
        <a:xfrm>
          <a:off x="2908300" y="9805784"/>
          <a:ext cx="889000" cy="826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5263</xdr:rowOff>
    </xdr:from>
    <xdr:to>
      <xdr:col>20</xdr:col>
      <xdr:colOff>38100</xdr:colOff>
      <xdr:row>57</xdr:row>
      <xdr:rowOff>106863</xdr:rowOff>
    </xdr:to>
    <xdr:sp macro="" textlink="">
      <xdr:nvSpPr>
        <xdr:cNvPr id="125" name="フローチャート: 判断 124">
          <a:extLst>
            <a:ext uri="{FF2B5EF4-FFF2-40B4-BE49-F238E27FC236}">
              <a16:creationId xmlns:a16="http://schemas.microsoft.com/office/drawing/2014/main" id="{00000000-0008-0000-0600-00007D000000}"/>
            </a:ext>
          </a:extLst>
        </xdr:cNvPr>
        <xdr:cNvSpPr/>
      </xdr:nvSpPr>
      <xdr:spPr>
        <a:xfrm>
          <a:off x="3746500" y="97779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123390</xdr:rowOff>
    </xdr:from>
    <xdr:ext cx="599010" cy="259045"/>
    <xdr:sp macro="" textlink="">
      <xdr:nvSpPr>
        <xdr:cNvPr id="126" name="テキスト ボックス 125">
          <a:extLst>
            <a:ext uri="{FF2B5EF4-FFF2-40B4-BE49-F238E27FC236}">
              <a16:creationId xmlns:a16="http://schemas.microsoft.com/office/drawing/2014/main" id="{00000000-0008-0000-0600-00007E000000}"/>
            </a:ext>
          </a:extLst>
        </xdr:cNvPr>
        <xdr:cNvSpPr txBox="1"/>
      </xdr:nvSpPr>
      <xdr:spPr>
        <a:xfrm>
          <a:off x="3497795" y="95531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33134</xdr:rowOff>
    </xdr:from>
    <xdr:to>
      <xdr:col>15</xdr:col>
      <xdr:colOff>50800</xdr:colOff>
      <xdr:row>57</xdr:row>
      <xdr:rowOff>149522</xdr:rowOff>
    </xdr:to>
    <xdr:cxnSp macro="">
      <xdr:nvCxnSpPr>
        <xdr:cNvPr id="127" name="直線コネクタ 126">
          <a:extLst>
            <a:ext uri="{FF2B5EF4-FFF2-40B4-BE49-F238E27FC236}">
              <a16:creationId xmlns:a16="http://schemas.microsoft.com/office/drawing/2014/main" id="{00000000-0008-0000-0600-00007F000000}"/>
            </a:ext>
          </a:extLst>
        </xdr:cNvPr>
        <xdr:cNvCxnSpPr/>
      </xdr:nvCxnSpPr>
      <xdr:spPr>
        <a:xfrm flipV="1">
          <a:off x="2019300" y="9805784"/>
          <a:ext cx="889000" cy="1163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85837</xdr:rowOff>
    </xdr:from>
    <xdr:to>
      <xdr:col>15</xdr:col>
      <xdr:colOff>101600</xdr:colOff>
      <xdr:row>58</xdr:row>
      <xdr:rowOff>15987</xdr:rowOff>
    </xdr:to>
    <xdr:sp macro="" textlink="">
      <xdr:nvSpPr>
        <xdr:cNvPr id="128" name="フローチャート: 判断 127">
          <a:extLst>
            <a:ext uri="{FF2B5EF4-FFF2-40B4-BE49-F238E27FC236}">
              <a16:creationId xmlns:a16="http://schemas.microsoft.com/office/drawing/2014/main" id="{00000000-0008-0000-0600-000080000000}"/>
            </a:ext>
          </a:extLst>
        </xdr:cNvPr>
        <xdr:cNvSpPr/>
      </xdr:nvSpPr>
      <xdr:spPr>
        <a:xfrm>
          <a:off x="2857500" y="98584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7114</xdr:rowOff>
    </xdr:from>
    <xdr:ext cx="599010" cy="259045"/>
    <xdr:sp macro=""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2608795" y="99512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94087</xdr:rowOff>
    </xdr:from>
    <xdr:to>
      <xdr:col>10</xdr:col>
      <xdr:colOff>114300</xdr:colOff>
      <xdr:row>57</xdr:row>
      <xdr:rowOff>149522</xdr:rowOff>
    </xdr:to>
    <xdr:cxnSp macro="">
      <xdr:nvCxnSpPr>
        <xdr:cNvPr id="130" name="直線コネクタ 129">
          <a:extLst>
            <a:ext uri="{FF2B5EF4-FFF2-40B4-BE49-F238E27FC236}">
              <a16:creationId xmlns:a16="http://schemas.microsoft.com/office/drawing/2014/main" id="{00000000-0008-0000-0600-000082000000}"/>
            </a:ext>
          </a:extLst>
        </xdr:cNvPr>
        <xdr:cNvCxnSpPr/>
      </xdr:nvCxnSpPr>
      <xdr:spPr>
        <a:xfrm>
          <a:off x="1130300" y="9866737"/>
          <a:ext cx="889000" cy="55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34638</xdr:rowOff>
    </xdr:from>
    <xdr:to>
      <xdr:col>10</xdr:col>
      <xdr:colOff>165100</xdr:colOff>
      <xdr:row>58</xdr:row>
      <xdr:rowOff>136238</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968500" y="9978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127365</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1719795" y="100714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124844</xdr:rowOff>
    </xdr:from>
    <xdr:to>
      <xdr:col>6</xdr:col>
      <xdr:colOff>38100</xdr:colOff>
      <xdr:row>59</xdr:row>
      <xdr:rowOff>54994</xdr:rowOff>
    </xdr:to>
    <xdr:sp macro="" textlink="">
      <xdr:nvSpPr>
        <xdr:cNvPr id="133" name="フローチャート: 判断 132">
          <a:extLst>
            <a:ext uri="{FF2B5EF4-FFF2-40B4-BE49-F238E27FC236}">
              <a16:creationId xmlns:a16="http://schemas.microsoft.com/office/drawing/2014/main" id="{00000000-0008-0000-0600-000085000000}"/>
            </a:ext>
          </a:extLst>
        </xdr:cNvPr>
        <xdr:cNvSpPr/>
      </xdr:nvSpPr>
      <xdr:spPr>
        <a:xfrm>
          <a:off x="1079500" y="10068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59</xdr:row>
      <xdr:rowOff>46121</xdr:rowOff>
    </xdr:from>
    <xdr:ext cx="59901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830795" y="101616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600-00008A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124951</xdr:rowOff>
    </xdr:from>
    <xdr:to>
      <xdr:col>24</xdr:col>
      <xdr:colOff>114300</xdr:colOff>
      <xdr:row>57</xdr:row>
      <xdr:rowOff>55101</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4584700" y="97261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103378</xdr:rowOff>
    </xdr:from>
    <xdr:ext cx="599010" cy="259045"/>
    <xdr:sp macro="" textlink="">
      <xdr:nvSpPr>
        <xdr:cNvPr id="141" name="物件費該当値テキスト">
          <a:extLst>
            <a:ext uri="{FF2B5EF4-FFF2-40B4-BE49-F238E27FC236}">
              <a16:creationId xmlns:a16="http://schemas.microsoft.com/office/drawing/2014/main" id="{00000000-0008-0000-0600-00008D000000}"/>
            </a:ext>
          </a:extLst>
        </xdr:cNvPr>
        <xdr:cNvSpPr txBox="1"/>
      </xdr:nvSpPr>
      <xdr:spPr>
        <a:xfrm>
          <a:off x="4686300" y="9704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150,269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64981</xdr:rowOff>
    </xdr:from>
    <xdr:to>
      <xdr:col>20</xdr:col>
      <xdr:colOff>38100</xdr:colOff>
      <xdr:row>57</xdr:row>
      <xdr:rowOff>166581</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3746500" y="9837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157708</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3497795" y="99303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153784</xdr:rowOff>
    </xdr:from>
    <xdr:to>
      <xdr:col>15</xdr:col>
      <xdr:colOff>101600</xdr:colOff>
      <xdr:row>57</xdr:row>
      <xdr:rowOff>83934</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2857500" y="9754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100461</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2608795" y="95302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98722</xdr:rowOff>
    </xdr:from>
    <xdr:to>
      <xdr:col>10</xdr:col>
      <xdr:colOff>165100</xdr:colOff>
      <xdr:row>58</xdr:row>
      <xdr:rowOff>28872</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968500" y="9871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45399</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1719795" y="96465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43287</xdr:rowOff>
    </xdr:from>
    <xdr:to>
      <xdr:col>6</xdr:col>
      <xdr:colOff>38100</xdr:colOff>
      <xdr:row>57</xdr:row>
      <xdr:rowOff>144887</xdr:rowOff>
    </xdr:to>
    <xdr:sp macro="" textlink="">
      <xdr:nvSpPr>
        <xdr:cNvPr id="148" name="楕円 147">
          <a:extLst>
            <a:ext uri="{FF2B5EF4-FFF2-40B4-BE49-F238E27FC236}">
              <a16:creationId xmlns:a16="http://schemas.microsoft.com/office/drawing/2014/main" id="{00000000-0008-0000-0600-000094000000}"/>
            </a:ext>
          </a:extLst>
        </xdr:cNvPr>
        <xdr:cNvSpPr/>
      </xdr:nvSpPr>
      <xdr:spPr>
        <a:xfrm>
          <a:off x="1079500" y="9815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161414</xdr:rowOff>
    </xdr:from>
    <xdr:ext cx="599010" cy="259045"/>
    <xdr:sp macro="" textlink="">
      <xdr:nvSpPr>
        <xdr:cNvPr id="149" name="テキスト ボックス 148">
          <a:extLst>
            <a:ext uri="{FF2B5EF4-FFF2-40B4-BE49-F238E27FC236}">
              <a16:creationId xmlns:a16="http://schemas.microsoft.com/office/drawing/2014/main" id="{00000000-0008-0000-0600-000095000000}"/>
            </a:ext>
          </a:extLst>
        </xdr:cNvPr>
        <xdr:cNvSpPr txBox="1"/>
      </xdr:nvSpPr>
      <xdr:spPr>
        <a:xfrm>
          <a:off x="830795" y="95911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138,486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6" name="正方形/長方形 155">
          <a:extLst>
            <a:ext uri="{FF2B5EF4-FFF2-40B4-BE49-F238E27FC236}">
              <a16:creationId xmlns:a16="http://schemas.microsoft.com/office/drawing/2014/main" id="{00000000-0008-0000-0600-00009C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7" name="正方形/長方形 156">
          <a:extLst>
            <a:ext uri="{FF2B5EF4-FFF2-40B4-BE49-F238E27FC236}">
              <a16:creationId xmlns:a16="http://schemas.microsoft.com/office/drawing/2014/main" id="{00000000-0008-0000-0600-00009D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8" name="テキスト ボックス 157">
          <a:extLst>
            <a:ext uri="{FF2B5EF4-FFF2-40B4-BE49-F238E27FC236}">
              <a16:creationId xmlns:a16="http://schemas.microsoft.com/office/drawing/2014/main" id="{00000000-0008-0000-0600-00009E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9" name="直線コネクタ 158">
          <a:extLst>
            <a:ext uri="{FF2B5EF4-FFF2-40B4-BE49-F238E27FC236}">
              <a16:creationId xmlns:a16="http://schemas.microsoft.com/office/drawing/2014/main" id="{00000000-0008-0000-0600-00009F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a16="http://schemas.microsoft.com/office/drawing/2014/main" id="{00000000-0008-0000-0600-0000A8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9" name="テキスト ボックス 168">
          <a:extLst>
            <a:ext uri="{FF2B5EF4-FFF2-40B4-BE49-F238E27FC236}">
              <a16:creationId xmlns:a16="http://schemas.microsoft.com/office/drawing/2014/main" id="{00000000-0008-0000-0600-0000A9000000}"/>
            </a:ext>
          </a:extLst>
        </xdr:cNvPr>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維持補修費グラフ枠">
          <a:extLst>
            <a:ext uri="{FF2B5EF4-FFF2-40B4-BE49-F238E27FC236}">
              <a16:creationId xmlns:a16="http://schemas.microsoft.com/office/drawing/2014/main" id="{00000000-0008-0000-0600-0000AA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148021</xdr:rowOff>
    </xdr:from>
    <xdr:to>
      <xdr:col>24</xdr:col>
      <xdr:colOff>62865</xdr:colOff>
      <xdr:row>78</xdr:row>
      <xdr:rowOff>53839</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flipV="1">
          <a:off x="4633595" y="12149521"/>
          <a:ext cx="1270" cy="12774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57666</xdr:rowOff>
    </xdr:from>
    <xdr:ext cx="469744" cy="259045"/>
    <xdr:sp macro="" textlink="">
      <xdr:nvSpPr>
        <xdr:cNvPr id="172" name="維持補修費最小値テキスト">
          <a:extLst>
            <a:ext uri="{FF2B5EF4-FFF2-40B4-BE49-F238E27FC236}">
              <a16:creationId xmlns:a16="http://schemas.microsoft.com/office/drawing/2014/main" id="{00000000-0008-0000-0600-0000AC000000}"/>
            </a:ext>
          </a:extLst>
        </xdr:cNvPr>
        <xdr:cNvSpPr txBox="1"/>
      </xdr:nvSpPr>
      <xdr:spPr>
        <a:xfrm>
          <a:off x="4686300" y="134307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53839</xdr:rowOff>
    </xdr:from>
    <xdr:to>
      <xdr:col>24</xdr:col>
      <xdr:colOff>152400</xdr:colOff>
      <xdr:row>78</xdr:row>
      <xdr:rowOff>53839</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34269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94698</xdr:rowOff>
    </xdr:from>
    <xdr:ext cx="534377" cy="259045"/>
    <xdr:sp macro="" textlink="">
      <xdr:nvSpPr>
        <xdr:cNvPr id="174" name="維持補修費最大値テキスト">
          <a:extLst>
            <a:ext uri="{FF2B5EF4-FFF2-40B4-BE49-F238E27FC236}">
              <a16:creationId xmlns:a16="http://schemas.microsoft.com/office/drawing/2014/main" id="{00000000-0008-0000-0600-0000AE000000}"/>
            </a:ext>
          </a:extLst>
        </xdr:cNvPr>
        <xdr:cNvSpPr txBox="1"/>
      </xdr:nvSpPr>
      <xdr:spPr>
        <a:xfrm>
          <a:off x="4686300" y="119247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29,818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148021</xdr:rowOff>
    </xdr:from>
    <xdr:to>
      <xdr:col>24</xdr:col>
      <xdr:colOff>152400</xdr:colOff>
      <xdr:row>70</xdr:row>
      <xdr:rowOff>148021</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a:off x="4546600" y="121495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36922</xdr:rowOff>
    </xdr:from>
    <xdr:to>
      <xdr:col>24</xdr:col>
      <xdr:colOff>63500</xdr:colOff>
      <xdr:row>78</xdr:row>
      <xdr:rowOff>53839</xdr:rowOff>
    </xdr:to>
    <xdr:cxnSp macro="">
      <xdr:nvCxnSpPr>
        <xdr:cNvPr id="176" name="直線コネクタ 175">
          <a:extLst>
            <a:ext uri="{FF2B5EF4-FFF2-40B4-BE49-F238E27FC236}">
              <a16:creationId xmlns:a16="http://schemas.microsoft.com/office/drawing/2014/main" id="{00000000-0008-0000-0600-0000B0000000}"/>
            </a:ext>
          </a:extLst>
        </xdr:cNvPr>
        <xdr:cNvCxnSpPr/>
      </xdr:nvCxnSpPr>
      <xdr:spPr>
        <a:xfrm>
          <a:off x="3797300" y="13410022"/>
          <a:ext cx="838200" cy="169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73</xdr:row>
      <xdr:rowOff>157223</xdr:rowOff>
    </xdr:from>
    <xdr:ext cx="534377" cy="259045"/>
    <xdr:sp macro="" textlink="">
      <xdr:nvSpPr>
        <xdr:cNvPr id="177" name="維持補修費平均値テキスト">
          <a:extLst>
            <a:ext uri="{FF2B5EF4-FFF2-40B4-BE49-F238E27FC236}">
              <a16:creationId xmlns:a16="http://schemas.microsoft.com/office/drawing/2014/main" id="{00000000-0008-0000-0600-0000B1000000}"/>
            </a:ext>
          </a:extLst>
        </xdr:cNvPr>
        <xdr:cNvSpPr txBox="1"/>
      </xdr:nvSpPr>
      <xdr:spPr>
        <a:xfrm>
          <a:off x="4686300" y="1267307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134346</xdr:rowOff>
    </xdr:from>
    <xdr:to>
      <xdr:col>24</xdr:col>
      <xdr:colOff>114300</xdr:colOff>
      <xdr:row>75</xdr:row>
      <xdr:rowOff>64496</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4584700" y="128216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36922</xdr:rowOff>
    </xdr:from>
    <xdr:to>
      <xdr:col>19</xdr:col>
      <xdr:colOff>177800</xdr:colOff>
      <xdr:row>78</xdr:row>
      <xdr:rowOff>52649</xdr:rowOff>
    </xdr:to>
    <xdr:cxnSp macro="">
      <xdr:nvCxnSpPr>
        <xdr:cNvPr id="179" name="直線コネクタ 178">
          <a:extLst>
            <a:ext uri="{FF2B5EF4-FFF2-40B4-BE49-F238E27FC236}">
              <a16:creationId xmlns:a16="http://schemas.microsoft.com/office/drawing/2014/main" id="{00000000-0008-0000-0600-0000B3000000}"/>
            </a:ext>
          </a:extLst>
        </xdr:cNvPr>
        <xdr:cNvCxnSpPr/>
      </xdr:nvCxnSpPr>
      <xdr:spPr>
        <a:xfrm flipV="1">
          <a:off x="2908300" y="13410022"/>
          <a:ext cx="889000" cy="157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42586</xdr:rowOff>
    </xdr:from>
    <xdr:to>
      <xdr:col>20</xdr:col>
      <xdr:colOff>38100</xdr:colOff>
      <xdr:row>75</xdr:row>
      <xdr:rowOff>144186</xdr:rowOff>
    </xdr:to>
    <xdr:sp macro="" textlink="">
      <xdr:nvSpPr>
        <xdr:cNvPr id="180" name="フローチャート: 判断 179">
          <a:extLst>
            <a:ext uri="{FF2B5EF4-FFF2-40B4-BE49-F238E27FC236}">
              <a16:creationId xmlns:a16="http://schemas.microsoft.com/office/drawing/2014/main" id="{00000000-0008-0000-0600-0000B4000000}"/>
            </a:ext>
          </a:extLst>
        </xdr:cNvPr>
        <xdr:cNvSpPr/>
      </xdr:nvSpPr>
      <xdr:spPr>
        <a:xfrm>
          <a:off x="3746500" y="12901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73</xdr:row>
      <xdr:rowOff>160713</xdr:rowOff>
    </xdr:from>
    <xdr:ext cx="534377" cy="259045"/>
    <xdr:sp macro="" textlink="">
      <xdr:nvSpPr>
        <xdr:cNvPr id="181" name="テキスト ボックス 180">
          <a:extLst>
            <a:ext uri="{FF2B5EF4-FFF2-40B4-BE49-F238E27FC236}">
              <a16:creationId xmlns:a16="http://schemas.microsoft.com/office/drawing/2014/main" id="{00000000-0008-0000-0600-0000B5000000}"/>
            </a:ext>
          </a:extLst>
        </xdr:cNvPr>
        <xdr:cNvSpPr txBox="1"/>
      </xdr:nvSpPr>
      <xdr:spPr>
        <a:xfrm>
          <a:off x="3530111" y="12676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52649</xdr:rowOff>
    </xdr:from>
    <xdr:to>
      <xdr:col>15</xdr:col>
      <xdr:colOff>50800</xdr:colOff>
      <xdr:row>78</xdr:row>
      <xdr:rowOff>59506</xdr:rowOff>
    </xdr:to>
    <xdr:cxnSp macro="">
      <xdr:nvCxnSpPr>
        <xdr:cNvPr id="182" name="直線コネクタ 181">
          <a:extLst>
            <a:ext uri="{FF2B5EF4-FFF2-40B4-BE49-F238E27FC236}">
              <a16:creationId xmlns:a16="http://schemas.microsoft.com/office/drawing/2014/main" id="{00000000-0008-0000-0600-0000B6000000}"/>
            </a:ext>
          </a:extLst>
        </xdr:cNvPr>
        <xdr:cNvCxnSpPr/>
      </xdr:nvCxnSpPr>
      <xdr:spPr>
        <a:xfrm flipV="1">
          <a:off x="2019300" y="13425749"/>
          <a:ext cx="889000" cy="68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26858</xdr:rowOff>
    </xdr:from>
    <xdr:to>
      <xdr:col>15</xdr:col>
      <xdr:colOff>101600</xdr:colOff>
      <xdr:row>75</xdr:row>
      <xdr:rowOff>128458</xdr:rowOff>
    </xdr:to>
    <xdr:sp macro="" textlink="">
      <xdr:nvSpPr>
        <xdr:cNvPr id="183" name="フローチャート: 判断 182">
          <a:extLst>
            <a:ext uri="{FF2B5EF4-FFF2-40B4-BE49-F238E27FC236}">
              <a16:creationId xmlns:a16="http://schemas.microsoft.com/office/drawing/2014/main" id="{00000000-0008-0000-0600-0000B7000000}"/>
            </a:ext>
          </a:extLst>
        </xdr:cNvPr>
        <xdr:cNvSpPr/>
      </xdr:nvSpPr>
      <xdr:spPr>
        <a:xfrm>
          <a:off x="2857500" y="12885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73</xdr:row>
      <xdr:rowOff>144985</xdr:rowOff>
    </xdr:from>
    <xdr:ext cx="534377" cy="259045"/>
    <xdr:sp macro="" textlink="">
      <xdr:nvSpPr>
        <xdr:cNvPr id="184" name="テキスト ボックス 183">
          <a:extLst>
            <a:ext uri="{FF2B5EF4-FFF2-40B4-BE49-F238E27FC236}">
              <a16:creationId xmlns:a16="http://schemas.microsoft.com/office/drawing/2014/main" id="{00000000-0008-0000-0600-0000B8000000}"/>
            </a:ext>
          </a:extLst>
        </xdr:cNvPr>
        <xdr:cNvSpPr txBox="1"/>
      </xdr:nvSpPr>
      <xdr:spPr>
        <a:xfrm>
          <a:off x="2641111" y="126608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52512</xdr:rowOff>
    </xdr:from>
    <xdr:to>
      <xdr:col>10</xdr:col>
      <xdr:colOff>114300</xdr:colOff>
      <xdr:row>78</xdr:row>
      <xdr:rowOff>59506</xdr:rowOff>
    </xdr:to>
    <xdr:cxnSp macro="">
      <xdr:nvCxnSpPr>
        <xdr:cNvPr id="185" name="直線コネクタ 184">
          <a:extLst>
            <a:ext uri="{FF2B5EF4-FFF2-40B4-BE49-F238E27FC236}">
              <a16:creationId xmlns:a16="http://schemas.microsoft.com/office/drawing/2014/main" id="{00000000-0008-0000-0600-0000B9000000}"/>
            </a:ext>
          </a:extLst>
        </xdr:cNvPr>
        <xdr:cNvCxnSpPr/>
      </xdr:nvCxnSpPr>
      <xdr:spPr>
        <a:xfrm>
          <a:off x="1130300" y="13425612"/>
          <a:ext cx="889000" cy="69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74</xdr:row>
      <xdr:rowOff>167127</xdr:rowOff>
    </xdr:from>
    <xdr:to>
      <xdr:col>10</xdr:col>
      <xdr:colOff>165100</xdr:colOff>
      <xdr:row>75</xdr:row>
      <xdr:rowOff>97277</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968500" y="12854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73</xdr:row>
      <xdr:rowOff>113804</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1752111" y="126296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100970</xdr:rowOff>
    </xdr:from>
    <xdr:to>
      <xdr:col>6</xdr:col>
      <xdr:colOff>38100</xdr:colOff>
      <xdr:row>76</xdr:row>
      <xdr:rowOff>31121</xdr:rowOff>
    </xdr:to>
    <xdr:sp macro="" textlink="">
      <xdr:nvSpPr>
        <xdr:cNvPr id="188" name="フローチャート: 判断 187">
          <a:extLst>
            <a:ext uri="{FF2B5EF4-FFF2-40B4-BE49-F238E27FC236}">
              <a16:creationId xmlns:a16="http://schemas.microsoft.com/office/drawing/2014/main" id="{00000000-0008-0000-0600-0000BC000000}"/>
            </a:ext>
          </a:extLst>
        </xdr:cNvPr>
        <xdr:cNvSpPr/>
      </xdr:nvSpPr>
      <xdr:spPr>
        <a:xfrm>
          <a:off x="1079500" y="1295972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74</xdr:row>
      <xdr:rowOff>47647</xdr:rowOff>
    </xdr:from>
    <xdr:ext cx="534377"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863111" y="127349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3039</xdr:rowOff>
    </xdr:from>
    <xdr:to>
      <xdr:col>24</xdr:col>
      <xdr:colOff>114300</xdr:colOff>
      <xdr:row>78</xdr:row>
      <xdr:rowOff>104639</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4584700" y="13376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89416</xdr:rowOff>
    </xdr:from>
    <xdr:ext cx="469744" cy="259045"/>
    <xdr:sp macro="" textlink="">
      <xdr:nvSpPr>
        <xdr:cNvPr id="196" name="維持補修費該当値テキスト">
          <a:extLst>
            <a:ext uri="{FF2B5EF4-FFF2-40B4-BE49-F238E27FC236}">
              <a16:creationId xmlns:a16="http://schemas.microsoft.com/office/drawing/2014/main" id="{00000000-0008-0000-0600-0000C4000000}"/>
            </a:ext>
          </a:extLst>
        </xdr:cNvPr>
        <xdr:cNvSpPr txBox="1"/>
      </xdr:nvSpPr>
      <xdr:spPr>
        <a:xfrm>
          <a:off x="4686300" y="132910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157572</xdr:rowOff>
    </xdr:from>
    <xdr:to>
      <xdr:col>20</xdr:col>
      <xdr:colOff>38100</xdr:colOff>
      <xdr:row>78</xdr:row>
      <xdr:rowOff>87722</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3746500" y="133592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78849</xdr:rowOff>
    </xdr:from>
    <xdr:ext cx="469744"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3562428" y="134519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1849</xdr:rowOff>
    </xdr:from>
    <xdr:to>
      <xdr:col>15</xdr:col>
      <xdr:colOff>101600</xdr:colOff>
      <xdr:row>78</xdr:row>
      <xdr:rowOff>103449</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2857500" y="133749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94576</xdr:rowOff>
    </xdr:from>
    <xdr:ext cx="469744"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2673428" y="134676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8706</xdr:rowOff>
    </xdr:from>
    <xdr:to>
      <xdr:col>10</xdr:col>
      <xdr:colOff>165100</xdr:colOff>
      <xdr:row>78</xdr:row>
      <xdr:rowOff>110306</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968500" y="13381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101433</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1784428" y="134745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1712</xdr:rowOff>
    </xdr:from>
    <xdr:to>
      <xdr:col>6</xdr:col>
      <xdr:colOff>38100</xdr:colOff>
      <xdr:row>78</xdr:row>
      <xdr:rowOff>103312</xdr:rowOff>
    </xdr:to>
    <xdr:sp macro="" textlink="">
      <xdr:nvSpPr>
        <xdr:cNvPr id="203" name="楕円 202">
          <a:extLst>
            <a:ext uri="{FF2B5EF4-FFF2-40B4-BE49-F238E27FC236}">
              <a16:creationId xmlns:a16="http://schemas.microsoft.com/office/drawing/2014/main" id="{00000000-0008-0000-0600-0000CB000000}"/>
            </a:ext>
          </a:extLst>
        </xdr:cNvPr>
        <xdr:cNvSpPr/>
      </xdr:nvSpPr>
      <xdr:spPr>
        <a:xfrm>
          <a:off x="1079500" y="13374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94439</xdr:rowOff>
    </xdr:from>
    <xdr:ext cx="469744" cy="259045"/>
    <xdr:sp macro="" textlink="">
      <xdr:nvSpPr>
        <xdr:cNvPr id="204" name="テキスト ボックス 203">
          <a:extLst>
            <a:ext uri="{FF2B5EF4-FFF2-40B4-BE49-F238E27FC236}">
              <a16:creationId xmlns:a16="http://schemas.microsoft.com/office/drawing/2014/main" id="{00000000-0008-0000-0600-0000CC000000}"/>
            </a:ext>
          </a:extLst>
        </xdr:cNvPr>
        <xdr:cNvSpPr txBox="1"/>
      </xdr:nvSpPr>
      <xdr:spPr>
        <a:xfrm>
          <a:off x="895428" y="134675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a16="http://schemas.microsoft.com/office/drawing/2014/main" id="{00000000-0008-0000-0600-0000D3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137,031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a16="http://schemas.microsoft.com/office/drawing/2014/main" id="{00000000-0008-0000-06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a:extLst>
            <a:ext uri="{FF2B5EF4-FFF2-40B4-BE49-F238E27FC236}">
              <a16:creationId xmlns:a16="http://schemas.microsoft.com/office/drawing/2014/main" id="{00000000-0008-0000-0600-0000D5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a16="http://schemas.microsoft.com/office/drawing/2014/main" id="{00000000-0008-0000-0600-0000D6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5" name="テキスト ボックス 214">
          <a:extLst>
            <a:ext uri="{FF2B5EF4-FFF2-40B4-BE49-F238E27FC236}">
              <a16:creationId xmlns:a16="http://schemas.microsoft.com/office/drawing/2014/main" id="{00000000-0008-0000-0600-0000D7000000}"/>
            </a:ext>
          </a:extLst>
        </xdr:cNvPr>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6" name="直線コネクタ 215">
          <a:extLst>
            <a:ext uri="{FF2B5EF4-FFF2-40B4-BE49-F238E27FC236}">
              <a16:creationId xmlns:a16="http://schemas.microsoft.com/office/drawing/2014/main" id="{00000000-0008-0000-0600-0000D8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3" name="テキスト ボックス 222">
          <a:extLst>
            <a:ext uri="{FF2B5EF4-FFF2-40B4-BE49-F238E27FC236}">
              <a16:creationId xmlns:a16="http://schemas.microsoft.com/office/drawing/2014/main" id="{00000000-0008-0000-0600-0000DF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5" name="テキスト ボックス 224">
          <a:extLst>
            <a:ext uri="{FF2B5EF4-FFF2-40B4-BE49-F238E27FC236}">
              <a16:creationId xmlns:a16="http://schemas.microsoft.com/office/drawing/2014/main" id="{00000000-0008-0000-0600-0000E1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7" name="テキスト ボックス 226">
          <a:extLst>
            <a:ext uri="{FF2B5EF4-FFF2-40B4-BE49-F238E27FC236}">
              <a16:creationId xmlns:a16="http://schemas.microsoft.com/office/drawing/2014/main" id="{00000000-0008-0000-0600-0000E3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8" name="扶助費グラフ枠">
          <a:extLst>
            <a:ext uri="{FF2B5EF4-FFF2-40B4-BE49-F238E27FC236}">
              <a16:creationId xmlns:a16="http://schemas.microsoft.com/office/drawing/2014/main" id="{00000000-0008-0000-0600-0000E4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101809</xdr:rowOff>
    </xdr:from>
    <xdr:to>
      <xdr:col>24</xdr:col>
      <xdr:colOff>62865</xdr:colOff>
      <xdr:row>99</xdr:row>
      <xdr:rowOff>96075</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flipV="1">
          <a:off x="4633595" y="15532309"/>
          <a:ext cx="1270" cy="15373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99902</xdr:rowOff>
    </xdr:from>
    <xdr:ext cx="534377" cy="259045"/>
    <xdr:sp macro="" textlink="">
      <xdr:nvSpPr>
        <xdr:cNvPr id="230" name="扶助費最小値テキスト">
          <a:extLst>
            <a:ext uri="{FF2B5EF4-FFF2-40B4-BE49-F238E27FC236}">
              <a16:creationId xmlns:a16="http://schemas.microsoft.com/office/drawing/2014/main" id="{00000000-0008-0000-0600-0000E6000000}"/>
            </a:ext>
          </a:extLst>
        </xdr:cNvPr>
        <xdr:cNvSpPr txBox="1"/>
      </xdr:nvSpPr>
      <xdr:spPr>
        <a:xfrm>
          <a:off x="4686300" y="170734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57,290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96075</xdr:rowOff>
    </xdr:from>
    <xdr:to>
      <xdr:col>24</xdr:col>
      <xdr:colOff>152400</xdr:colOff>
      <xdr:row>99</xdr:row>
      <xdr:rowOff>96075</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4546600" y="170696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48486</xdr:rowOff>
    </xdr:from>
    <xdr:ext cx="599010" cy="259045"/>
    <xdr:sp macro="" textlink="">
      <xdr:nvSpPr>
        <xdr:cNvPr id="232" name="扶助費最大値テキスト">
          <a:extLst>
            <a:ext uri="{FF2B5EF4-FFF2-40B4-BE49-F238E27FC236}">
              <a16:creationId xmlns:a16="http://schemas.microsoft.com/office/drawing/2014/main" id="{00000000-0008-0000-0600-0000E8000000}"/>
            </a:ext>
          </a:extLst>
        </xdr:cNvPr>
        <xdr:cNvSpPr txBox="1"/>
      </xdr:nvSpPr>
      <xdr:spPr>
        <a:xfrm>
          <a:off x="4686300" y="153075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137,989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101809</xdr:rowOff>
    </xdr:from>
    <xdr:to>
      <xdr:col>24</xdr:col>
      <xdr:colOff>152400</xdr:colOff>
      <xdr:row>90</xdr:row>
      <xdr:rowOff>101809</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a:off x="4546600" y="155323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52166</xdr:rowOff>
    </xdr:from>
    <xdr:to>
      <xdr:col>24</xdr:col>
      <xdr:colOff>63500</xdr:colOff>
      <xdr:row>97</xdr:row>
      <xdr:rowOff>90912</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flipV="1">
          <a:off x="3797300" y="16682816"/>
          <a:ext cx="838200" cy="387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7974</xdr:rowOff>
    </xdr:from>
    <xdr:ext cx="534377" cy="259045"/>
    <xdr:sp macro="" textlink="">
      <xdr:nvSpPr>
        <xdr:cNvPr id="235" name="扶助費平均値テキスト">
          <a:extLst>
            <a:ext uri="{FF2B5EF4-FFF2-40B4-BE49-F238E27FC236}">
              <a16:creationId xmlns:a16="http://schemas.microsoft.com/office/drawing/2014/main" id="{00000000-0008-0000-0600-0000EB000000}"/>
            </a:ext>
          </a:extLst>
        </xdr:cNvPr>
        <xdr:cNvSpPr txBox="1"/>
      </xdr:nvSpPr>
      <xdr:spPr>
        <a:xfrm>
          <a:off x="4686300" y="1612427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96,449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156547</xdr:rowOff>
    </xdr:from>
    <xdr:to>
      <xdr:col>24</xdr:col>
      <xdr:colOff>114300</xdr:colOff>
      <xdr:row>95</xdr:row>
      <xdr:rowOff>86697</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4584700" y="162728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90912</xdr:rowOff>
    </xdr:from>
    <xdr:to>
      <xdr:col>19</xdr:col>
      <xdr:colOff>177800</xdr:colOff>
      <xdr:row>98</xdr:row>
      <xdr:rowOff>91256</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flipV="1">
          <a:off x="2908300" y="16721562"/>
          <a:ext cx="889000" cy="1717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59296</xdr:rowOff>
    </xdr:from>
    <xdr:to>
      <xdr:col>20</xdr:col>
      <xdr:colOff>38100</xdr:colOff>
      <xdr:row>94</xdr:row>
      <xdr:rowOff>160896</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3746500" y="16175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93</xdr:row>
      <xdr:rowOff>5973</xdr:rowOff>
    </xdr:from>
    <xdr:ext cx="599010"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3497795" y="159508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149034</xdr:rowOff>
    </xdr:from>
    <xdr:to>
      <xdr:col>15</xdr:col>
      <xdr:colOff>50800</xdr:colOff>
      <xdr:row>98</xdr:row>
      <xdr:rowOff>91256</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a:off x="2019300" y="16608234"/>
          <a:ext cx="889000" cy="2851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83965</xdr:rowOff>
    </xdr:from>
    <xdr:to>
      <xdr:col>15</xdr:col>
      <xdr:colOff>101600</xdr:colOff>
      <xdr:row>96</xdr:row>
      <xdr:rowOff>14115</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2857500" y="16371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30642</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2641111" y="161469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91,259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149034</xdr:rowOff>
    </xdr:from>
    <xdr:to>
      <xdr:col>10</xdr:col>
      <xdr:colOff>114300</xdr:colOff>
      <xdr:row>99</xdr:row>
      <xdr:rowOff>124803</xdr:rowOff>
    </xdr:to>
    <xdr:cxnSp macro="">
      <xdr:nvCxnSpPr>
        <xdr:cNvPr id="243" name="直線コネクタ 242">
          <a:extLst>
            <a:ext uri="{FF2B5EF4-FFF2-40B4-BE49-F238E27FC236}">
              <a16:creationId xmlns:a16="http://schemas.microsoft.com/office/drawing/2014/main" id="{00000000-0008-0000-0600-0000F3000000}"/>
            </a:ext>
          </a:extLst>
        </xdr:cNvPr>
        <xdr:cNvCxnSpPr/>
      </xdr:nvCxnSpPr>
      <xdr:spPr>
        <a:xfrm flipV="1">
          <a:off x="1130300" y="16608234"/>
          <a:ext cx="889000" cy="490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94</xdr:row>
      <xdr:rowOff>36627</xdr:rowOff>
    </xdr:from>
    <xdr:to>
      <xdr:col>10</xdr:col>
      <xdr:colOff>165100</xdr:colOff>
      <xdr:row>94</xdr:row>
      <xdr:rowOff>138227</xdr:rowOff>
    </xdr:to>
    <xdr:sp macro="" textlink="">
      <xdr:nvSpPr>
        <xdr:cNvPr id="244" name="フローチャート: 判断 243">
          <a:extLst>
            <a:ext uri="{FF2B5EF4-FFF2-40B4-BE49-F238E27FC236}">
              <a16:creationId xmlns:a16="http://schemas.microsoft.com/office/drawing/2014/main" id="{00000000-0008-0000-0600-0000F4000000}"/>
            </a:ext>
          </a:extLst>
        </xdr:cNvPr>
        <xdr:cNvSpPr/>
      </xdr:nvSpPr>
      <xdr:spPr>
        <a:xfrm>
          <a:off x="1968500" y="16152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92</xdr:row>
      <xdr:rowOff>154754</xdr:rowOff>
    </xdr:from>
    <xdr:ext cx="59901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1719795" y="159281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102,744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135040</xdr:rowOff>
    </xdr:from>
    <xdr:to>
      <xdr:col>6</xdr:col>
      <xdr:colOff>38100</xdr:colOff>
      <xdr:row>97</xdr:row>
      <xdr:rowOff>65190</xdr:rowOff>
    </xdr:to>
    <xdr:sp macro="" textlink="">
      <xdr:nvSpPr>
        <xdr:cNvPr id="246" name="フローチャート: 判断 245">
          <a:extLst>
            <a:ext uri="{FF2B5EF4-FFF2-40B4-BE49-F238E27FC236}">
              <a16:creationId xmlns:a16="http://schemas.microsoft.com/office/drawing/2014/main" id="{00000000-0008-0000-0600-0000F6000000}"/>
            </a:ext>
          </a:extLst>
        </xdr:cNvPr>
        <xdr:cNvSpPr/>
      </xdr:nvSpPr>
      <xdr:spPr>
        <a:xfrm>
          <a:off x="1079500" y="1659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81717</xdr:rowOff>
    </xdr:from>
    <xdr:ext cx="534377"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863111" y="163694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1366</xdr:rowOff>
    </xdr:from>
    <xdr:to>
      <xdr:col>24</xdr:col>
      <xdr:colOff>114300</xdr:colOff>
      <xdr:row>97</xdr:row>
      <xdr:rowOff>102966</xdr:rowOff>
    </xdr:to>
    <xdr:sp macro="" textlink="">
      <xdr:nvSpPr>
        <xdr:cNvPr id="253" name="楕円 252">
          <a:extLst>
            <a:ext uri="{FF2B5EF4-FFF2-40B4-BE49-F238E27FC236}">
              <a16:creationId xmlns:a16="http://schemas.microsoft.com/office/drawing/2014/main" id="{00000000-0008-0000-0600-0000FD000000}"/>
            </a:ext>
          </a:extLst>
        </xdr:cNvPr>
        <xdr:cNvSpPr/>
      </xdr:nvSpPr>
      <xdr:spPr>
        <a:xfrm>
          <a:off x="4584700" y="16632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151243</xdr:rowOff>
    </xdr:from>
    <xdr:ext cx="534377" cy="259045"/>
    <xdr:sp macro="" textlink="">
      <xdr:nvSpPr>
        <xdr:cNvPr id="254" name="扶助費該当値テキスト">
          <a:extLst>
            <a:ext uri="{FF2B5EF4-FFF2-40B4-BE49-F238E27FC236}">
              <a16:creationId xmlns:a16="http://schemas.microsoft.com/office/drawing/2014/main" id="{00000000-0008-0000-0600-0000FE000000}"/>
            </a:ext>
          </a:extLst>
        </xdr:cNvPr>
        <xdr:cNvSpPr txBox="1"/>
      </xdr:nvSpPr>
      <xdr:spPr>
        <a:xfrm>
          <a:off x="4686300" y="166104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40112</xdr:rowOff>
    </xdr:from>
    <xdr:to>
      <xdr:col>20</xdr:col>
      <xdr:colOff>38100</xdr:colOff>
      <xdr:row>97</xdr:row>
      <xdr:rowOff>141712</xdr:rowOff>
    </xdr:to>
    <xdr:sp macro="" textlink="">
      <xdr:nvSpPr>
        <xdr:cNvPr id="255" name="楕円 254">
          <a:extLst>
            <a:ext uri="{FF2B5EF4-FFF2-40B4-BE49-F238E27FC236}">
              <a16:creationId xmlns:a16="http://schemas.microsoft.com/office/drawing/2014/main" id="{00000000-0008-0000-0600-0000FF000000}"/>
            </a:ext>
          </a:extLst>
        </xdr:cNvPr>
        <xdr:cNvSpPr/>
      </xdr:nvSpPr>
      <xdr:spPr>
        <a:xfrm>
          <a:off x="3746500" y="166707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132839</xdr:rowOff>
    </xdr:from>
    <xdr:ext cx="534377" cy="259045"/>
    <xdr:sp macro="" textlink="">
      <xdr:nvSpPr>
        <xdr:cNvPr id="256" name="テキスト ボックス 255">
          <a:extLst>
            <a:ext uri="{FF2B5EF4-FFF2-40B4-BE49-F238E27FC236}">
              <a16:creationId xmlns:a16="http://schemas.microsoft.com/office/drawing/2014/main" id="{00000000-0008-0000-0600-000000010000}"/>
            </a:ext>
          </a:extLst>
        </xdr:cNvPr>
        <xdr:cNvSpPr txBox="1"/>
      </xdr:nvSpPr>
      <xdr:spPr>
        <a:xfrm>
          <a:off x="3530111" y="167634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75,561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98</xdr:row>
      <xdr:rowOff>40456</xdr:rowOff>
    </xdr:from>
    <xdr:to>
      <xdr:col>15</xdr:col>
      <xdr:colOff>101600</xdr:colOff>
      <xdr:row>98</xdr:row>
      <xdr:rowOff>142056</xdr:rowOff>
    </xdr:to>
    <xdr:sp macro="" textlink="">
      <xdr:nvSpPr>
        <xdr:cNvPr id="257" name="楕円 256">
          <a:extLst>
            <a:ext uri="{FF2B5EF4-FFF2-40B4-BE49-F238E27FC236}">
              <a16:creationId xmlns:a16="http://schemas.microsoft.com/office/drawing/2014/main" id="{00000000-0008-0000-0600-000001010000}"/>
            </a:ext>
          </a:extLst>
        </xdr:cNvPr>
        <xdr:cNvSpPr/>
      </xdr:nvSpPr>
      <xdr:spPr>
        <a:xfrm>
          <a:off x="2857500" y="16842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133183</xdr:rowOff>
    </xdr:from>
    <xdr:ext cx="534377" cy="259045"/>
    <xdr:sp macro="" textlink="">
      <xdr:nvSpPr>
        <xdr:cNvPr id="258" name="テキスト ボックス 257">
          <a:extLst>
            <a:ext uri="{FF2B5EF4-FFF2-40B4-BE49-F238E27FC236}">
              <a16:creationId xmlns:a16="http://schemas.microsoft.com/office/drawing/2014/main" id="{00000000-0008-0000-0600-000002010000}"/>
            </a:ext>
          </a:extLst>
        </xdr:cNvPr>
        <xdr:cNvSpPr txBox="1"/>
      </xdr:nvSpPr>
      <xdr:spPr>
        <a:xfrm>
          <a:off x="2641111" y="16935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66,543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98234</xdr:rowOff>
    </xdr:from>
    <xdr:to>
      <xdr:col>10</xdr:col>
      <xdr:colOff>165100</xdr:colOff>
      <xdr:row>97</xdr:row>
      <xdr:rowOff>28384</xdr:rowOff>
    </xdr:to>
    <xdr:sp macro="" textlink="">
      <xdr:nvSpPr>
        <xdr:cNvPr id="259" name="楕円 258">
          <a:extLst>
            <a:ext uri="{FF2B5EF4-FFF2-40B4-BE49-F238E27FC236}">
              <a16:creationId xmlns:a16="http://schemas.microsoft.com/office/drawing/2014/main" id="{00000000-0008-0000-0600-000003010000}"/>
            </a:ext>
          </a:extLst>
        </xdr:cNvPr>
        <xdr:cNvSpPr/>
      </xdr:nvSpPr>
      <xdr:spPr>
        <a:xfrm>
          <a:off x="1968500" y="16557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19511</xdr:rowOff>
    </xdr:from>
    <xdr:ext cx="534377" cy="259045"/>
    <xdr:sp macro="" textlink="">
      <xdr:nvSpPr>
        <xdr:cNvPr id="260" name="テキスト ボックス 259">
          <a:extLst>
            <a:ext uri="{FF2B5EF4-FFF2-40B4-BE49-F238E27FC236}">
              <a16:creationId xmlns:a16="http://schemas.microsoft.com/office/drawing/2014/main" id="{00000000-0008-0000-0600-000004010000}"/>
            </a:ext>
          </a:extLst>
        </xdr:cNvPr>
        <xdr:cNvSpPr txBox="1"/>
      </xdr:nvSpPr>
      <xdr:spPr>
        <a:xfrm>
          <a:off x="1752111" y="166501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81,510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99</xdr:row>
      <xdr:rowOff>74003</xdr:rowOff>
    </xdr:from>
    <xdr:to>
      <xdr:col>6</xdr:col>
      <xdr:colOff>38100</xdr:colOff>
      <xdr:row>100</xdr:row>
      <xdr:rowOff>4153</xdr:rowOff>
    </xdr:to>
    <xdr:sp macro="" textlink="">
      <xdr:nvSpPr>
        <xdr:cNvPr id="261" name="楕円 260">
          <a:extLst>
            <a:ext uri="{FF2B5EF4-FFF2-40B4-BE49-F238E27FC236}">
              <a16:creationId xmlns:a16="http://schemas.microsoft.com/office/drawing/2014/main" id="{00000000-0008-0000-0600-000005010000}"/>
            </a:ext>
          </a:extLst>
        </xdr:cNvPr>
        <xdr:cNvSpPr/>
      </xdr:nvSpPr>
      <xdr:spPr>
        <a:xfrm>
          <a:off x="1079500" y="170475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99</xdr:row>
      <xdr:rowOff>166730</xdr:rowOff>
    </xdr:from>
    <xdr:ext cx="534377" cy="259045"/>
    <xdr:sp macro="" textlink="">
      <xdr:nvSpPr>
        <xdr:cNvPr id="262" name="テキスト ボックス 261">
          <a:extLst>
            <a:ext uri="{FF2B5EF4-FFF2-40B4-BE49-F238E27FC236}">
              <a16:creationId xmlns:a16="http://schemas.microsoft.com/office/drawing/2014/main" id="{00000000-0008-0000-0600-000006010000}"/>
            </a:ext>
          </a:extLst>
        </xdr:cNvPr>
        <xdr:cNvSpPr txBox="1"/>
      </xdr:nvSpPr>
      <xdr:spPr>
        <a:xfrm>
          <a:off x="863111" y="171402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67,292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40</xdr:row>
      <xdr:rowOff>111777</xdr:rowOff>
    </xdr:from>
    <xdr:ext cx="53129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72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44450</xdr:rowOff>
    </xdr:from>
    <xdr:to>
      <xdr:col>59</xdr:col>
      <xdr:colOff>50800</xdr:colOff>
      <xdr:row>39</xdr:row>
      <xdr:rowOff>44450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38</xdr:row>
      <xdr:rowOff>73677</xdr:rowOff>
    </xdr:from>
    <xdr:ext cx="53129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72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5" name="テキスト ボックス 284">
          <a:extLst>
            <a:ext uri="{FF2B5EF4-FFF2-40B4-BE49-F238E27FC236}">
              <a16:creationId xmlns:a16="http://schemas.microsoft.com/office/drawing/2014/main" id="{00000000-0008-0000-0600-00001D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6" name="補助費等グラフ枠">
          <a:extLst>
            <a:ext uri="{FF2B5EF4-FFF2-40B4-BE49-F238E27FC236}">
              <a16:creationId xmlns:a16="http://schemas.microsoft.com/office/drawing/2014/main" id="{00000000-0008-0000-0600-00001E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44882</xdr:rowOff>
    </xdr:from>
    <xdr:to>
      <xdr:col>54</xdr:col>
      <xdr:colOff>189865</xdr:colOff>
      <xdr:row>39</xdr:row>
      <xdr:rowOff>110757</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flipV="1">
          <a:off x="10475595" y="5188382"/>
          <a:ext cx="1270" cy="16089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114584</xdr:rowOff>
    </xdr:from>
    <xdr:ext cx="534377" cy="259045"/>
    <xdr:sp macro="" textlink="">
      <xdr:nvSpPr>
        <xdr:cNvPr id="288" name="補助費等最小値テキスト">
          <a:extLst>
            <a:ext uri="{FF2B5EF4-FFF2-40B4-BE49-F238E27FC236}">
              <a16:creationId xmlns:a16="http://schemas.microsoft.com/office/drawing/2014/main" id="{00000000-0008-0000-0600-000020010000}"/>
            </a:ext>
          </a:extLst>
        </xdr:cNvPr>
        <xdr:cNvSpPr txBox="1"/>
      </xdr:nvSpPr>
      <xdr:spPr>
        <a:xfrm>
          <a:off x="10528300" y="6801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84,779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110757</xdr:rowOff>
    </xdr:from>
    <xdr:to>
      <xdr:col>55</xdr:col>
      <xdr:colOff>88900</xdr:colOff>
      <xdr:row>39</xdr:row>
      <xdr:rowOff>110757</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67973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163009</xdr:rowOff>
    </xdr:from>
    <xdr:ext cx="599010" cy="259045"/>
    <xdr:sp macro="" textlink="">
      <xdr:nvSpPr>
        <xdr:cNvPr id="290" name="補助費等最大値テキスト">
          <a:extLst>
            <a:ext uri="{FF2B5EF4-FFF2-40B4-BE49-F238E27FC236}">
              <a16:creationId xmlns:a16="http://schemas.microsoft.com/office/drawing/2014/main" id="{00000000-0008-0000-0600-000022010000}"/>
            </a:ext>
          </a:extLst>
        </xdr:cNvPr>
        <xdr:cNvSpPr txBox="1"/>
      </xdr:nvSpPr>
      <xdr:spPr>
        <a:xfrm>
          <a:off x="10528300" y="49636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211,466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44882</xdr:rowOff>
    </xdr:from>
    <xdr:to>
      <xdr:col>55</xdr:col>
      <xdr:colOff>88900</xdr:colOff>
      <xdr:row>30</xdr:row>
      <xdr:rowOff>44882</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10388600" y="51883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168466</xdr:rowOff>
    </xdr:from>
    <xdr:to>
      <xdr:col>55</xdr:col>
      <xdr:colOff>0</xdr:colOff>
      <xdr:row>39</xdr:row>
      <xdr:rowOff>110757</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a:off x="9639300" y="6512116"/>
          <a:ext cx="838200" cy="2851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34</xdr:row>
      <xdr:rowOff>51198</xdr:rowOff>
    </xdr:from>
    <xdr:ext cx="599010" cy="259045"/>
    <xdr:sp macro="" textlink="">
      <xdr:nvSpPr>
        <xdr:cNvPr id="293" name="補助費等平均値テキスト">
          <a:extLst>
            <a:ext uri="{FF2B5EF4-FFF2-40B4-BE49-F238E27FC236}">
              <a16:creationId xmlns:a16="http://schemas.microsoft.com/office/drawing/2014/main" id="{00000000-0008-0000-0600-000025010000}"/>
            </a:ext>
          </a:extLst>
        </xdr:cNvPr>
        <xdr:cNvSpPr txBox="1"/>
      </xdr:nvSpPr>
      <xdr:spPr>
        <a:xfrm>
          <a:off x="10528300" y="588049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141,270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28321</xdr:rowOff>
    </xdr:from>
    <xdr:to>
      <xdr:col>55</xdr:col>
      <xdr:colOff>50800</xdr:colOff>
      <xdr:row>35</xdr:row>
      <xdr:rowOff>129921</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10426700" y="60290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168466</xdr:rowOff>
    </xdr:from>
    <xdr:to>
      <xdr:col>50</xdr:col>
      <xdr:colOff>114300</xdr:colOff>
      <xdr:row>39</xdr:row>
      <xdr:rowOff>14719</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flipV="1">
          <a:off x="8750300" y="6512116"/>
          <a:ext cx="889000" cy="1891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120091</xdr:rowOff>
    </xdr:from>
    <xdr:to>
      <xdr:col>50</xdr:col>
      <xdr:colOff>165100</xdr:colOff>
      <xdr:row>37</xdr:row>
      <xdr:rowOff>50241</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9588500" y="62922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66768</xdr:rowOff>
    </xdr:from>
    <xdr:ext cx="59901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9339795" y="60675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14719</xdr:rowOff>
    </xdr:from>
    <xdr:to>
      <xdr:col>45</xdr:col>
      <xdr:colOff>177800</xdr:colOff>
      <xdr:row>39</xdr:row>
      <xdr:rowOff>16637</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flipV="1">
          <a:off x="7861300" y="6701269"/>
          <a:ext cx="889000" cy="1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128321</xdr:rowOff>
    </xdr:from>
    <xdr:to>
      <xdr:col>46</xdr:col>
      <xdr:colOff>38100</xdr:colOff>
      <xdr:row>37</xdr:row>
      <xdr:rowOff>58471</xdr:rowOff>
    </xdr:to>
    <xdr:sp macro="" textlink="">
      <xdr:nvSpPr>
        <xdr:cNvPr id="299" name="フローチャート: 判断 298">
          <a:extLst>
            <a:ext uri="{FF2B5EF4-FFF2-40B4-BE49-F238E27FC236}">
              <a16:creationId xmlns:a16="http://schemas.microsoft.com/office/drawing/2014/main" id="{00000000-0008-0000-0600-00002B010000}"/>
            </a:ext>
          </a:extLst>
        </xdr:cNvPr>
        <xdr:cNvSpPr/>
      </xdr:nvSpPr>
      <xdr:spPr>
        <a:xfrm>
          <a:off x="8699500" y="63005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74998</xdr:rowOff>
    </xdr:from>
    <xdr:ext cx="59901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8450795" y="60757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31</xdr:row>
      <xdr:rowOff>86093</xdr:rowOff>
    </xdr:from>
    <xdr:to>
      <xdr:col>41</xdr:col>
      <xdr:colOff>50800</xdr:colOff>
      <xdr:row>39</xdr:row>
      <xdr:rowOff>16637</xdr:rowOff>
    </xdr:to>
    <xdr:cxnSp macro="">
      <xdr:nvCxnSpPr>
        <xdr:cNvPr id="301" name="直線コネクタ 300">
          <a:extLst>
            <a:ext uri="{FF2B5EF4-FFF2-40B4-BE49-F238E27FC236}">
              <a16:creationId xmlns:a16="http://schemas.microsoft.com/office/drawing/2014/main" id="{00000000-0008-0000-0600-00002D010000}"/>
            </a:ext>
          </a:extLst>
        </xdr:cNvPr>
        <xdr:cNvCxnSpPr/>
      </xdr:nvCxnSpPr>
      <xdr:spPr>
        <a:xfrm>
          <a:off x="6972300" y="5401043"/>
          <a:ext cx="889000" cy="1302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66929</xdr:rowOff>
    </xdr:from>
    <xdr:to>
      <xdr:col>41</xdr:col>
      <xdr:colOff>101600</xdr:colOff>
      <xdr:row>37</xdr:row>
      <xdr:rowOff>168529</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7810500" y="64105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36</xdr:row>
      <xdr:rowOff>13606</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7561795" y="61858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111,230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29</xdr:row>
      <xdr:rowOff>98044</xdr:rowOff>
    </xdr:from>
    <xdr:to>
      <xdr:col>36</xdr:col>
      <xdr:colOff>165100</xdr:colOff>
      <xdr:row>30</xdr:row>
      <xdr:rowOff>28194</xdr:rowOff>
    </xdr:to>
    <xdr:sp macro="" textlink="">
      <xdr:nvSpPr>
        <xdr:cNvPr id="304" name="フローチャート: 判断 303">
          <a:extLst>
            <a:ext uri="{FF2B5EF4-FFF2-40B4-BE49-F238E27FC236}">
              <a16:creationId xmlns:a16="http://schemas.microsoft.com/office/drawing/2014/main" id="{00000000-0008-0000-0600-000030010000}"/>
            </a:ext>
          </a:extLst>
        </xdr:cNvPr>
        <xdr:cNvSpPr/>
      </xdr:nvSpPr>
      <xdr:spPr>
        <a:xfrm>
          <a:off x="6921500" y="50700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28</xdr:row>
      <xdr:rowOff>44721</xdr:rowOff>
    </xdr:from>
    <xdr:ext cx="59901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6672795" y="48453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59957</xdr:rowOff>
    </xdr:from>
    <xdr:to>
      <xdr:col>55</xdr:col>
      <xdr:colOff>50800</xdr:colOff>
      <xdr:row>39</xdr:row>
      <xdr:rowOff>161557</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10426700" y="6746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146334</xdr:rowOff>
    </xdr:from>
    <xdr:ext cx="534377" cy="259045"/>
    <xdr:sp macro="" textlink="">
      <xdr:nvSpPr>
        <xdr:cNvPr id="312" name="補助費等該当値テキスト">
          <a:extLst>
            <a:ext uri="{FF2B5EF4-FFF2-40B4-BE49-F238E27FC236}">
              <a16:creationId xmlns:a16="http://schemas.microsoft.com/office/drawing/2014/main" id="{00000000-0008-0000-0600-000038010000}"/>
            </a:ext>
          </a:extLst>
        </xdr:cNvPr>
        <xdr:cNvSpPr txBox="1"/>
      </xdr:nvSpPr>
      <xdr:spPr>
        <a:xfrm>
          <a:off x="10528300" y="66614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117666</xdr:rowOff>
    </xdr:from>
    <xdr:to>
      <xdr:col>50</xdr:col>
      <xdr:colOff>165100</xdr:colOff>
      <xdr:row>38</xdr:row>
      <xdr:rowOff>47816</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9588500" y="64613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38</xdr:row>
      <xdr:rowOff>38943</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9339795" y="65540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107,235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135369</xdr:rowOff>
    </xdr:from>
    <xdr:to>
      <xdr:col>46</xdr:col>
      <xdr:colOff>38100</xdr:colOff>
      <xdr:row>39</xdr:row>
      <xdr:rowOff>65519</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8699500" y="6650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39</xdr:row>
      <xdr:rowOff>56646</xdr:rowOff>
    </xdr:from>
    <xdr:ext cx="534377"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8483111" y="67431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92,341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137287</xdr:rowOff>
    </xdr:from>
    <xdr:to>
      <xdr:col>41</xdr:col>
      <xdr:colOff>101600</xdr:colOff>
      <xdr:row>39</xdr:row>
      <xdr:rowOff>67437</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7810500" y="6652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39</xdr:row>
      <xdr:rowOff>58564</xdr:rowOff>
    </xdr:from>
    <xdr:ext cx="534377"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7594111" y="67451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31</xdr:row>
      <xdr:rowOff>35293</xdr:rowOff>
    </xdr:from>
    <xdr:to>
      <xdr:col>36</xdr:col>
      <xdr:colOff>165100</xdr:colOff>
      <xdr:row>31</xdr:row>
      <xdr:rowOff>136893</xdr:rowOff>
    </xdr:to>
    <xdr:sp macro="" textlink="">
      <xdr:nvSpPr>
        <xdr:cNvPr id="319" name="楕円 318">
          <a:extLst>
            <a:ext uri="{FF2B5EF4-FFF2-40B4-BE49-F238E27FC236}">
              <a16:creationId xmlns:a16="http://schemas.microsoft.com/office/drawing/2014/main" id="{00000000-0008-0000-0600-00003F010000}"/>
            </a:ext>
          </a:extLst>
        </xdr:cNvPr>
        <xdr:cNvSpPr/>
      </xdr:nvSpPr>
      <xdr:spPr>
        <a:xfrm>
          <a:off x="6921500" y="5350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31</xdr:row>
      <xdr:rowOff>128020</xdr:rowOff>
    </xdr:from>
    <xdr:ext cx="599010" cy="259045"/>
    <xdr:sp macro="" textlink="">
      <xdr:nvSpPr>
        <xdr:cNvPr id="320" name="テキスト ボックス 319">
          <a:extLst>
            <a:ext uri="{FF2B5EF4-FFF2-40B4-BE49-F238E27FC236}">
              <a16:creationId xmlns:a16="http://schemas.microsoft.com/office/drawing/2014/main" id="{00000000-0008-0000-0600-000040010000}"/>
            </a:ext>
          </a:extLst>
        </xdr:cNvPr>
        <xdr:cNvSpPr txBox="1"/>
      </xdr:nvSpPr>
      <xdr:spPr>
        <a:xfrm>
          <a:off x="6672795" y="54429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9" name="テキスト ボックス 328">
          <a:extLst>
            <a:ext uri="{FF2B5EF4-FFF2-40B4-BE49-F238E27FC236}">
              <a16:creationId xmlns:a16="http://schemas.microsoft.com/office/drawing/2014/main" id="{00000000-0008-0000-0600-000049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60</xdr:row>
      <xdr:rowOff>111777</xdr:rowOff>
    </xdr:from>
    <xdr:ext cx="248786" cy="259045"/>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6355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139700</xdr:rowOff>
    </xdr:from>
    <xdr:to>
      <xdr:col>59</xdr:col>
      <xdr:colOff>50800</xdr:colOff>
      <xdr:row>58</xdr:row>
      <xdr:rowOff>139700</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57</xdr:row>
      <xdr:rowOff>168927</xdr:rowOff>
    </xdr:from>
    <xdr:ext cx="531299" cy="259045"/>
    <xdr:sp macro="" textlink="">
      <xdr:nvSpPr>
        <xdr:cNvPr id="333" name="テキスト ボックス 332">
          <a:extLst>
            <a:ext uri="{FF2B5EF4-FFF2-40B4-BE49-F238E27FC236}">
              <a16:creationId xmlns:a16="http://schemas.microsoft.com/office/drawing/2014/main" id="{00000000-0008-0000-0600-00004D010000}"/>
            </a:ext>
          </a:extLst>
        </xdr:cNvPr>
        <xdr:cNvSpPr txBox="1"/>
      </xdr:nvSpPr>
      <xdr:spPr>
        <a:xfrm>
          <a:off x="6072701" y="9941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37" name="テキスト ボックス 336">
          <a:extLst>
            <a:ext uri="{FF2B5EF4-FFF2-40B4-BE49-F238E27FC236}">
              <a16:creationId xmlns:a16="http://schemas.microsoft.com/office/drawing/2014/main" id="{00000000-0008-0000-0600-000051010000}"/>
            </a:ext>
          </a:extLst>
        </xdr:cNvPr>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39" name="テキスト ボックス 338">
          <a:extLst>
            <a:ext uri="{FF2B5EF4-FFF2-40B4-BE49-F238E27FC236}">
              <a16:creationId xmlns:a16="http://schemas.microsoft.com/office/drawing/2014/main" id="{00000000-0008-0000-0600-000053010000}"/>
            </a:ext>
          </a:extLst>
        </xdr:cNvPr>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1" name="テキスト ボックス 340">
          <a:extLst>
            <a:ext uri="{FF2B5EF4-FFF2-40B4-BE49-F238E27FC236}">
              <a16:creationId xmlns:a16="http://schemas.microsoft.com/office/drawing/2014/main" id="{00000000-0008-0000-0600-000055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2" name="普通建設事業費グラフ枠">
          <a:extLst>
            <a:ext uri="{FF2B5EF4-FFF2-40B4-BE49-F238E27FC236}">
              <a16:creationId xmlns:a16="http://schemas.microsoft.com/office/drawing/2014/main" id="{00000000-0008-0000-0600-000056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59782</xdr:rowOff>
    </xdr:from>
    <xdr:to>
      <xdr:col>54</xdr:col>
      <xdr:colOff>189865</xdr:colOff>
      <xdr:row>58</xdr:row>
      <xdr:rowOff>61034</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flipV="1">
          <a:off x="10475595" y="8632282"/>
          <a:ext cx="1270" cy="13728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64861</xdr:rowOff>
    </xdr:from>
    <xdr:ext cx="534377" cy="259045"/>
    <xdr:sp macro="" textlink="">
      <xdr:nvSpPr>
        <xdr:cNvPr id="344" name="普通建設事業費最小値テキスト">
          <a:extLst>
            <a:ext uri="{FF2B5EF4-FFF2-40B4-BE49-F238E27FC236}">
              <a16:creationId xmlns:a16="http://schemas.microsoft.com/office/drawing/2014/main" id="{00000000-0008-0000-0600-000058010000}"/>
            </a:ext>
          </a:extLst>
        </xdr:cNvPr>
        <xdr:cNvSpPr txBox="1"/>
      </xdr:nvSpPr>
      <xdr:spPr>
        <a:xfrm>
          <a:off x="10528300" y="100089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58,603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61034</xdr:rowOff>
    </xdr:from>
    <xdr:to>
      <xdr:col>55</xdr:col>
      <xdr:colOff>88900</xdr:colOff>
      <xdr:row>58</xdr:row>
      <xdr:rowOff>61034</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a:off x="10388600" y="100051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6459</xdr:rowOff>
    </xdr:from>
    <xdr:ext cx="599010" cy="259045"/>
    <xdr:sp macro="" textlink="">
      <xdr:nvSpPr>
        <xdr:cNvPr id="346" name="普通建設事業費最大値テキスト">
          <a:extLst>
            <a:ext uri="{FF2B5EF4-FFF2-40B4-BE49-F238E27FC236}">
              <a16:creationId xmlns:a16="http://schemas.microsoft.com/office/drawing/2014/main" id="{00000000-0008-0000-0600-00005A010000}"/>
            </a:ext>
          </a:extLst>
        </xdr:cNvPr>
        <xdr:cNvSpPr txBox="1"/>
      </xdr:nvSpPr>
      <xdr:spPr>
        <a:xfrm>
          <a:off x="10528300" y="8407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208,740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59782</xdr:rowOff>
    </xdr:from>
    <xdr:to>
      <xdr:col>55</xdr:col>
      <xdr:colOff>88900</xdr:colOff>
      <xdr:row>50</xdr:row>
      <xdr:rowOff>59782</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a:off x="10388600" y="86322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114078</xdr:rowOff>
    </xdr:from>
    <xdr:to>
      <xdr:col>55</xdr:col>
      <xdr:colOff>0</xdr:colOff>
      <xdr:row>57</xdr:row>
      <xdr:rowOff>145644</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a:off x="9639300" y="9886728"/>
          <a:ext cx="838200" cy="315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54</xdr:row>
      <xdr:rowOff>41880</xdr:rowOff>
    </xdr:from>
    <xdr:ext cx="599010" cy="259045"/>
    <xdr:sp macro="" textlink="">
      <xdr:nvSpPr>
        <xdr:cNvPr id="349" name="普通建設事業費平均値テキスト">
          <a:extLst>
            <a:ext uri="{FF2B5EF4-FFF2-40B4-BE49-F238E27FC236}">
              <a16:creationId xmlns:a16="http://schemas.microsoft.com/office/drawing/2014/main" id="{00000000-0008-0000-0600-00005D010000}"/>
            </a:ext>
          </a:extLst>
        </xdr:cNvPr>
        <xdr:cNvSpPr txBox="1"/>
      </xdr:nvSpPr>
      <xdr:spPr>
        <a:xfrm>
          <a:off x="10528300" y="930018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113,894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19003</xdr:rowOff>
    </xdr:from>
    <xdr:to>
      <xdr:col>55</xdr:col>
      <xdr:colOff>50800</xdr:colOff>
      <xdr:row>55</xdr:row>
      <xdr:rowOff>120603</xdr:rowOff>
    </xdr:to>
    <xdr:sp macro="" textlink="">
      <xdr:nvSpPr>
        <xdr:cNvPr id="350" name="フローチャート: 判断 349">
          <a:extLst>
            <a:ext uri="{FF2B5EF4-FFF2-40B4-BE49-F238E27FC236}">
              <a16:creationId xmlns:a16="http://schemas.microsoft.com/office/drawing/2014/main" id="{00000000-0008-0000-0600-00005E010000}"/>
            </a:ext>
          </a:extLst>
        </xdr:cNvPr>
        <xdr:cNvSpPr/>
      </xdr:nvSpPr>
      <xdr:spPr>
        <a:xfrm>
          <a:off x="10426700" y="94487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114078</xdr:rowOff>
    </xdr:from>
    <xdr:to>
      <xdr:col>50</xdr:col>
      <xdr:colOff>114300</xdr:colOff>
      <xdr:row>59</xdr:row>
      <xdr:rowOff>11730</xdr:rowOff>
    </xdr:to>
    <xdr:cxnSp macro="">
      <xdr:nvCxnSpPr>
        <xdr:cNvPr id="351" name="直線コネクタ 350">
          <a:extLst>
            <a:ext uri="{FF2B5EF4-FFF2-40B4-BE49-F238E27FC236}">
              <a16:creationId xmlns:a16="http://schemas.microsoft.com/office/drawing/2014/main" id="{00000000-0008-0000-0600-00005F010000}"/>
            </a:ext>
          </a:extLst>
        </xdr:cNvPr>
        <xdr:cNvCxnSpPr/>
      </xdr:nvCxnSpPr>
      <xdr:spPr>
        <a:xfrm flipV="1">
          <a:off x="8750300" y="9886728"/>
          <a:ext cx="889000" cy="2405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54</xdr:row>
      <xdr:rowOff>159839</xdr:rowOff>
    </xdr:from>
    <xdr:to>
      <xdr:col>50</xdr:col>
      <xdr:colOff>165100</xdr:colOff>
      <xdr:row>55</xdr:row>
      <xdr:rowOff>89989</xdr:rowOff>
    </xdr:to>
    <xdr:sp macro="" textlink="">
      <xdr:nvSpPr>
        <xdr:cNvPr id="352" name="フローチャート: 判断 351">
          <a:extLst>
            <a:ext uri="{FF2B5EF4-FFF2-40B4-BE49-F238E27FC236}">
              <a16:creationId xmlns:a16="http://schemas.microsoft.com/office/drawing/2014/main" id="{00000000-0008-0000-0600-000060010000}"/>
            </a:ext>
          </a:extLst>
        </xdr:cNvPr>
        <xdr:cNvSpPr/>
      </xdr:nvSpPr>
      <xdr:spPr>
        <a:xfrm>
          <a:off x="9588500" y="94181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53</xdr:row>
      <xdr:rowOff>106516</xdr:rowOff>
    </xdr:from>
    <xdr:ext cx="599010" cy="259045"/>
    <xdr:sp macro="" textlink="">
      <xdr:nvSpPr>
        <xdr:cNvPr id="353" name="テキスト ボックス 352">
          <a:extLst>
            <a:ext uri="{FF2B5EF4-FFF2-40B4-BE49-F238E27FC236}">
              <a16:creationId xmlns:a16="http://schemas.microsoft.com/office/drawing/2014/main" id="{00000000-0008-0000-0600-000061010000}"/>
            </a:ext>
          </a:extLst>
        </xdr:cNvPr>
        <xdr:cNvSpPr txBox="1"/>
      </xdr:nvSpPr>
      <xdr:spPr>
        <a:xfrm>
          <a:off x="9339795" y="91933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55</xdr:row>
      <xdr:rowOff>167132</xdr:rowOff>
    </xdr:from>
    <xdr:to>
      <xdr:col>45</xdr:col>
      <xdr:colOff>177800</xdr:colOff>
      <xdr:row>59</xdr:row>
      <xdr:rowOff>11730</xdr:rowOff>
    </xdr:to>
    <xdr:cxnSp macro="">
      <xdr:nvCxnSpPr>
        <xdr:cNvPr id="354" name="直線コネクタ 353">
          <a:extLst>
            <a:ext uri="{FF2B5EF4-FFF2-40B4-BE49-F238E27FC236}">
              <a16:creationId xmlns:a16="http://schemas.microsoft.com/office/drawing/2014/main" id="{00000000-0008-0000-0600-000062010000}"/>
            </a:ext>
          </a:extLst>
        </xdr:cNvPr>
        <xdr:cNvCxnSpPr/>
      </xdr:nvCxnSpPr>
      <xdr:spPr>
        <a:xfrm>
          <a:off x="7861300" y="9596882"/>
          <a:ext cx="889000" cy="5303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148711</xdr:rowOff>
    </xdr:from>
    <xdr:to>
      <xdr:col>46</xdr:col>
      <xdr:colOff>38100</xdr:colOff>
      <xdr:row>57</xdr:row>
      <xdr:rowOff>78861</xdr:rowOff>
    </xdr:to>
    <xdr:sp macro="" textlink="">
      <xdr:nvSpPr>
        <xdr:cNvPr id="355" name="フローチャート: 判断 354">
          <a:extLst>
            <a:ext uri="{FF2B5EF4-FFF2-40B4-BE49-F238E27FC236}">
              <a16:creationId xmlns:a16="http://schemas.microsoft.com/office/drawing/2014/main" id="{00000000-0008-0000-0600-000063010000}"/>
            </a:ext>
          </a:extLst>
        </xdr:cNvPr>
        <xdr:cNvSpPr/>
      </xdr:nvSpPr>
      <xdr:spPr>
        <a:xfrm>
          <a:off x="8699500" y="9749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95388</xdr:rowOff>
    </xdr:from>
    <xdr:ext cx="534377" cy="2590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8483111" y="95251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80,959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55</xdr:row>
      <xdr:rowOff>167132</xdr:rowOff>
    </xdr:from>
    <xdr:to>
      <xdr:col>41</xdr:col>
      <xdr:colOff>50800</xdr:colOff>
      <xdr:row>58</xdr:row>
      <xdr:rowOff>12040</xdr:rowOff>
    </xdr:to>
    <xdr:cxnSp macro="">
      <xdr:nvCxnSpPr>
        <xdr:cNvPr id="357" name="直線コネクタ 356">
          <a:extLst>
            <a:ext uri="{FF2B5EF4-FFF2-40B4-BE49-F238E27FC236}">
              <a16:creationId xmlns:a16="http://schemas.microsoft.com/office/drawing/2014/main" id="{00000000-0008-0000-0600-000065010000}"/>
            </a:ext>
          </a:extLst>
        </xdr:cNvPr>
        <xdr:cNvCxnSpPr/>
      </xdr:nvCxnSpPr>
      <xdr:spPr>
        <a:xfrm flipV="1">
          <a:off x="6972300" y="9596882"/>
          <a:ext cx="889000" cy="359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55</xdr:row>
      <xdr:rowOff>69386</xdr:rowOff>
    </xdr:from>
    <xdr:to>
      <xdr:col>41</xdr:col>
      <xdr:colOff>101600</xdr:colOff>
      <xdr:row>55</xdr:row>
      <xdr:rowOff>170986</xdr:rowOff>
    </xdr:to>
    <xdr:sp macro="" textlink="">
      <xdr:nvSpPr>
        <xdr:cNvPr id="358" name="フローチャート: 判断 357">
          <a:extLst>
            <a:ext uri="{FF2B5EF4-FFF2-40B4-BE49-F238E27FC236}">
              <a16:creationId xmlns:a16="http://schemas.microsoft.com/office/drawing/2014/main" id="{00000000-0008-0000-0600-000066010000}"/>
            </a:ext>
          </a:extLst>
        </xdr:cNvPr>
        <xdr:cNvSpPr/>
      </xdr:nvSpPr>
      <xdr:spPr>
        <a:xfrm>
          <a:off x="7810500" y="94991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54</xdr:row>
      <xdr:rowOff>16063</xdr:rowOff>
    </xdr:from>
    <xdr:ext cx="59901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7561795" y="92743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108,384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54</xdr:row>
      <xdr:rowOff>85078</xdr:rowOff>
    </xdr:from>
    <xdr:to>
      <xdr:col>36</xdr:col>
      <xdr:colOff>165100</xdr:colOff>
      <xdr:row>55</xdr:row>
      <xdr:rowOff>15228</xdr:rowOff>
    </xdr:to>
    <xdr:sp macro="" textlink="">
      <xdr:nvSpPr>
        <xdr:cNvPr id="360" name="フローチャート: 判断 359">
          <a:extLst>
            <a:ext uri="{FF2B5EF4-FFF2-40B4-BE49-F238E27FC236}">
              <a16:creationId xmlns:a16="http://schemas.microsoft.com/office/drawing/2014/main" id="{00000000-0008-0000-0600-000068010000}"/>
            </a:ext>
          </a:extLst>
        </xdr:cNvPr>
        <xdr:cNvSpPr/>
      </xdr:nvSpPr>
      <xdr:spPr>
        <a:xfrm>
          <a:off x="6921500" y="93433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53</xdr:row>
      <xdr:rowOff>31755</xdr:rowOff>
    </xdr:from>
    <xdr:ext cx="59901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6672795" y="91186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94844</xdr:rowOff>
    </xdr:from>
    <xdr:to>
      <xdr:col>55</xdr:col>
      <xdr:colOff>50800</xdr:colOff>
      <xdr:row>58</xdr:row>
      <xdr:rowOff>24994</xdr:rowOff>
    </xdr:to>
    <xdr:sp macro="" textlink="">
      <xdr:nvSpPr>
        <xdr:cNvPr id="367" name="楕円 366">
          <a:extLst>
            <a:ext uri="{FF2B5EF4-FFF2-40B4-BE49-F238E27FC236}">
              <a16:creationId xmlns:a16="http://schemas.microsoft.com/office/drawing/2014/main" id="{00000000-0008-0000-0600-00006F010000}"/>
            </a:ext>
          </a:extLst>
        </xdr:cNvPr>
        <xdr:cNvSpPr/>
      </xdr:nvSpPr>
      <xdr:spPr>
        <a:xfrm>
          <a:off x="10426700" y="98674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9771</xdr:rowOff>
    </xdr:from>
    <xdr:ext cx="534377" cy="259045"/>
    <xdr:sp macro="" textlink="">
      <xdr:nvSpPr>
        <xdr:cNvPr id="368" name="普通建設事業費該当値テキスト">
          <a:extLst>
            <a:ext uri="{FF2B5EF4-FFF2-40B4-BE49-F238E27FC236}">
              <a16:creationId xmlns:a16="http://schemas.microsoft.com/office/drawing/2014/main" id="{00000000-0008-0000-0600-000070010000}"/>
            </a:ext>
          </a:extLst>
        </xdr:cNvPr>
        <xdr:cNvSpPr txBox="1"/>
      </xdr:nvSpPr>
      <xdr:spPr>
        <a:xfrm>
          <a:off x="10528300" y="97824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63278</xdr:rowOff>
    </xdr:from>
    <xdr:to>
      <xdr:col>50</xdr:col>
      <xdr:colOff>165100</xdr:colOff>
      <xdr:row>57</xdr:row>
      <xdr:rowOff>164878</xdr:rowOff>
    </xdr:to>
    <xdr:sp macro="" textlink="">
      <xdr:nvSpPr>
        <xdr:cNvPr id="369" name="楕円 368">
          <a:extLst>
            <a:ext uri="{FF2B5EF4-FFF2-40B4-BE49-F238E27FC236}">
              <a16:creationId xmlns:a16="http://schemas.microsoft.com/office/drawing/2014/main" id="{00000000-0008-0000-0600-000071010000}"/>
            </a:ext>
          </a:extLst>
        </xdr:cNvPr>
        <xdr:cNvSpPr/>
      </xdr:nvSpPr>
      <xdr:spPr>
        <a:xfrm>
          <a:off x="9588500" y="9835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156005</xdr:rowOff>
    </xdr:from>
    <xdr:ext cx="534377" cy="259045"/>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9372111" y="99286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132380</xdr:rowOff>
    </xdr:from>
    <xdr:to>
      <xdr:col>46</xdr:col>
      <xdr:colOff>38100</xdr:colOff>
      <xdr:row>59</xdr:row>
      <xdr:rowOff>62530</xdr:rowOff>
    </xdr:to>
    <xdr:sp macro="" textlink="">
      <xdr:nvSpPr>
        <xdr:cNvPr id="371" name="楕円 370">
          <a:extLst>
            <a:ext uri="{FF2B5EF4-FFF2-40B4-BE49-F238E27FC236}">
              <a16:creationId xmlns:a16="http://schemas.microsoft.com/office/drawing/2014/main" id="{00000000-0008-0000-0600-000073010000}"/>
            </a:ext>
          </a:extLst>
        </xdr:cNvPr>
        <xdr:cNvSpPr/>
      </xdr:nvSpPr>
      <xdr:spPr>
        <a:xfrm>
          <a:off x="8699500" y="10076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59</xdr:row>
      <xdr:rowOff>53657</xdr:rowOff>
    </xdr:from>
    <xdr:ext cx="534377" cy="259045"/>
    <xdr:sp macro=""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8483111" y="101692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55</xdr:row>
      <xdr:rowOff>116332</xdr:rowOff>
    </xdr:from>
    <xdr:to>
      <xdr:col>41</xdr:col>
      <xdr:colOff>101600</xdr:colOff>
      <xdr:row>56</xdr:row>
      <xdr:rowOff>46482</xdr:rowOff>
    </xdr:to>
    <xdr:sp macro="" textlink="">
      <xdr:nvSpPr>
        <xdr:cNvPr id="373" name="楕円 372">
          <a:extLst>
            <a:ext uri="{FF2B5EF4-FFF2-40B4-BE49-F238E27FC236}">
              <a16:creationId xmlns:a16="http://schemas.microsoft.com/office/drawing/2014/main" id="{00000000-0008-0000-0600-000075010000}"/>
            </a:ext>
          </a:extLst>
        </xdr:cNvPr>
        <xdr:cNvSpPr/>
      </xdr:nvSpPr>
      <xdr:spPr>
        <a:xfrm>
          <a:off x="7810500" y="95460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37609</xdr:rowOff>
    </xdr:from>
    <xdr:ext cx="599010" cy="259045"/>
    <xdr:sp macro="" textlink="">
      <xdr:nvSpPr>
        <xdr:cNvPr id="374" name="テキスト ボックス 373">
          <a:extLst>
            <a:ext uri="{FF2B5EF4-FFF2-40B4-BE49-F238E27FC236}">
              <a16:creationId xmlns:a16="http://schemas.microsoft.com/office/drawing/2014/main" id="{00000000-0008-0000-0600-000076010000}"/>
            </a:ext>
          </a:extLst>
        </xdr:cNvPr>
        <xdr:cNvSpPr txBox="1"/>
      </xdr:nvSpPr>
      <xdr:spPr>
        <a:xfrm>
          <a:off x="7561795" y="96388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103,250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132690</xdr:rowOff>
    </xdr:from>
    <xdr:to>
      <xdr:col>36</xdr:col>
      <xdr:colOff>165100</xdr:colOff>
      <xdr:row>58</xdr:row>
      <xdr:rowOff>62840</xdr:rowOff>
    </xdr:to>
    <xdr:sp macro="" textlink="">
      <xdr:nvSpPr>
        <xdr:cNvPr id="375" name="楕円 374">
          <a:extLst>
            <a:ext uri="{FF2B5EF4-FFF2-40B4-BE49-F238E27FC236}">
              <a16:creationId xmlns:a16="http://schemas.microsoft.com/office/drawing/2014/main" id="{00000000-0008-0000-0600-000077010000}"/>
            </a:ext>
          </a:extLst>
        </xdr:cNvPr>
        <xdr:cNvSpPr/>
      </xdr:nvSpPr>
      <xdr:spPr>
        <a:xfrm>
          <a:off x="6921500" y="9905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53967</xdr:rowOff>
    </xdr:from>
    <xdr:ext cx="534377" cy="259045"/>
    <xdr:sp macro="" textlink="">
      <xdr:nvSpPr>
        <xdr:cNvPr id="376" name="テキスト ボックス 375">
          <a:extLst>
            <a:ext uri="{FF2B5EF4-FFF2-40B4-BE49-F238E27FC236}">
              <a16:creationId xmlns:a16="http://schemas.microsoft.com/office/drawing/2014/main" id="{00000000-0008-0000-0600-000078010000}"/>
            </a:ext>
          </a:extLst>
        </xdr:cNvPr>
        <xdr:cNvSpPr txBox="1"/>
      </xdr:nvSpPr>
      <xdr:spPr>
        <a:xfrm>
          <a:off x="6705111" y="99980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4" name="正方形/長方形 383">
          <a:extLst>
            <a:ext uri="{FF2B5EF4-FFF2-40B4-BE49-F238E27FC236}">
              <a16:creationId xmlns:a16="http://schemas.microsoft.com/office/drawing/2014/main" id="{00000000-0008-0000-0600-000080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0" name="テキスト ボックス 389">
          <a:extLst>
            <a:ext uri="{FF2B5EF4-FFF2-40B4-BE49-F238E27FC236}">
              <a16:creationId xmlns:a16="http://schemas.microsoft.com/office/drawing/2014/main" id="{00000000-0008-0000-0600-000086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2" name="テキスト ボックス 391">
          <a:extLst>
            <a:ext uri="{FF2B5EF4-FFF2-40B4-BE49-F238E27FC236}">
              <a16:creationId xmlns:a16="http://schemas.microsoft.com/office/drawing/2014/main" id="{00000000-0008-0000-0600-000088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3" name="直線コネクタ 392">
          <a:extLst>
            <a:ext uri="{FF2B5EF4-FFF2-40B4-BE49-F238E27FC236}">
              <a16:creationId xmlns:a16="http://schemas.microsoft.com/office/drawing/2014/main" id="{00000000-0008-0000-0600-000089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4" name="テキスト ボックス 393">
          <a:extLst>
            <a:ext uri="{FF2B5EF4-FFF2-40B4-BE49-F238E27FC236}">
              <a16:creationId xmlns:a16="http://schemas.microsoft.com/office/drawing/2014/main" id="{00000000-0008-0000-0600-00008A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396" name="テキスト ボックス 395">
          <a:extLst>
            <a:ext uri="{FF2B5EF4-FFF2-40B4-BE49-F238E27FC236}">
              <a16:creationId xmlns:a16="http://schemas.microsoft.com/office/drawing/2014/main" id="{00000000-0008-0000-0600-00008C010000}"/>
            </a:ext>
          </a:extLst>
        </xdr:cNvPr>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8" name="テキスト ボックス 397">
          <a:extLst>
            <a:ext uri="{FF2B5EF4-FFF2-40B4-BE49-F238E27FC236}">
              <a16:creationId xmlns:a16="http://schemas.microsoft.com/office/drawing/2014/main" id="{00000000-0008-0000-0600-00008E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9" name="普通建設事業費 （ うち新規整備　）グラフ枠">
          <a:extLst>
            <a:ext uri="{FF2B5EF4-FFF2-40B4-BE49-F238E27FC236}">
              <a16:creationId xmlns:a16="http://schemas.microsoft.com/office/drawing/2014/main" id="{00000000-0008-0000-0600-00008F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121717</xdr:rowOff>
    </xdr:from>
    <xdr:to>
      <xdr:col>54</xdr:col>
      <xdr:colOff>189865</xdr:colOff>
      <xdr:row>79</xdr:row>
      <xdr:rowOff>44450</xdr:rowOff>
    </xdr:to>
    <xdr:cxnSp macro="">
      <xdr:nvCxnSpPr>
        <xdr:cNvPr id="400" name="直線コネクタ 399">
          <a:extLst>
            <a:ext uri="{FF2B5EF4-FFF2-40B4-BE49-F238E27FC236}">
              <a16:creationId xmlns:a16="http://schemas.microsoft.com/office/drawing/2014/main" id="{00000000-0008-0000-0600-000090010000}"/>
            </a:ext>
          </a:extLst>
        </xdr:cNvPr>
        <xdr:cNvCxnSpPr/>
      </xdr:nvCxnSpPr>
      <xdr:spPr>
        <a:xfrm flipV="1">
          <a:off x="10475595" y="12294667"/>
          <a:ext cx="1270" cy="12943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1" name="普通建設事業費 （ うち新規整備　）最小値テキスト">
          <a:extLst>
            <a:ext uri="{FF2B5EF4-FFF2-40B4-BE49-F238E27FC236}">
              <a16:creationId xmlns:a16="http://schemas.microsoft.com/office/drawing/2014/main" id="{00000000-0008-0000-0600-000091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68394</xdr:rowOff>
    </xdr:from>
    <xdr:ext cx="534377" cy="259045"/>
    <xdr:sp macro="" textlink="">
      <xdr:nvSpPr>
        <xdr:cNvPr id="403" name="普通建設事業費 （ うち新規整備　）最大値テキスト">
          <a:extLst>
            <a:ext uri="{FF2B5EF4-FFF2-40B4-BE49-F238E27FC236}">
              <a16:creationId xmlns:a16="http://schemas.microsoft.com/office/drawing/2014/main" id="{00000000-0008-0000-0600-000093010000}"/>
            </a:ext>
          </a:extLst>
        </xdr:cNvPr>
        <xdr:cNvSpPr txBox="1"/>
      </xdr:nvSpPr>
      <xdr:spPr>
        <a:xfrm>
          <a:off x="10528300" y="120698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67,944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121717</xdr:rowOff>
    </xdr:from>
    <xdr:to>
      <xdr:col>55</xdr:col>
      <xdr:colOff>88900</xdr:colOff>
      <xdr:row>71</xdr:row>
      <xdr:rowOff>121717</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a:off x="10388600" y="12294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76</xdr:row>
      <xdr:rowOff>117278</xdr:rowOff>
    </xdr:from>
    <xdr:to>
      <xdr:col>55</xdr:col>
      <xdr:colOff>0</xdr:colOff>
      <xdr:row>78</xdr:row>
      <xdr:rowOff>3493</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a:off x="9639300" y="13147478"/>
          <a:ext cx="838200" cy="2291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75</xdr:row>
      <xdr:rowOff>63142</xdr:rowOff>
    </xdr:from>
    <xdr:ext cx="534377" cy="259045"/>
    <xdr:sp macro="" textlink="">
      <xdr:nvSpPr>
        <xdr:cNvPr id="406" name="普通建設事業費 （ うち新規整備　）平均値テキスト">
          <a:extLst>
            <a:ext uri="{FF2B5EF4-FFF2-40B4-BE49-F238E27FC236}">
              <a16:creationId xmlns:a16="http://schemas.microsoft.com/office/drawing/2014/main" id="{00000000-0008-0000-0600-000096010000}"/>
            </a:ext>
          </a:extLst>
        </xdr:cNvPr>
        <xdr:cNvSpPr txBox="1"/>
      </xdr:nvSpPr>
      <xdr:spPr>
        <a:xfrm>
          <a:off x="10528300" y="1292189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40266</xdr:rowOff>
    </xdr:from>
    <xdr:to>
      <xdr:col>55</xdr:col>
      <xdr:colOff>50800</xdr:colOff>
      <xdr:row>76</xdr:row>
      <xdr:rowOff>141866</xdr:rowOff>
    </xdr:to>
    <xdr:sp macro="" textlink="">
      <xdr:nvSpPr>
        <xdr:cNvPr id="407" name="フローチャート: 判断 406">
          <a:extLst>
            <a:ext uri="{FF2B5EF4-FFF2-40B4-BE49-F238E27FC236}">
              <a16:creationId xmlns:a16="http://schemas.microsoft.com/office/drawing/2014/main" id="{00000000-0008-0000-0600-000097010000}"/>
            </a:ext>
          </a:extLst>
        </xdr:cNvPr>
        <xdr:cNvSpPr/>
      </xdr:nvSpPr>
      <xdr:spPr>
        <a:xfrm>
          <a:off x="10426700" y="13070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76</xdr:row>
      <xdr:rowOff>117278</xdr:rowOff>
    </xdr:from>
    <xdr:to>
      <xdr:col>50</xdr:col>
      <xdr:colOff>114300</xdr:colOff>
      <xdr:row>78</xdr:row>
      <xdr:rowOff>15666</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flipV="1">
          <a:off x="8750300" y="13147478"/>
          <a:ext cx="889000" cy="241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76</xdr:row>
      <xdr:rowOff>51181</xdr:rowOff>
    </xdr:from>
    <xdr:to>
      <xdr:col>50</xdr:col>
      <xdr:colOff>165100</xdr:colOff>
      <xdr:row>76</xdr:row>
      <xdr:rowOff>152781</xdr:rowOff>
    </xdr:to>
    <xdr:sp macro=""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9588500" y="13081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74</xdr:row>
      <xdr:rowOff>169308</xdr:rowOff>
    </xdr:from>
    <xdr:ext cx="534377"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9372111" y="128566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75</xdr:row>
      <xdr:rowOff>159589</xdr:rowOff>
    </xdr:from>
    <xdr:to>
      <xdr:col>45</xdr:col>
      <xdr:colOff>177800</xdr:colOff>
      <xdr:row>78</xdr:row>
      <xdr:rowOff>15666</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a:off x="7861300" y="13018339"/>
          <a:ext cx="889000" cy="3704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148259</xdr:rowOff>
    </xdr:from>
    <xdr:to>
      <xdr:col>46</xdr:col>
      <xdr:colOff>38100</xdr:colOff>
      <xdr:row>78</xdr:row>
      <xdr:rowOff>78409</xdr:rowOff>
    </xdr:to>
    <xdr:sp macro="" textlink="">
      <xdr:nvSpPr>
        <xdr:cNvPr id="412" name="フローチャート: 判断 411">
          <a:extLst>
            <a:ext uri="{FF2B5EF4-FFF2-40B4-BE49-F238E27FC236}">
              <a16:creationId xmlns:a16="http://schemas.microsoft.com/office/drawing/2014/main" id="{00000000-0008-0000-0600-00009C010000}"/>
            </a:ext>
          </a:extLst>
        </xdr:cNvPr>
        <xdr:cNvSpPr/>
      </xdr:nvSpPr>
      <xdr:spPr>
        <a:xfrm>
          <a:off x="8699500" y="133499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78</xdr:row>
      <xdr:rowOff>69536</xdr:rowOff>
    </xdr:from>
    <xdr:ext cx="469744" cy="259045"/>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8515428" y="134426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75</xdr:row>
      <xdr:rowOff>159589</xdr:rowOff>
    </xdr:from>
    <xdr:to>
      <xdr:col>41</xdr:col>
      <xdr:colOff>50800</xdr:colOff>
      <xdr:row>76</xdr:row>
      <xdr:rowOff>161226</xdr:rowOff>
    </xdr:to>
    <xdr:cxnSp macro="">
      <xdr:nvCxnSpPr>
        <xdr:cNvPr id="414" name="直線コネクタ 413">
          <a:extLst>
            <a:ext uri="{FF2B5EF4-FFF2-40B4-BE49-F238E27FC236}">
              <a16:creationId xmlns:a16="http://schemas.microsoft.com/office/drawing/2014/main" id="{00000000-0008-0000-0600-00009E010000}"/>
            </a:ext>
          </a:extLst>
        </xdr:cNvPr>
        <xdr:cNvCxnSpPr/>
      </xdr:nvCxnSpPr>
      <xdr:spPr>
        <a:xfrm flipV="1">
          <a:off x="6972300" y="13018339"/>
          <a:ext cx="889000" cy="173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169768</xdr:rowOff>
    </xdr:from>
    <xdr:to>
      <xdr:col>41</xdr:col>
      <xdr:colOff>101600</xdr:colOff>
      <xdr:row>77</xdr:row>
      <xdr:rowOff>99918</xdr:rowOff>
    </xdr:to>
    <xdr:sp macro="" textlink="">
      <xdr:nvSpPr>
        <xdr:cNvPr id="415" name="フローチャート: 判断 414">
          <a:extLst>
            <a:ext uri="{FF2B5EF4-FFF2-40B4-BE49-F238E27FC236}">
              <a16:creationId xmlns:a16="http://schemas.microsoft.com/office/drawing/2014/main" id="{00000000-0008-0000-0600-00009F010000}"/>
            </a:ext>
          </a:extLst>
        </xdr:cNvPr>
        <xdr:cNvSpPr/>
      </xdr:nvSpPr>
      <xdr:spPr>
        <a:xfrm>
          <a:off x="7810500" y="13199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91045</xdr:rowOff>
    </xdr:from>
    <xdr:ext cx="534377"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7594111" y="132926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75</xdr:row>
      <xdr:rowOff>105073</xdr:rowOff>
    </xdr:from>
    <xdr:to>
      <xdr:col>36</xdr:col>
      <xdr:colOff>165100</xdr:colOff>
      <xdr:row>76</xdr:row>
      <xdr:rowOff>35223</xdr:rowOff>
    </xdr:to>
    <xdr:sp macro="" textlink="">
      <xdr:nvSpPr>
        <xdr:cNvPr id="417" name="フローチャート: 判断 416">
          <a:extLst>
            <a:ext uri="{FF2B5EF4-FFF2-40B4-BE49-F238E27FC236}">
              <a16:creationId xmlns:a16="http://schemas.microsoft.com/office/drawing/2014/main" id="{00000000-0008-0000-0600-0000A1010000}"/>
            </a:ext>
          </a:extLst>
        </xdr:cNvPr>
        <xdr:cNvSpPr/>
      </xdr:nvSpPr>
      <xdr:spPr>
        <a:xfrm>
          <a:off x="6921500" y="129638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74</xdr:row>
      <xdr:rowOff>51750</xdr:rowOff>
    </xdr:from>
    <xdr:ext cx="534377"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6705111" y="127390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124143</xdr:rowOff>
    </xdr:from>
    <xdr:to>
      <xdr:col>55</xdr:col>
      <xdr:colOff>50800</xdr:colOff>
      <xdr:row>78</xdr:row>
      <xdr:rowOff>54293</xdr:rowOff>
    </xdr:to>
    <xdr:sp macro="" textlink="">
      <xdr:nvSpPr>
        <xdr:cNvPr id="424" name="楕円 423">
          <a:extLst>
            <a:ext uri="{FF2B5EF4-FFF2-40B4-BE49-F238E27FC236}">
              <a16:creationId xmlns:a16="http://schemas.microsoft.com/office/drawing/2014/main" id="{00000000-0008-0000-0600-0000A8010000}"/>
            </a:ext>
          </a:extLst>
        </xdr:cNvPr>
        <xdr:cNvSpPr/>
      </xdr:nvSpPr>
      <xdr:spPr>
        <a:xfrm>
          <a:off x="10426700" y="133257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102570</xdr:rowOff>
    </xdr:from>
    <xdr:ext cx="534377" cy="259045"/>
    <xdr:sp macro="" textlink="">
      <xdr:nvSpPr>
        <xdr:cNvPr id="425" name="普通建設事業費 （ うち新規整備　）該当値テキスト">
          <a:extLst>
            <a:ext uri="{FF2B5EF4-FFF2-40B4-BE49-F238E27FC236}">
              <a16:creationId xmlns:a16="http://schemas.microsoft.com/office/drawing/2014/main" id="{00000000-0008-0000-0600-0000A9010000}"/>
            </a:ext>
          </a:extLst>
        </xdr:cNvPr>
        <xdr:cNvSpPr txBox="1"/>
      </xdr:nvSpPr>
      <xdr:spPr>
        <a:xfrm>
          <a:off x="10528300" y="133042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76</xdr:row>
      <xdr:rowOff>66478</xdr:rowOff>
    </xdr:from>
    <xdr:to>
      <xdr:col>50</xdr:col>
      <xdr:colOff>165100</xdr:colOff>
      <xdr:row>76</xdr:row>
      <xdr:rowOff>168078</xdr:rowOff>
    </xdr:to>
    <xdr:sp macro="" textlink="">
      <xdr:nvSpPr>
        <xdr:cNvPr id="426" name="楕円 425">
          <a:extLst>
            <a:ext uri="{FF2B5EF4-FFF2-40B4-BE49-F238E27FC236}">
              <a16:creationId xmlns:a16="http://schemas.microsoft.com/office/drawing/2014/main" id="{00000000-0008-0000-0600-0000AA010000}"/>
            </a:ext>
          </a:extLst>
        </xdr:cNvPr>
        <xdr:cNvSpPr/>
      </xdr:nvSpPr>
      <xdr:spPr>
        <a:xfrm>
          <a:off x="9588500" y="130966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159205</xdr:rowOff>
    </xdr:from>
    <xdr:ext cx="534377" cy="259045"/>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9372111" y="131894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136316</xdr:rowOff>
    </xdr:from>
    <xdr:to>
      <xdr:col>46</xdr:col>
      <xdr:colOff>38100</xdr:colOff>
      <xdr:row>78</xdr:row>
      <xdr:rowOff>66466</xdr:rowOff>
    </xdr:to>
    <xdr:sp macro="" textlink="">
      <xdr:nvSpPr>
        <xdr:cNvPr id="428" name="楕円 427">
          <a:extLst>
            <a:ext uri="{FF2B5EF4-FFF2-40B4-BE49-F238E27FC236}">
              <a16:creationId xmlns:a16="http://schemas.microsoft.com/office/drawing/2014/main" id="{00000000-0008-0000-0600-0000AC010000}"/>
            </a:ext>
          </a:extLst>
        </xdr:cNvPr>
        <xdr:cNvSpPr/>
      </xdr:nvSpPr>
      <xdr:spPr>
        <a:xfrm>
          <a:off x="8699500" y="13337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82993</xdr:rowOff>
    </xdr:from>
    <xdr:ext cx="534377" cy="259045"/>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8483111" y="131131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75</xdr:row>
      <xdr:rowOff>108788</xdr:rowOff>
    </xdr:from>
    <xdr:to>
      <xdr:col>41</xdr:col>
      <xdr:colOff>101600</xdr:colOff>
      <xdr:row>76</xdr:row>
      <xdr:rowOff>38937</xdr:rowOff>
    </xdr:to>
    <xdr:sp macro="" textlink="">
      <xdr:nvSpPr>
        <xdr:cNvPr id="430" name="楕円 429">
          <a:extLst>
            <a:ext uri="{FF2B5EF4-FFF2-40B4-BE49-F238E27FC236}">
              <a16:creationId xmlns:a16="http://schemas.microsoft.com/office/drawing/2014/main" id="{00000000-0008-0000-0600-0000AE010000}"/>
            </a:ext>
          </a:extLst>
        </xdr:cNvPr>
        <xdr:cNvSpPr/>
      </xdr:nvSpPr>
      <xdr:spPr>
        <a:xfrm>
          <a:off x="7810500" y="12967538"/>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74</xdr:row>
      <xdr:rowOff>55465</xdr:rowOff>
    </xdr:from>
    <xdr:ext cx="534377" cy="259045"/>
    <xdr:sp macro="" textlink="">
      <xdr:nvSpPr>
        <xdr:cNvPr id="431" name="テキスト ボックス 430">
          <a:extLst>
            <a:ext uri="{FF2B5EF4-FFF2-40B4-BE49-F238E27FC236}">
              <a16:creationId xmlns:a16="http://schemas.microsoft.com/office/drawing/2014/main" id="{00000000-0008-0000-0600-0000AF010000}"/>
            </a:ext>
          </a:extLst>
        </xdr:cNvPr>
        <xdr:cNvSpPr txBox="1"/>
      </xdr:nvSpPr>
      <xdr:spPr>
        <a:xfrm>
          <a:off x="7594111" y="127427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29,956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110426</xdr:rowOff>
    </xdr:from>
    <xdr:to>
      <xdr:col>36</xdr:col>
      <xdr:colOff>165100</xdr:colOff>
      <xdr:row>77</xdr:row>
      <xdr:rowOff>40576</xdr:rowOff>
    </xdr:to>
    <xdr:sp macro="" textlink="">
      <xdr:nvSpPr>
        <xdr:cNvPr id="432" name="楕円 431">
          <a:extLst>
            <a:ext uri="{FF2B5EF4-FFF2-40B4-BE49-F238E27FC236}">
              <a16:creationId xmlns:a16="http://schemas.microsoft.com/office/drawing/2014/main" id="{00000000-0008-0000-0600-0000B0010000}"/>
            </a:ext>
          </a:extLst>
        </xdr:cNvPr>
        <xdr:cNvSpPr/>
      </xdr:nvSpPr>
      <xdr:spPr>
        <a:xfrm>
          <a:off x="6921500" y="131406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31703</xdr:rowOff>
    </xdr:from>
    <xdr:ext cx="534377" cy="259045"/>
    <xdr:sp macro="" textlink="">
      <xdr:nvSpPr>
        <xdr:cNvPr id="433" name="テキスト ボックス 432">
          <a:extLst>
            <a:ext uri="{FF2B5EF4-FFF2-40B4-BE49-F238E27FC236}">
              <a16:creationId xmlns:a16="http://schemas.microsoft.com/office/drawing/2014/main" id="{00000000-0008-0000-0600-0000B1010000}"/>
            </a:ext>
          </a:extLst>
        </xdr:cNvPr>
        <xdr:cNvSpPr txBox="1"/>
      </xdr:nvSpPr>
      <xdr:spPr>
        <a:xfrm>
          <a:off x="6705111" y="132333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1" name="正方形/長方形 440">
          <a:extLst>
            <a:ext uri="{FF2B5EF4-FFF2-40B4-BE49-F238E27FC236}">
              <a16:creationId xmlns:a16="http://schemas.microsoft.com/office/drawing/2014/main" id="{00000000-0008-0000-0600-0000B9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5" name="テキスト ボックス 444">
          <a:extLst>
            <a:ext uri="{FF2B5EF4-FFF2-40B4-BE49-F238E27FC236}">
              <a16:creationId xmlns:a16="http://schemas.microsoft.com/office/drawing/2014/main" id="{00000000-0008-0000-0600-0000BD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144434</xdr:rowOff>
    </xdr:from>
    <xdr:ext cx="531299" cy="259045"/>
    <xdr:sp macro="" textlink="">
      <xdr:nvSpPr>
        <xdr:cNvPr id="447" name="テキスト ボックス 446">
          <a:extLst>
            <a:ext uri="{FF2B5EF4-FFF2-40B4-BE49-F238E27FC236}">
              <a16:creationId xmlns:a16="http://schemas.microsoft.com/office/drawing/2014/main" id="{00000000-0008-0000-0600-0000BF010000}"/>
            </a:ext>
          </a:extLst>
        </xdr:cNvPr>
        <xdr:cNvSpPr txBox="1"/>
      </xdr:nvSpPr>
      <xdr:spPr>
        <a:xfrm>
          <a:off x="6072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8" name="直線コネクタ 447">
          <a:extLst>
            <a:ext uri="{FF2B5EF4-FFF2-40B4-BE49-F238E27FC236}">
              <a16:creationId xmlns:a16="http://schemas.microsoft.com/office/drawing/2014/main" id="{00000000-0008-0000-0600-0000C0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94</xdr:row>
      <xdr:rowOff>160763</xdr:rowOff>
    </xdr:from>
    <xdr:ext cx="531299" cy="259045"/>
    <xdr:sp macro="" textlink="">
      <xdr:nvSpPr>
        <xdr:cNvPr id="449" name="テキスト ボックス 448">
          <a:extLst>
            <a:ext uri="{FF2B5EF4-FFF2-40B4-BE49-F238E27FC236}">
              <a16:creationId xmlns:a16="http://schemas.microsoft.com/office/drawing/2014/main" id="{00000000-0008-0000-0600-0000C1010000}"/>
            </a:ext>
          </a:extLst>
        </xdr:cNvPr>
        <xdr:cNvSpPr txBox="1"/>
      </xdr:nvSpPr>
      <xdr:spPr>
        <a:xfrm>
          <a:off x="6072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5641</xdr:rowOff>
    </xdr:from>
    <xdr:ext cx="531299" cy="259045"/>
    <xdr:sp macro="" textlink="">
      <xdr:nvSpPr>
        <xdr:cNvPr id="451" name="テキスト ボックス 450">
          <a:extLst>
            <a:ext uri="{FF2B5EF4-FFF2-40B4-BE49-F238E27FC236}">
              <a16:creationId xmlns:a16="http://schemas.microsoft.com/office/drawing/2014/main" id="{00000000-0008-0000-0600-0000C3010000}"/>
            </a:ext>
          </a:extLst>
        </xdr:cNvPr>
        <xdr:cNvSpPr txBox="1"/>
      </xdr:nvSpPr>
      <xdr:spPr>
        <a:xfrm>
          <a:off x="6072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3" name="テキスト ボックス 452">
          <a:extLst>
            <a:ext uri="{FF2B5EF4-FFF2-40B4-BE49-F238E27FC236}">
              <a16:creationId xmlns:a16="http://schemas.microsoft.com/office/drawing/2014/main" id="{00000000-0008-0000-0600-0000C5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55" name="テキスト ボックス 454">
          <a:extLst>
            <a:ext uri="{FF2B5EF4-FFF2-40B4-BE49-F238E27FC236}">
              <a16:creationId xmlns:a16="http://schemas.microsoft.com/office/drawing/2014/main" id="{00000000-0008-0000-0600-0000C7010000}"/>
            </a:ext>
          </a:extLst>
        </xdr:cNvPr>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7" name="テキスト ボックス 456">
          <a:extLst>
            <a:ext uri="{FF2B5EF4-FFF2-40B4-BE49-F238E27FC236}">
              <a16:creationId xmlns:a16="http://schemas.microsoft.com/office/drawing/2014/main" id="{00000000-0008-0000-0600-0000C9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8" name="普通建設事業費 （ うち更新整備　）グラフ枠">
          <a:extLst>
            <a:ext uri="{FF2B5EF4-FFF2-40B4-BE49-F238E27FC236}">
              <a16:creationId xmlns:a16="http://schemas.microsoft.com/office/drawing/2014/main" id="{00000000-0008-0000-0600-0000CA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155266</xdr:rowOff>
    </xdr:from>
    <xdr:to>
      <xdr:col>54</xdr:col>
      <xdr:colOff>189865</xdr:colOff>
      <xdr:row>98</xdr:row>
      <xdr:rowOff>156671</xdr:rowOff>
    </xdr:to>
    <xdr:cxnSp macro="">
      <xdr:nvCxnSpPr>
        <xdr:cNvPr id="459" name="直線コネクタ 458">
          <a:extLst>
            <a:ext uri="{FF2B5EF4-FFF2-40B4-BE49-F238E27FC236}">
              <a16:creationId xmlns:a16="http://schemas.microsoft.com/office/drawing/2014/main" id="{00000000-0008-0000-0600-0000CB010000}"/>
            </a:ext>
          </a:extLst>
        </xdr:cNvPr>
        <xdr:cNvCxnSpPr/>
      </xdr:nvCxnSpPr>
      <xdr:spPr>
        <a:xfrm flipV="1">
          <a:off x="10475595" y="15585766"/>
          <a:ext cx="1270" cy="13730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160498</xdr:rowOff>
    </xdr:from>
    <xdr:ext cx="534377" cy="259045"/>
    <xdr:sp macro="" textlink="">
      <xdr:nvSpPr>
        <xdr:cNvPr id="460" name="普通建設事業費 （ うち更新整備　）最小値テキスト">
          <a:extLst>
            <a:ext uri="{FF2B5EF4-FFF2-40B4-BE49-F238E27FC236}">
              <a16:creationId xmlns:a16="http://schemas.microsoft.com/office/drawing/2014/main" id="{00000000-0008-0000-0600-0000CC010000}"/>
            </a:ext>
          </a:extLst>
        </xdr:cNvPr>
        <xdr:cNvSpPr txBox="1"/>
      </xdr:nvSpPr>
      <xdr:spPr>
        <a:xfrm>
          <a:off x="10528300" y="169625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156671</xdr:rowOff>
    </xdr:from>
    <xdr:to>
      <xdr:col>55</xdr:col>
      <xdr:colOff>88900</xdr:colOff>
      <xdr:row>98</xdr:row>
      <xdr:rowOff>156671</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10388600" y="169587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101943</xdr:rowOff>
    </xdr:from>
    <xdr:ext cx="599010" cy="259045"/>
    <xdr:sp macro="" textlink="">
      <xdr:nvSpPr>
        <xdr:cNvPr id="462" name="普通建設事業費 （ うち更新整備　）最大値テキスト">
          <a:extLst>
            <a:ext uri="{FF2B5EF4-FFF2-40B4-BE49-F238E27FC236}">
              <a16:creationId xmlns:a16="http://schemas.microsoft.com/office/drawing/2014/main" id="{00000000-0008-0000-0600-0000CE010000}"/>
            </a:ext>
          </a:extLst>
        </xdr:cNvPr>
        <xdr:cNvSpPr txBox="1"/>
      </xdr:nvSpPr>
      <xdr:spPr>
        <a:xfrm>
          <a:off x="10528300" y="153609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136,570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155266</xdr:rowOff>
    </xdr:from>
    <xdr:to>
      <xdr:col>55</xdr:col>
      <xdr:colOff>88900</xdr:colOff>
      <xdr:row>90</xdr:row>
      <xdr:rowOff>155266</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a:off x="10388600" y="155857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143357</xdr:rowOff>
    </xdr:from>
    <xdr:to>
      <xdr:col>55</xdr:col>
      <xdr:colOff>0</xdr:colOff>
      <xdr:row>97</xdr:row>
      <xdr:rowOff>117602</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flipV="1">
          <a:off x="9639300" y="16602557"/>
          <a:ext cx="838200" cy="1456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32464</xdr:rowOff>
    </xdr:from>
    <xdr:ext cx="534377" cy="259045"/>
    <xdr:sp macro="" textlink="">
      <xdr:nvSpPr>
        <xdr:cNvPr id="465" name="普通建設事業費 （ うち更新整備　）平均値テキスト">
          <a:extLst>
            <a:ext uri="{FF2B5EF4-FFF2-40B4-BE49-F238E27FC236}">
              <a16:creationId xmlns:a16="http://schemas.microsoft.com/office/drawing/2014/main" id="{00000000-0008-0000-0600-0000D1010000}"/>
            </a:ext>
          </a:extLst>
        </xdr:cNvPr>
        <xdr:cNvSpPr txBox="1"/>
      </xdr:nvSpPr>
      <xdr:spPr>
        <a:xfrm>
          <a:off x="10528300" y="1614876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9587</xdr:rowOff>
    </xdr:from>
    <xdr:to>
      <xdr:col>55</xdr:col>
      <xdr:colOff>50800</xdr:colOff>
      <xdr:row>95</xdr:row>
      <xdr:rowOff>111187</xdr:rowOff>
    </xdr:to>
    <xdr:sp macro="" textlink="">
      <xdr:nvSpPr>
        <xdr:cNvPr id="466" name="フローチャート: 判断 465">
          <a:extLst>
            <a:ext uri="{FF2B5EF4-FFF2-40B4-BE49-F238E27FC236}">
              <a16:creationId xmlns:a16="http://schemas.microsoft.com/office/drawing/2014/main" id="{00000000-0008-0000-0600-0000D2010000}"/>
            </a:ext>
          </a:extLst>
        </xdr:cNvPr>
        <xdr:cNvSpPr/>
      </xdr:nvSpPr>
      <xdr:spPr>
        <a:xfrm>
          <a:off x="10426700" y="16297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112584</xdr:rowOff>
    </xdr:from>
    <xdr:to>
      <xdr:col>50</xdr:col>
      <xdr:colOff>114300</xdr:colOff>
      <xdr:row>97</xdr:row>
      <xdr:rowOff>117602</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a:off x="8750300" y="16743234"/>
          <a:ext cx="889000" cy="50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94</xdr:row>
      <xdr:rowOff>166646</xdr:rowOff>
    </xdr:from>
    <xdr:to>
      <xdr:col>50</xdr:col>
      <xdr:colOff>165100</xdr:colOff>
      <xdr:row>95</xdr:row>
      <xdr:rowOff>96796</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9588500" y="16282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93</xdr:row>
      <xdr:rowOff>113323</xdr:rowOff>
    </xdr:from>
    <xdr:ext cx="534377"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9372111" y="160581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95</xdr:row>
      <xdr:rowOff>157302</xdr:rowOff>
    </xdr:from>
    <xdr:to>
      <xdr:col>45</xdr:col>
      <xdr:colOff>177800</xdr:colOff>
      <xdr:row>97</xdr:row>
      <xdr:rowOff>112584</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a:off x="7861300" y="16445052"/>
          <a:ext cx="889000" cy="2981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153442</xdr:rowOff>
    </xdr:from>
    <xdr:to>
      <xdr:col>46</xdr:col>
      <xdr:colOff>38100</xdr:colOff>
      <xdr:row>96</xdr:row>
      <xdr:rowOff>83592</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8699500" y="164411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100119</xdr:rowOff>
    </xdr:from>
    <xdr:ext cx="534377"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8483111" y="162164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95</xdr:row>
      <xdr:rowOff>157302</xdr:rowOff>
    </xdr:from>
    <xdr:to>
      <xdr:col>41</xdr:col>
      <xdr:colOff>50800</xdr:colOff>
      <xdr:row>97</xdr:row>
      <xdr:rowOff>55325</xdr:rowOff>
    </xdr:to>
    <xdr:cxnSp macro="">
      <xdr:nvCxnSpPr>
        <xdr:cNvPr id="473" name="直線コネクタ 472">
          <a:extLst>
            <a:ext uri="{FF2B5EF4-FFF2-40B4-BE49-F238E27FC236}">
              <a16:creationId xmlns:a16="http://schemas.microsoft.com/office/drawing/2014/main" id="{00000000-0008-0000-0600-0000D9010000}"/>
            </a:ext>
          </a:extLst>
        </xdr:cNvPr>
        <xdr:cNvCxnSpPr/>
      </xdr:nvCxnSpPr>
      <xdr:spPr>
        <a:xfrm flipV="1">
          <a:off x="6972300" y="16445052"/>
          <a:ext cx="889000" cy="240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2761</xdr:rowOff>
    </xdr:from>
    <xdr:to>
      <xdr:col>41</xdr:col>
      <xdr:colOff>101600</xdr:colOff>
      <xdr:row>95</xdr:row>
      <xdr:rowOff>104361</xdr:rowOff>
    </xdr:to>
    <xdr:sp macro="" textlink="">
      <xdr:nvSpPr>
        <xdr:cNvPr id="474" name="フローチャート: 判断 473">
          <a:extLst>
            <a:ext uri="{FF2B5EF4-FFF2-40B4-BE49-F238E27FC236}">
              <a16:creationId xmlns:a16="http://schemas.microsoft.com/office/drawing/2014/main" id="{00000000-0008-0000-0600-0000DA010000}"/>
            </a:ext>
          </a:extLst>
        </xdr:cNvPr>
        <xdr:cNvSpPr/>
      </xdr:nvSpPr>
      <xdr:spPr>
        <a:xfrm>
          <a:off x="7810500" y="16290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93</xdr:row>
      <xdr:rowOff>120888</xdr:rowOff>
    </xdr:from>
    <xdr:ext cx="534377"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7594111" y="160657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20799</xdr:rowOff>
    </xdr:from>
    <xdr:to>
      <xdr:col>36</xdr:col>
      <xdr:colOff>165100</xdr:colOff>
      <xdr:row>95</xdr:row>
      <xdr:rowOff>122399</xdr:rowOff>
    </xdr:to>
    <xdr:sp macro="" textlink="">
      <xdr:nvSpPr>
        <xdr:cNvPr id="476" name="フローチャート: 判断 475">
          <a:extLst>
            <a:ext uri="{FF2B5EF4-FFF2-40B4-BE49-F238E27FC236}">
              <a16:creationId xmlns:a16="http://schemas.microsoft.com/office/drawing/2014/main" id="{00000000-0008-0000-0600-0000DC010000}"/>
            </a:ext>
          </a:extLst>
        </xdr:cNvPr>
        <xdr:cNvSpPr/>
      </xdr:nvSpPr>
      <xdr:spPr>
        <a:xfrm>
          <a:off x="6921500" y="16308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93</xdr:row>
      <xdr:rowOff>138926</xdr:rowOff>
    </xdr:from>
    <xdr:ext cx="534377"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6705111" y="160837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600-0000E0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92557</xdr:rowOff>
    </xdr:from>
    <xdr:to>
      <xdr:col>55</xdr:col>
      <xdr:colOff>50800</xdr:colOff>
      <xdr:row>97</xdr:row>
      <xdr:rowOff>22707</xdr:rowOff>
    </xdr:to>
    <xdr:sp macro="" textlink="">
      <xdr:nvSpPr>
        <xdr:cNvPr id="483" name="楕円 482">
          <a:extLst>
            <a:ext uri="{FF2B5EF4-FFF2-40B4-BE49-F238E27FC236}">
              <a16:creationId xmlns:a16="http://schemas.microsoft.com/office/drawing/2014/main" id="{00000000-0008-0000-0600-0000E3010000}"/>
            </a:ext>
          </a:extLst>
        </xdr:cNvPr>
        <xdr:cNvSpPr/>
      </xdr:nvSpPr>
      <xdr:spPr>
        <a:xfrm>
          <a:off x="10426700" y="16551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70984</xdr:rowOff>
    </xdr:from>
    <xdr:ext cx="534377" cy="259045"/>
    <xdr:sp macro="" textlink="">
      <xdr:nvSpPr>
        <xdr:cNvPr id="484" name="普通建設事業費 （ うち更新整備　）該当値テキスト">
          <a:extLst>
            <a:ext uri="{FF2B5EF4-FFF2-40B4-BE49-F238E27FC236}">
              <a16:creationId xmlns:a16="http://schemas.microsoft.com/office/drawing/2014/main" id="{00000000-0008-0000-0600-0000E4010000}"/>
            </a:ext>
          </a:extLst>
        </xdr:cNvPr>
        <xdr:cNvSpPr txBox="1"/>
      </xdr:nvSpPr>
      <xdr:spPr>
        <a:xfrm>
          <a:off x="10528300" y="165301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66802</xdr:rowOff>
    </xdr:from>
    <xdr:to>
      <xdr:col>50</xdr:col>
      <xdr:colOff>165100</xdr:colOff>
      <xdr:row>97</xdr:row>
      <xdr:rowOff>168402</xdr:rowOff>
    </xdr:to>
    <xdr:sp macro="" textlink="">
      <xdr:nvSpPr>
        <xdr:cNvPr id="485" name="楕円 484">
          <a:extLst>
            <a:ext uri="{FF2B5EF4-FFF2-40B4-BE49-F238E27FC236}">
              <a16:creationId xmlns:a16="http://schemas.microsoft.com/office/drawing/2014/main" id="{00000000-0008-0000-0600-0000E5010000}"/>
            </a:ext>
          </a:extLst>
        </xdr:cNvPr>
        <xdr:cNvSpPr/>
      </xdr:nvSpPr>
      <xdr:spPr>
        <a:xfrm>
          <a:off x="9588500" y="16697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159529</xdr:rowOff>
    </xdr:from>
    <xdr:ext cx="534377" cy="259045"/>
    <xdr:sp macro="" textlink="">
      <xdr:nvSpPr>
        <xdr:cNvPr id="486" name="テキスト ボックス 485">
          <a:extLst>
            <a:ext uri="{FF2B5EF4-FFF2-40B4-BE49-F238E27FC236}">
              <a16:creationId xmlns:a16="http://schemas.microsoft.com/office/drawing/2014/main" id="{00000000-0008-0000-0600-0000E6010000}"/>
            </a:ext>
          </a:extLst>
        </xdr:cNvPr>
        <xdr:cNvSpPr txBox="1"/>
      </xdr:nvSpPr>
      <xdr:spPr>
        <a:xfrm>
          <a:off x="9372111" y="167901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61784</xdr:rowOff>
    </xdr:from>
    <xdr:to>
      <xdr:col>46</xdr:col>
      <xdr:colOff>38100</xdr:colOff>
      <xdr:row>97</xdr:row>
      <xdr:rowOff>163384</xdr:rowOff>
    </xdr:to>
    <xdr:sp macro="" textlink="">
      <xdr:nvSpPr>
        <xdr:cNvPr id="487" name="楕円 486">
          <a:extLst>
            <a:ext uri="{FF2B5EF4-FFF2-40B4-BE49-F238E27FC236}">
              <a16:creationId xmlns:a16="http://schemas.microsoft.com/office/drawing/2014/main" id="{00000000-0008-0000-0600-0000E7010000}"/>
            </a:ext>
          </a:extLst>
        </xdr:cNvPr>
        <xdr:cNvSpPr/>
      </xdr:nvSpPr>
      <xdr:spPr>
        <a:xfrm>
          <a:off x="8699500" y="16692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154511</xdr:rowOff>
    </xdr:from>
    <xdr:ext cx="534377" cy="259045"/>
    <xdr:sp macro="" textlink="">
      <xdr:nvSpPr>
        <xdr:cNvPr id="488" name="テキスト ボックス 487">
          <a:extLst>
            <a:ext uri="{FF2B5EF4-FFF2-40B4-BE49-F238E27FC236}">
              <a16:creationId xmlns:a16="http://schemas.microsoft.com/office/drawing/2014/main" id="{00000000-0008-0000-0600-0000E8010000}"/>
            </a:ext>
          </a:extLst>
        </xdr:cNvPr>
        <xdr:cNvSpPr txBox="1"/>
      </xdr:nvSpPr>
      <xdr:spPr>
        <a:xfrm>
          <a:off x="8483111" y="167851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95</xdr:row>
      <xdr:rowOff>106502</xdr:rowOff>
    </xdr:from>
    <xdr:to>
      <xdr:col>41</xdr:col>
      <xdr:colOff>101600</xdr:colOff>
      <xdr:row>96</xdr:row>
      <xdr:rowOff>36652</xdr:rowOff>
    </xdr:to>
    <xdr:sp macro="" textlink="">
      <xdr:nvSpPr>
        <xdr:cNvPr id="489" name="楕円 488">
          <a:extLst>
            <a:ext uri="{FF2B5EF4-FFF2-40B4-BE49-F238E27FC236}">
              <a16:creationId xmlns:a16="http://schemas.microsoft.com/office/drawing/2014/main" id="{00000000-0008-0000-0600-0000E9010000}"/>
            </a:ext>
          </a:extLst>
        </xdr:cNvPr>
        <xdr:cNvSpPr/>
      </xdr:nvSpPr>
      <xdr:spPr>
        <a:xfrm>
          <a:off x="7810500" y="16394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27779</xdr:rowOff>
    </xdr:from>
    <xdr:ext cx="534377" cy="259045"/>
    <xdr:sp macro="" textlink="">
      <xdr:nvSpPr>
        <xdr:cNvPr id="490" name="テキスト ボックス 489">
          <a:extLst>
            <a:ext uri="{FF2B5EF4-FFF2-40B4-BE49-F238E27FC236}">
              <a16:creationId xmlns:a16="http://schemas.microsoft.com/office/drawing/2014/main" id="{00000000-0008-0000-0600-0000EA010000}"/>
            </a:ext>
          </a:extLst>
        </xdr:cNvPr>
        <xdr:cNvSpPr txBox="1"/>
      </xdr:nvSpPr>
      <xdr:spPr>
        <a:xfrm>
          <a:off x="7594111" y="164869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4525</xdr:rowOff>
    </xdr:from>
    <xdr:to>
      <xdr:col>36</xdr:col>
      <xdr:colOff>165100</xdr:colOff>
      <xdr:row>97</xdr:row>
      <xdr:rowOff>106125</xdr:rowOff>
    </xdr:to>
    <xdr:sp macro="" textlink="">
      <xdr:nvSpPr>
        <xdr:cNvPr id="491" name="楕円 490">
          <a:extLst>
            <a:ext uri="{FF2B5EF4-FFF2-40B4-BE49-F238E27FC236}">
              <a16:creationId xmlns:a16="http://schemas.microsoft.com/office/drawing/2014/main" id="{00000000-0008-0000-0600-0000EB010000}"/>
            </a:ext>
          </a:extLst>
        </xdr:cNvPr>
        <xdr:cNvSpPr/>
      </xdr:nvSpPr>
      <xdr:spPr>
        <a:xfrm>
          <a:off x="6921500" y="16635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97252</xdr:rowOff>
    </xdr:from>
    <xdr:ext cx="534377" cy="259045"/>
    <xdr:sp macro="" textlink="">
      <xdr:nvSpPr>
        <xdr:cNvPr id="492" name="テキスト ボックス 491">
          <a:extLst>
            <a:ext uri="{FF2B5EF4-FFF2-40B4-BE49-F238E27FC236}">
              <a16:creationId xmlns:a16="http://schemas.microsoft.com/office/drawing/2014/main" id="{00000000-0008-0000-0600-0000EC010000}"/>
            </a:ext>
          </a:extLst>
        </xdr:cNvPr>
        <xdr:cNvSpPr txBox="1"/>
      </xdr:nvSpPr>
      <xdr:spPr>
        <a:xfrm>
          <a:off x="6705111" y="167279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8" name="正方形/長方形 497">
          <a:extLst>
            <a:ext uri="{FF2B5EF4-FFF2-40B4-BE49-F238E27FC236}">
              <a16:creationId xmlns:a16="http://schemas.microsoft.com/office/drawing/2014/main" id="{00000000-0008-0000-0600-0000F2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9" name="正方形/長方形 498">
          <a:extLst>
            <a:ext uri="{FF2B5EF4-FFF2-40B4-BE49-F238E27FC236}">
              <a16:creationId xmlns:a16="http://schemas.microsoft.com/office/drawing/2014/main" id="{00000000-0008-0000-0600-0000F3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0" name="正方形/長方形 499">
          <a:extLst>
            <a:ext uri="{FF2B5EF4-FFF2-40B4-BE49-F238E27FC236}">
              <a16:creationId xmlns:a16="http://schemas.microsoft.com/office/drawing/2014/main" id="{00000000-0008-0000-0600-0000F4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503" name="直線コネクタ 502">
          <a:extLst>
            <a:ext uri="{FF2B5EF4-FFF2-40B4-BE49-F238E27FC236}">
              <a16:creationId xmlns:a16="http://schemas.microsoft.com/office/drawing/2014/main" id="{00000000-0008-0000-0600-0000F7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504" name="テキスト ボックス 503">
          <a:extLst>
            <a:ext uri="{FF2B5EF4-FFF2-40B4-BE49-F238E27FC236}">
              <a16:creationId xmlns:a16="http://schemas.microsoft.com/office/drawing/2014/main" id="{00000000-0008-0000-0600-0000F8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505" name="直線コネクタ 504">
          <a:extLst>
            <a:ext uri="{FF2B5EF4-FFF2-40B4-BE49-F238E27FC236}">
              <a16:creationId xmlns:a16="http://schemas.microsoft.com/office/drawing/2014/main" id="{00000000-0008-0000-0600-0000F9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35</xdr:row>
      <xdr:rowOff>54627</xdr:rowOff>
    </xdr:from>
    <xdr:ext cx="531299" cy="259045"/>
    <xdr:sp macro="" textlink="">
      <xdr:nvSpPr>
        <xdr:cNvPr id="506" name="テキスト ボックス 505">
          <a:extLst>
            <a:ext uri="{FF2B5EF4-FFF2-40B4-BE49-F238E27FC236}">
              <a16:creationId xmlns:a16="http://schemas.microsoft.com/office/drawing/2014/main" id="{00000000-0008-0000-0600-0000FA010000}"/>
            </a:ext>
          </a:extLst>
        </xdr:cNvPr>
        <xdr:cNvSpPr txBox="1"/>
      </xdr:nvSpPr>
      <xdr:spPr>
        <a:xfrm>
          <a:off x="11914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32</xdr:row>
      <xdr:rowOff>111777</xdr:rowOff>
    </xdr:from>
    <xdr:ext cx="531299" cy="259045"/>
    <xdr:sp macro="" textlink="">
      <xdr:nvSpPr>
        <xdr:cNvPr id="508" name="テキスト ボックス 507">
          <a:extLst>
            <a:ext uri="{FF2B5EF4-FFF2-40B4-BE49-F238E27FC236}">
              <a16:creationId xmlns:a16="http://schemas.microsoft.com/office/drawing/2014/main" id="{00000000-0008-0000-0600-0000FC010000}"/>
            </a:ext>
          </a:extLst>
        </xdr:cNvPr>
        <xdr:cNvSpPr txBox="1"/>
      </xdr:nvSpPr>
      <xdr:spPr>
        <a:xfrm>
          <a:off x="11914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168927</xdr:rowOff>
    </xdr:from>
    <xdr:ext cx="531299" cy="259045"/>
    <xdr:sp macro="" textlink="">
      <xdr:nvSpPr>
        <xdr:cNvPr id="510" name="テキスト ボックス 509">
          <a:extLst>
            <a:ext uri="{FF2B5EF4-FFF2-40B4-BE49-F238E27FC236}">
              <a16:creationId xmlns:a16="http://schemas.microsoft.com/office/drawing/2014/main" id="{00000000-0008-0000-0600-0000FE010000}"/>
            </a:ext>
          </a:extLst>
        </xdr:cNvPr>
        <xdr:cNvSpPr txBox="1"/>
      </xdr:nvSpPr>
      <xdr:spPr>
        <a:xfrm>
          <a:off x="11914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12" name="テキスト ボックス 511">
          <a:extLst>
            <a:ext uri="{FF2B5EF4-FFF2-40B4-BE49-F238E27FC236}">
              <a16:creationId xmlns:a16="http://schemas.microsoft.com/office/drawing/2014/main" id="{00000000-0008-0000-0600-00000002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3" name="災害復旧事業費グラフ枠">
          <a:extLst>
            <a:ext uri="{FF2B5EF4-FFF2-40B4-BE49-F238E27FC236}">
              <a16:creationId xmlns:a16="http://schemas.microsoft.com/office/drawing/2014/main" id="{00000000-0008-0000-0600-000001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53267</xdr:rowOff>
    </xdr:from>
    <xdr:to>
      <xdr:col>85</xdr:col>
      <xdr:colOff>126364</xdr:colOff>
      <xdr:row>38</xdr:row>
      <xdr:rowOff>139700</xdr:rowOff>
    </xdr:to>
    <xdr:cxnSp macro="">
      <xdr:nvCxnSpPr>
        <xdr:cNvPr id="514" name="直線コネクタ 513">
          <a:extLst>
            <a:ext uri="{FF2B5EF4-FFF2-40B4-BE49-F238E27FC236}">
              <a16:creationId xmlns:a16="http://schemas.microsoft.com/office/drawing/2014/main" id="{00000000-0008-0000-0600-000002020000}"/>
            </a:ext>
          </a:extLst>
        </xdr:cNvPr>
        <xdr:cNvCxnSpPr/>
      </xdr:nvCxnSpPr>
      <xdr:spPr>
        <a:xfrm flipV="1">
          <a:off x="16317595" y="5368217"/>
          <a:ext cx="1269" cy="12865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143527</xdr:rowOff>
    </xdr:from>
    <xdr:ext cx="249299" cy="259045"/>
    <xdr:sp macro="" textlink="">
      <xdr:nvSpPr>
        <xdr:cNvPr id="515" name="災害復旧事業費最小値テキスト">
          <a:extLst>
            <a:ext uri="{FF2B5EF4-FFF2-40B4-BE49-F238E27FC236}">
              <a16:creationId xmlns:a16="http://schemas.microsoft.com/office/drawing/2014/main" id="{00000000-0008-0000-0600-000003020000}"/>
            </a:ext>
          </a:extLst>
        </xdr:cNvPr>
        <xdr:cNvSpPr txBox="1"/>
      </xdr:nvSpPr>
      <xdr:spPr>
        <a:xfrm>
          <a:off x="16370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139700</xdr:rowOff>
    </xdr:from>
    <xdr:to>
      <xdr:col>86</xdr:col>
      <xdr:colOff>25400</xdr:colOff>
      <xdr:row>38</xdr:row>
      <xdr:rowOff>139700</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a:off x="16230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171394</xdr:rowOff>
    </xdr:from>
    <xdr:ext cx="534377" cy="259045"/>
    <xdr:sp macro="" textlink="">
      <xdr:nvSpPr>
        <xdr:cNvPr id="517" name="災害復旧事業費最大値テキスト">
          <a:extLst>
            <a:ext uri="{FF2B5EF4-FFF2-40B4-BE49-F238E27FC236}">
              <a16:creationId xmlns:a16="http://schemas.microsoft.com/office/drawing/2014/main" id="{00000000-0008-0000-0600-000005020000}"/>
            </a:ext>
          </a:extLst>
        </xdr:cNvPr>
        <xdr:cNvSpPr txBox="1"/>
      </xdr:nvSpPr>
      <xdr:spPr>
        <a:xfrm>
          <a:off x="16370300" y="5143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56,281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53267</xdr:rowOff>
    </xdr:from>
    <xdr:to>
      <xdr:col>86</xdr:col>
      <xdr:colOff>25400</xdr:colOff>
      <xdr:row>31</xdr:row>
      <xdr:rowOff>53267</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a:off x="16230600" y="53682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31</xdr:row>
      <xdr:rowOff>53267</xdr:rowOff>
    </xdr:from>
    <xdr:to>
      <xdr:col>85</xdr:col>
      <xdr:colOff>127000</xdr:colOff>
      <xdr:row>35</xdr:row>
      <xdr:rowOff>22794</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flipV="1">
          <a:off x="15481300" y="5368217"/>
          <a:ext cx="838200" cy="655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20647</xdr:rowOff>
    </xdr:from>
    <xdr:ext cx="469744" cy="259045"/>
    <xdr:sp macro="" textlink="">
      <xdr:nvSpPr>
        <xdr:cNvPr id="520" name="災害復旧事業費平均値テキスト">
          <a:extLst>
            <a:ext uri="{FF2B5EF4-FFF2-40B4-BE49-F238E27FC236}">
              <a16:creationId xmlns:a16="http://schemas.microsoft.com/office/drawing/2014/main" id="{00000000-0008-0000-0600-000008020000}"/>
            </a:ext>
          </a:extLst>
        </xdr:cNvPr>
        <xdr:cNvSpPr txBox="1"/>
      </xdr:nvSpPr>
      <xdr:spPr>
        <a:xfrm>
          <a:off x="16370300" y="63642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42220</xdr:rowOff>
    </xdr:from>
    <xdr:to>
      <xdr:col>85</xdr:col>
      <xdr:colOff>177800</xdr:colOff>
      <xdr:row>37</xdr:row>
      <xdr:rowOff>143820</xdr:rowOff>
    </xdr:to>
    <xdr:sp macro="" textlink="">
      <xdr:nvSpPr>
        <xdr:cNvPr id="521" name="フローチャート: 判断 520">
          <a:extLst>
            <a:ext uri="{FF2B5EF4-FFF2-40B4-BE49-F238E27FC236}">
              <a16:creationId xmlns:a16="http://schemas.microsoft.com/office/drawing/2014/main" id="{00000000-0008-0000-0600-000009020000}"/>
            </a:ext>
          </a:extLst>
        </xdr:cNvPr>
        <xdr:cNvSpPr/>
      </xdr:nvSpPr>
      <xdr:spPr>
        <a:xfrm>
          <a:off x="16268700" y="638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22794</xdr:rowOff>
    </xdr:from>
    <xdr:to>
      <xdr:col>81</xdr:col>
      <xdr:colOff>50800</xdr:colOff>
      <xdr:row>38</xdr:row>
      <xdr:rowOff>134351</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flipV="1">
          <a:off x="14592300" y="6023544"/>
          <a:ext cx="889000" cy="625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93358</xdr:rowOff>
    </xdr:from>
    <xdr:to>
      <xdr:col>81</xdr:col>
      <xdr:colOff>101600</xdr:colOff>
      <xdr:row>38</xdr:row>
      <xdr:rowOff>23508</xdr:rowOff>
    </xdr:to>
    <xdr:sp macro="" textlink="">
      <xdr:nvSpPr>
        <xdr:cNvPr id="523" name="フローチャート: 判断 522">
          <a:extLst>
            <a:ext uri="{FF2B5EF4-FFF2-40B4-BE49-F238E27FC236}">
              <a16:creationId xmlns:a16="http://schemas.microsoft.com/office/drawing/2014/main" id="{00000000-0008-0000-0600-00000B020000}"/>
            </a:ext>
          </a:extLst>
        </xdr:cNvPr>
        <xdr:cNvSpPr/>
      </xdr:nvSpPr>
      <xdr:spPr>
        <a:xfrm>
          <a:off x="15430500" y="64370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38</xdr:row>
      <xdr:rowOff>14635</xdr:rowOff>
    </xdr:from>
    <xdr:ext cx="469744" cy="259045"/>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5246428" y="65297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103124</xdr:rowOff>
    </xdr:from>
    <xdr:to>
      <xdr:col>76</xdr:col>
      <xdr:colOff>114300</xdr:colOff>
      <xdr:row>38</xdr:row>
      <xdr:rowOff>134351</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a:off x="13703300" y="6618224"/>
          <a:ext cx="889000" cy="3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89517</xdr:rowOff>
    </xdr:from>
    <xdr:to>
      <xdr:col>76</xdr:col>
      <xdr:colOff>165100</xdr:colOff>
      <xdr:row>38</xdr:row>
      <xdr:rowOff>19667</xdr:rowOff>
    </xdr:to>
    <xdr:sp macro="" textlink="">
      <xdr:nvSpPr>
        <xdr:cNvPr id="526" name="フローチャート: 判断 525">
          <a:extLst>
            <a:ext uri="{FF2B5EF4-FFF2-40B4-BE49-F238E27FC236}">
              <a16:creationId xmlns:a16="http://schemas.microsoft.com/office/drawing/2014/main" id="{00000000-0008-0000-0600-00000E020000}"/>
            </a:ext>
          </a:extLst>
        </xdr:cNvPr>
        <xdr:cNvSpPr/>
      </xdr:nvSpPr>
      <xdr:spPr>
        <a:xfrm>
          <a:off x="14541500" y="6433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36</xdr:row>
      <xdr:rowOff>36194</xdr:rowOff>
    </xdr:from>
    <xdr:ext cx="469744"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4357428" y="62083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164161</xdr:rowOff>
    </xdr:from>
    <xdr:to>
      <xdr:col>71</xdr:col>
      <xdr:colOff>177800</xdr:colOff>
      <xdr:row>38</xdr:row>
      <xdr:rowOff>103124</xdr:rowOff>
    </xdr:to>
    <xdr:cxnSp macro="">
      <xdr:nvCxnSpPr>
        <xdr:cNvPr id="528" name="直線コネクタ 527">
          <a:extLst>
            <a:ext uri="{FF2B5EF4-FFF2-40B4-BE49-F238E27FC236}">
              <a16:creationId xmlns:a16="http://schemas.microsoft.com/office/drawing/2014/main" id="{00000000-0008-0000-0600-000010020000}"/>
            </a:ext>
          </a:extLst>
        </xdr:cNvPr>
        <xdr:cNvCxnSpPr/>
      </xdr:nvCxnSpPr>
      <xdr:spPr>
        <a:xfrm>
          <a:off x="12814300" y="6507811"/>
          <a:ext cx="889000" cy="1104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122550</xdr:rowOff>
    </xdr:from>
    <xdr:to>
      <xdr:col>72</xdr:col>
      <xdr:colOff>38100</xdr:colOff>
      <xdr:row>38</xdr:row>
      <xdr:rowOff>52700</xdr:rowOff>
    </xdr:to>
    <xdr:sp macro="" textlink="">
      <xdr:nvSpPr>
        <xdr:cNvPr id="529" name="フローチャート: 判断 528">
          <a:extLst>
            <a:ext uri="{FF2B5EF4-FFF2-40B4-BE49-F238E27FC236}">
              <a16:creationId xmlns:a16="http://schemas.microsoft.com/office/drawing/2014/main" id="{00000000-0008-0000-0600-000011020000}"/>
            </a:ext>
          </a:extLst>
        </xdr:cNvPr>
        <xdr:cNvSpPr/>
      </xdr:nvSpPr>
      <xdr:spPr>
        <a:xfrm>
          <a:off x="13652500" y="646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36</xdr:row>
      <xdr:rowOff>69227</xdr:rowOff>
    </xdr:from>
    <xdr:ext cx="469744"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3468428" y="6241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93723</xdr:rowOff>
    </xdr:from>
    <xdr:to>
      <xdr:col>67</xdr:col>
      <xdr:colOff>101600</xdr:colOff>
      <xdr:row>38</xdr:row>
      <xdr:rowOff>23873</xdr:rowOff>
    </xdr:to>
    <xdr:sp macro="" textlink="">
      <xdr:nvSpPr>
        <xdr:cNvPr id="531" name="フローチャート: 判断 530">
          <a:extLst>
            <a:ext uri="{FF2B5EF4-FFF2-40B4-BE49-F238E27FC236}">
              <a16:creationId xmlns:a16="http://schemas.microsoft.com/office/drawing/2014/main" id="{00000000-0008-0000-0600-000013020000}"/>
            </a:ext>
          </a:extLst>
        </xdr:cNvPr>
        <xdr:cNvSpPr/>
      </xdr:nvSpPr>
      <xdr:spPr>
        <a:xfrm>
          <a:off x="12763500" y="6437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36</xdr:row>
      <xdr:rowOff>40400</xdr:rowOff>
    </xdr:from>
    <xdr:ext cx="469744"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2579428" y="62126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600-000019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31</xdr:row>
      <xdr:rowOff>2467</xdr:rowOff>
    </xdr:from>
    <xdr:to>
      <xdr:col>85</xdr:col>
      <xdr:colOff>177800</xdr:colOff>
      <xdr:row>31</xdr:row>
      <xdr:rowOff>104067</xdr:rowOff>
    </xdr:to>
    <xdr:sp macro="" textlink="">
      <xdr:nvSpPr>
        <xdr:cNvPr id="538" name="楕円 537">
          <a:extLst>
            <a:ext uri="{FF2B5EF4-FFF2-40B4-BE49-F238E27FC236}">
              <a16:creationId xmlns:a16="http://schemas.microsoft.com/office/drawing/2014/main" id="{00000000-0008-0000-0600-00001A020000}"/>
            </a:ext>
          </a:extLst>
        </xdr:cNvPr>
        <xdr:cNvSpPr/>
      </xdr:nvSpPr>
      <xdr:spPr>
        <a:xfrm>
          <a:off x="16268700" y="5317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30</xdr:row>
      <xdr:rowOff>126944</xdr:rowOff>
    </xdr:from>
    <xdr:ext cx="534377" cy="259045"/>
    <xdr:sp macro="" textlink="">
      <xdr:nvSpPr>
        <xdr:cNvPr id="539" name="災害復旧事業費該当値テキスト">
          <a:extLst>
            <a:ext uri="{FF2B5EF4-FFF2-40B4-BE49-F238E27FC236}">
              <a16:creationId xmlns:a16="http://schemas.microsoft.com/office/drawing/2014/main" id="{00000000-0008-0000-0600-00001B020000}"/>
            </a:ext>
          </a:extLst>
        </xdr:cNvPr>
        <xdr:cNvSpPr txBox="1"/>
      </xdr:nvSpPr>
      <xdr:spPr>
        <a:xfrm>
          <a:off x="16370300" y="5270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34</xdr:row>
      <xdr:rowOff>143444</xdr:rowOff>
    </xdr:from>
    <xdr:to>
      <xdr:col>81</xdr:col>
      <xdr:colOff>101600</xdr:colOff>
      <xdr:row>35</xdr:row>
      <xdr:rowOff>73594</xdr:rowOff>
    </xdr:to>
    <xdr:sp macro="" textlink="">
      <xdr:nvSpPr>
        <xdr:cNvPr id="540" name="楕円 539">
          <a:extLst>
            <a:ext uri="{FF2B5EF4-FFF2-40B4-BE49-F238E27FC236}">
              <a16:creationId xmlns:a16="http://schemas.microsoft.com/office/drawing/2014/main" id="{00000000-0008-0000-0600-00001C020000}"/>
            </a:ext>
          </a:extLst>
        </xdr:cNvPr>
        <xdr:cNvSpPr/>
      </xdr:nvSpPr>
      <xdr:spPr>
        <a:xfrm>
          <a:off x="15430500" y="5972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33</xdr:row>
      <xdr:rowOff>90121</xdr:rowOff>
    </xdr:from>
    <xdr:ext cx="534377" cy="259045"/>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5214111" y="5747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83551</xdr:rowOff>
    </xdr:from>
    <xdr:to>
      <xdr:col>76</xdr:col>
      <xdr:colOff>165100</xdr:colOff>
      <xdr:row>39</xdr:row>
      <xdr:rowOff>13701</xdr:rowOff>
    </xdr:to>
    <xdr:sp macro="" textlink="">
      <xdr:nvSpPr>
        <xdr:cNvPr id="542" name="楕円 541">
          <a:extLst>
            <a:ext uri="{FF2B5EF4-FFF2-40B4-BE49-F238E27FC236}">
              <a16:creationId xmlns:a16="http://schemas.microsoft.com/office/drawing/2014/main" id="{00000000-0008-0000-0600-00001E020000}"/>
            </a:ext>
          </a:extLst>
        </xdr:cNvPr>
        <xdr:cNvSpPr/>
      </xdr:nvSpPr>
      <xdr:spPr>
        <a:xfrm>
          <a:off x="14541500" y="6598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115517</xdr:colOff>
      <xdr:row>39</xdr:row>
      <xdr:rowOff>4828</xdr:rowOff>
    </xdr:from>
    <xdr:ext cx="378565" cy="259045"/>
    <xdr:sp macro="" textlink="">
      <xdr:nvSpPr>
        <xdr:cNvPr id="543" name="テキスト ボックス 542">
          <a:extLst>
            <a:ext uri="{FF2B5EF4-FFF2-40B4-BE49-F238E27FC236}">
              <a16:creationId xmlns:a16="http://schemas.microsoft.com/office/drawing/2014/main" id="{00000000-0008-0000-0600-00001F020000}"/>
            </a:ext>
          </a:extLst>
        </xdr:cNvPr>
        <xdr:cNvSpPr txBox="1"/>
      </xdr:nvSpPr>
      <xdr:spPr>
        <a:xfrm>
          <a:off x="14403017" y="669137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52324</xdr:rowOff>
    </xdr:from>
    <xdr:to>
      <xdr:col>72</xdr:col>
      <xdr:colOff>38100</xdr:colOff>
      <xdr:row>38</xdr:row>
      <xdr:rowOff>153924</xdr:rowOff>
    </xdr:to>
    <xdr:sp macro="" textlink="">
      <xdr:nvSpPr>
        <xdr:cNvPr id="544" name="楕円 543">
          <a:extLst>
            <a:ext uri="{FF2B5EF4-FFF2-40B4-BE49-F238E27FC236}">
              <a16:creationId xmlns:a16="http://schemas.microsoft.com/office/drawing/2014/main" id="{00000000-0008-0000-0600-000020020000}"/>
            </a:ext>
          </a:extLst>
        </xdr:cNvPr>
        <xdr:cNvSpPr/>
      </xdr:nvSpPr>
      <xdr:spPr>
        <a:xfrm>
          <a:off x="13652500" y="6567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38</xdr:row>
      <xdr:rowOff>145051</xdr:rowOff>
    </xdr:from>
    <xdr:ext cx="469744" cy="259045"/>
    <xdr:sp macro="" textlink="">
      <xdr:nvSpPr>
        <xdr:cNvPr id="545" name="テキスト ボックス 544">
          <a:extLst>
            <a:ext uri="{FF2B5EF4-FFF2-40B4-BE49-F238E27FC236}">
              <a16:creationId xmlns:a16="http://schemas.microsoft.com/office/drawing/2014/main" id="{00000000-0008-0000-0600-000021020000}"/>
            </a:ext>
          </a:extLst>
        </xdr:cNvPr>
        <xdr:cNvSpPr txBox="1"/>
      </xdr:nvSpPr>
      <xdr:spPr>
        <a:xfrm>
          <a:off x="13468428" y="66601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113360</xdr:rowOff>
    </xdr:from>
    <xdr:to>
      <xdr:col>67</xdr:col>
      <xdr:colOff>101600</xdr:colOff>
      <xdr:row>38</xdr:row>
      <xdr:rowOff>43511</xdr:rowOff>
    </xdr:to>
    <xdr:sp macro="" textlink="">
      <xdr:nvSpPr>
        <xdr:cNvPr id="546" name="楕円 545">
          <a:extLst>
            <a:ext uri="{FF2B5EF4-FFF2-40B4-BE49-F238E27FC236}">
              <a16:creationId xmlns:a16="http://schemas.microsoft.com/office/drawing/2014/main" id="{00000000-0008-0000-0600-000022020000}"/>
            </a:ext>
          </a:extLst>
        </xdr:cNvPr>
        <xdr:cNvSpPr/>
      </xdr:nvSpPr>
      <xdr:spPr>
        <a:xfrm>
          <a:off x="12763500" y="645701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38</xdr:row>
      <xdr:rowOff>34638</xdr:rowOff>
    </xdr:from>
    <xdr:ext cx="469744" cy="259045"/>
    <xdr:sp macro="" textlink="">
      <xdr:nvSpPr>
        <xdr:cNvPr id="547" name="テキスト ボックス 546">
          <a:extLst>
            <a:ext uri="{FF2B5EF4-FFF2-40B4-BE49-F238E27FC236}">
              <a16:creationId xmlns:a16="http://schemas.microsoft.com/office/drawing/2014/main" id="{00000000-0008-0000-0600-000023020000}"/>
            </a:ext>
          </a:extLst>
        </xdr:cNvPr>
        <xdr:cNvSpPr txBox="1"/>
      </xdr:nvSpPr>
      <xdr:spPr>
        <a:xfrm>
          <a:off x="12579428" y="65497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5" name="正方形/長方形 554">
          <a:extLst>
            <a:ext uri="{FF2B5EF4-FFF2-40B4-BE49-F238E27FC236}">
              <a16:creationId xmlns:a16="http://schemas.microsoft.com/office/drawing/2014/main" id="{00000000-0008-0000-0600-00002B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59" name="テキスト ボックス 558">
          <a:extLst>
            <a:ext uri="{FF2B5EF4-FFF2-40B4-BE49-F238E27FC236}">
              <a16:creationId xmlns:a16="http://schemas.microsoft.com/office/drawing/2014/main" id="{00000000-0008-0000-0600-00002F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61" name="テキスト ボックス 560">
          <a:extLst>
            <a:ext uri="{FF2B5EF4-FFF2-40B4-BE49-F238E27FC236}">
              <a16:creationId xmlns:a16="http://schemas.microsoft.com/office/drawing/2014/main" id="{00000000-0008-0000-0600-000031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2" name="失業対策事業費グラフ枠">
          <a:extLst>
            <a:ext uri="{FF2B5EF4-FFF2-40B4-BE49-F238E27FC236}">
              <a16:creationId xmlns:a16="http://schemas.microsoft.com/office/drawing/2014/main" id="{00000000-0008-0000-0600-000032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4" name="失業対策事業費最小値テキスト">
          <a:extLst>
            <a:ext uri="{FF2B5EF4-FFF2-40B4-BE49-F238E27FC236}">
              <a16:creationId xmlns:a16="http://schemas.microsoft.com/office/drawing/2014/main" id="{00000000-0008-0000-0600-000034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66" name="失業対策事業費最大値テキスト">
          <a:extLst>
            <a:ext uri="{FF2B5EF4-FFF2-40B4-BE49-F238E27FC236}">
              <a16:creationId xmlns:a16="http://schemas.microsoft.com/office/drawing/2014/main" id="{00000000-0008-0000-0600-000036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69" name="失業対策事業費平均値テキスト">
          <a:extLst>
            <a:ext uri="{FF2B5EF4-FFF2-40B4-BE49-F238E27FC236}">
              <a16:creationId xmlns:a16="http://schemas.microsoft.com/office/drawing/2014/main" id="{00000000-0008-0000-0600-000039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70" name="フローチャート: 判断 569">
          <a:extLst>
            <a:ext uri="{FF2B5EF4-FFF2-40B4-BE49-F238E27FC236}">
              <a16:creationId xmlns:a16="http://schemas.microsoft.com/office/drawing/2014/main" id="{00000000-0008-0000-0600-00003A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72" name="フローチャート: 判断 571">
          <a:extLst>
            <a:ext uri="{FF2B5EF4-FFF2-40B4-BE49-F238E27FC236}">
              <a16:creationId xmlns:a16="http://schemas.microsoft.com/office/drawing/2014/main" id="{00000000-0008-0000-0600-00003C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7" name="直線コネクタ 576">
          <a:extLst>
            <a:ext uri="{FF2B5EF4-FFF2-40B4-BE49-F238E27FC236}">
              <a16:creationId xmlns:a16="http://schemas.microsoft.com/office/drawing/2014/main" id="{00000000-0008-0000-0600-000041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8" name="フローチャート: 判断 577">
          <a:extLst>
            <a:ext uri="{FF2B5EF4-FFF2-40B4-BE49-F238E27FC236}">
              <a16:creationId xmlns:a16="http://schemas.microsoft.com/office/drawing/2014/main" id="{00000000-0008-0000-0600-000042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0" name="フローチャート: 判断 579">
          <a:extLst>
            <a:ext uri="{FF2B5EF4-FFF2-40B4-BE49-F238E27FC236}">
              <a16:creationId xmlns:a16="http://schemas.microsoft.com/office/drawing/2014/main" id="{00000000-0008-0000-0600-000044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7" name="楕円 586">
          <a:extLst>
            <a:ext uri="{FF2B5EF4-FFF2-40B4-BE49-F238E27FC236}">
              <a16:creationId xmlns:a16="http://schemas.microsoft.com/office/drawing/2014/main" id="{00000000-0008-0000-0600-00004B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88" name="失業対策事業費該当値テキスト">
          <a:extLst>
            <a:ext uri="{FF2B5EF4-FFF2-40B4-BE49-F238E27FC236}">
              <a16:creationId xmlns:a16="http://schemas.microsoft.com/office/drawing/2014/main" id="{00000000-0008-0000-0600-00004C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89" name="楕円 588">
          <a:extLst>
            <a:ext uri="{FF2B5EF4-FFF2-40B4-BE49-F238E27FC236}">
              <a16:creationId xmlns:a16="http://schemas.microsoft.com/office/drawing/2014/main" id="{00000000-0008-0000-0600-00004D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91" name="楕円 590">
          <a:extLst>
            <a:ext uri="{FF2B5EF4-FFF2-40B4-BE49-F238E27FC236}">
              <a16:creationId xmlns:a16="http://schemas.microsoft.com/office/drawing/2014/main" id="{00000000-0008-0000-0600-00004F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3" name="楕円 592">
          <a:extLst>
            <a:ext uri="{FF2B5EF4-FFF2-40B4-BE49-F238E27FC236}">
              <a16:creationId xmlns:a16="http://schemas.microsoft.com/office/drawing/2014/main" id="{00000000-0008-0000-0600-000051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5" name="楕円 594">
          <a:extLst>
            <a:ext uri="{FF2B5EF4-FFF2-40B4-BE49-F238E27FC236}">
              <a16:creationId xmlns:a16="http://schemas.microsoft.com/office/drawing/2014/main" id="{00000000-0008-0000-0600-000053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96" name="テキスト ボックス 595">
          <a:extLst>
            <a:ext uri="{FF2B5EF4-FFF2-40B4-BE49-F238E27FC236}">
              <a16:creationId xmlns:a16="http://schemas.microsoft.com/office/drawing/2014/main" id="{00000000-0008-0000-0600-000054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60,532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80</xdr:row>
      <xdr:rowOff>111777</xdr:rowOff>
    </xdr:from>
    <xdr:ext cx="531299" cy="259045"/>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1914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98879</xdr:rowOff>
    </xdr:from>
    <xdr:to>
      <xdr:col>89</xdr:col>
      <xdr:colOff>177800</xdr:colOff>
      <xdr:row>79</xdr:row>
      <xdr:rowOff>98879</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78</xdr:row>
      <xdr:rowOff>128106</xdr:rowOff>
    </xdr:from>
    <xdr:ext cx="531299" cy="25904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1914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144434</xdr:rowOff>
    </xdr:from>
    <xdr:ext cx="531299" cy="259045"/>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74</xdr:row>
      <xdr:rowOff>160762</xdr:rowOff>
    </xdr:from>
    <xdr:ext cx="531299" cy="259045"/>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5642</xdr:rowOff>
    </xdr:from>
    <xdr:ext cx="595419"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1850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2" name="公債費グラフ枠">
          <a:extLst>
            <a:ext uri="{FF2B5EF4-FFF2-40B4-BE49-F238E27FC236}">
              <a16:creationId xmlns:a16="http://schemas.microsoft.com/office/drawing/2014/main" id="{00000000-0008-0000-0600-00006E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69</xdr:row>
      <xdr:rowOff>167736</xdr:rowOff>
    </xdr:from>
    <xdr:to>
      <xdr:col>85</xdr:col>
      <xdr:colOff>126364</xdr:colOff>
      <xdr:row>78</xdr:row>
      <xdr:rowOff>168520</xdr:rowOff>
    </xdr:to>
    <xdr:cxnSp macro="">
      <xdr:nvCxnSpPr>
        <xdr:cNvPr id="623" name="直線コネクタ 622">
          <a:extLst>
            <a:ext uri="{FF2B5EF4-FFF2-40B4-BE49-F238E27FC236}">
              <a16:creationId xmlns:a16="http://schemas.microsoft.com/office/drawing/2014/main" id="{00000000-0008-0000-0600-00006F020000}"/>
            </a:ext>
          </a:extLst>
        </xdr:cNvPr>
        <xdr:cNvCxnSpPr/>
      </xdr:nvCxnSpPr>
      <xdr:spPr>
        <a:xfrm flipV="1">
          <a:off x="16317595" y="11997786"/>
          <a:ext cx="1269" cy="15438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897</xdr:rowOff>
    </xdr:from>
    <xdr:ext cx="534377" cy="259045"/>
    <xdr:sp macro="" textlink="">
      <xdr:nvSpPr>
        <xdr:cNvPr id="624" name="公債費最小値テキスト">
          <a:extLst>
            <a:ext uri="{FF2B5EF4-FFF2-40B4-BE49-F238E27FC236}">
              <a16:creationId xmlns:a16="http://schemas.microsoft.com/office/drawing/2014/main" id="{00000000-0008-0000-0600-000070020000}"/>
            </a:ext>
          </a:extLst>
        </xdr:cNvPr>
        <xdr:cNvSpPr txBox="1"/>
      </xdr:nvSpPr>
      <xdr:spPr>
        <a:xfrm>
          <a:off x="16370300" y="135454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46,235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168520</xdr:rowOff>
    </xdr:from>
    <xdr:to>
      <xdr:col>86</xdr:col>
      <xdr:colOff>25400</xdr:colOff>
      <xdr:row>78</xdr:row>
      <xdr:rowOff>168520</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a:off x="16230600" y="13541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114413</xdr:rowOff>
    </xdr:from>
    <xdr:ext cx="599010" cy="259045"/>
    <xdr:sp macro="" textlink="">
      <xdr:nvSpPr>
        <xdr:cNvPr id="626" name="公債費最大値テキスト">
          <a:extLst>
            <a:ext uri="{FF2B5EF4-FFF2-40B4-BE49-F238E27FC236}">
              <a16:creationId xmlns:a16="http://schemas.microsoft.com/office/drawing/2014/main" id="{00000000-0008-0000-0600-000072020000}"/>
            </a:ext>
          </a:extLst>
        </xdr:cNvPr>
        <xdr:cNvSpPr txBox="1"/>
      </xdr:nvSpPr>
      <xdr:spPr>
        <a:xfrm>
          <a:off x="16370300" y="117730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140,783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69</xdr:row>
      <xdr:rowOff>167736</xdr:rowOff>
    </xdr:from>
    <xdr:to>
      <xdr:col>86</xdr:col>
      <xdr:colOff>25400</xdr:colOff>
      <xdr:row>69</xdr:row>
      <xdr:rowOff>167736</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a:off x="16230600" y="119977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74</xdr:row>
      <xdr:rowOff>18166</xdr:rowOff>
    </xdr:from>
    <xdr:to>
      <xdr:col>85</xdr:col>
      <xdr:colOff>127000</xdr:colOff>
      <xdr:row>74</xdr:row>
      <xdr:rowOff>36863</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a:off x="15481300" y="12705466"/>
          <a:ext cx="838200" cy="186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74</xdr:row>
      <xdr:rowOff>165609</xdr:rowOff>
    </xdr:from>
    <xdr:ext cx="534377" cy="259045"/>
    <xdr:sp macro="" textlink="">
      <xdr:nvSpPr>
        <xdr:cNvPr id="629" name="公債費平均値テキスト">
          <a:extLst>
            <a:ext uri="{FF2B5EF4-FFF2-40B4-BE49-F238E27FC236}">
              <a16:creationId xmlns:a16="http://schemas.microsoft.com/office/drawing/2014/main" id="{00000000-0008-0000-0600-000075020000}"/>
            </a:ext>
          </a:extLst>
        </xdr:cNvPr>
        <xdr:cNvSpPr txBox="1"/>
      </xdr:nvSpPr>
      <xdr:spPr>
        <a:xfrm>
          <a:off x="16370300" y="1285290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75</xdr:row>
      <xdr:rowOff>15732</xdr:rowOff>
    </xdr:from>
    <xdr:to>
      <xdr:col>85</xdr:col>
      <xdr:colOff>177800</xdr:colOff>
      <xdr:row>75</xdr:row>
      <xdr:rowOff>117332</xdr:rowOff>
    </xdr:to>
    <xdr:sp macro="" textlink="">
      <xdr:nvSpPr>
        <xdr:cNvPr id="630" name="フローチャート: 判断 629">
          <a:extLst>
            <a:ext uri="{FF2B5EF4-FFF2-40B4-BE49-F238E27FC236}">
              <a16:creationId xmlns:a16="http://schemas.microsoft.com/office/drawing/2014/main" id="{00000000-0008-0000-0600-000076020000}"/>
            </a:ext>
          </a:extLst>
        </xdr:cNvPr>
        <xdr:cNvSpPr/>
      </xdr:nvSpPr>
      <xdr:spPr>
        <a:xfrm>
          <a:off x="16268700" y="12874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74</xdr:row>
      <xdr:rowOff>18166</xdr:rowOff>
    </xdr:from>
    <xdr:to>
      <xdr:col>81</xdr:col>
      <xdr:colOff>50800</xdr:colOff>
      <xdr:row>74</xdr:row>
      <xdr:rowOff>50236</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flipV="1">
          <a:off x="14592300" y="12705466"/>
          <a:ext cx="889000" cy="32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75</xdr:row>
      <xdr:rowOff>46430</xdr:rowOff>
    </xdr:from>
    <xdr:to>
      <xdr:col>81</xdr:col>
      <xdr:colOff>101600</xdr:colOff>
      <xdr:row>75</xdr:row>
      <xdr:rowOff>148030</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5430500" y="12905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75</xdr:row>
      <xdr:rowOff>139157</xdr:rowOff>
    </xdr:from>
    <xdr:ext cx="534377" cy="25904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5214111" y="129979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74</xdr:row>
      <xdr:rowOff>50236</xdr:rowOff>
    </xdr:from>
    <xdr:to>
      <xdr:col>76</xdr:col>
      <xdr:colOff>114300</xdr:colOff>
      <xdr:row>74</xdr:row>
      <xdr:rowOff>82762</xdr:rowOff>
    </xdr:to>
    <xdr:cxnSp macro="">
      <xdr:nvCxnSpPr>
        <xdr:cNvPr id="634" name="直線コネクタ 633">
          <a:extLst>
            <a:ext uri="{FF2B5EF4-FFF2-40B4-BE49-F238E27FC236}">
              <a16:creationId xmlns:a16="http://schemas.microsoft.com/office/drawing/2014/main" id="{00000000-0008-0000-0600-00007A020000}"/>
            </a:ext>
          </a:extLst>
        </xdr:cNvPr>
        <xdr:cNvCxnSpPr/>
      </xdr:nvCxnSpPr>
      <xdr:spPr>
        <a:xfrm flipV="1">
          <a:off x="13703300" y="12737536"/>
          <a:ext cx="889000" cy="325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75</xdr:row>
      <xdr:rowOff>95938</xdr:rowOff>
    </xdr:from>
    <xdr:to>
      <xdr:col>76</xdr:col>
      <xdr:colOff>165100</xdr:colOff>
      <xdr:row>76</xdr:row>
      <xdr:rowOff>26088</xdr:rowOff>
    </xdr:to>
    <xdr:sp macro="" textlink="">
      <xdr:nvSpPr>
        <xdr:cNvPr id="635" name="フローチャート: 判断 634">
          <a:extLst>
            <a:ext uri="{FF2B5EF4-FFF2-40B4-BE49-F238E27FC236}">
              <a16:creationId xmlns:a16="http://schemas.microsoft.com/office/drawing/2014/main" id="{00000000-0008-0000-0600-00007B020000}"/>
            </a:ext>
          </a:extLst>
        </xdr:cNvPr>
        <xdr:cNvSpPr/>
      </xdr:nvSpPr>
      <xdr:spPr>
        <a:xfrm>
          <a:off x="14541500" y="12954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17215</xdr:rowOff>
    </xdr:from>
    <xdr:ext cx="534377" cy="259045"/>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4325111" y="130474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74</xdr:row>
      <xdr:rowOff>82762</xdr:rowOff>
    </xdr:from>
    <xdr:to>
      <xdr:col>71</xdr:col>
      <xdr:colOff>177800</xdr:colOff>
      <xdr:row>74</xdr:row>
      <xdr:rowOff>156878</xdr:rowOff>
    </xdr:to>
    <xdr:cxnSp macro="">
      <xdr:nvCxnSpPr>
        <xdr:cNvPr id="637" name="直線コネクタ 636">
          <a:extLst>
            <a:ext uri="{FF2B5EF4-FFF2-40B4-BE49-F238E27FC236}">
              <a16:creationId xmlns:a16="http://schemas.microsoft.com/office/drawing/2014/main" id="{00000000-0008-0000-0600-00007D020000}"/>
            </a:ext>
          </a:extLst>
        </xdr:cNvPr>
        <xdr:cNvCxnSpPr/>
      </xdr:nvCxnSpPr>
      <xdr:spPr>
        <a:xfrm flipV="1">
          <a:off x="12814300" y="12770062"/>
          <a:ext cx="889000" cy="741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75</xdr:row>
      <xdr:rowOff>71298</xdr:rowOff>
    </xdr:from>
    <xdr:to>
      <xdr:col>72</xdr:col>
      <xdr:colOff>38100</xdr:colOff>
      <xdr:row>76</xdr:row>
      <xdr:rowOff>1448</xdr:rowOff>
    </xdr:to>
    <xdr:sp macro="" textlink="">
      <xdr:nvSpPr>
        <xdr:cNvPr id="638" name="フローチャート: 判断 637">
          <a:extLst>
            <a:ext uri="{FF2B5EF4-FFF2-40B4-BE49-F238E27FC236}">
              <a16:creationId xmlns:a16="http://schemas.microsoft.com/office/drawing/2014/main" id="{00000000-0008-0000-0600-00007E020000}"/>
            </a:ext>
          </a:extLst>
        </xdr:cNvPr>
        <xdr:cNvSpPr/>
      </xdr:nvSpPr>
      <xdr:spPr>
        <a:xfrm>
          <a:off x="13652500" y="129300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75</xdr:row>
      <xdr:rowOff>164025</xdr:rowOff>
    </xdr:from>
    <xdr:ext cx="534377"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3436111" y="130227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119386</xdr:rowOff>
    </xdr:from>
    <xdr:to>
      <xdr:col>67</xdr:col>
      <xdr:colOff>101600</xdr:colOff>
      <xdr:row>76</xdr:row>
      <xdr:rowOff>49535</xdr:rowOff>
    </xdr:to>
    <xdr:sp macro="" textlink="">
      <xdr:nvSpPr>
        <xdr:cNvPr id="640" name="フローチャート: 判断 639">
          <a:extLst>
            <a:ext uri="{FF2B5EF4-FFF2-40B4-BE49-F238E27FC236}">
              <a16:creationId xmlns:a16="http://schemas.microsoft.com/office/drawing/2014/main" id="{00000000-0008-0000-0600-000080020000}"/>
            </a:ext>
          </a:extLst>
        </xdr:cNvPr>
        <xdr:cNvSpPr/>
      </xdr:nvSpPr>
      <xdr:spPr>
        <a:xfrm>
          <a:off x="12763500" y="12978136"/>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40662</xdr:rowOff>
    </xdr:from>
    <xdr:ext cx="534377" cy="259045"/>
    <xdr:sp macro="" textlink="">
      <xdr:nvSpPr>
        <xdr:cNvPr id="641" name="テキスト ボックス 640">
          <a:extLst>
            <a:ext uri="{FF2B5EF4-FFF2-40B4-BE49-F238E27FC236}">
              <a16:creationId xmlns:a16="http://schemas.microsoft.com/office/drawing/2014/main" id="{00000000-0008-0000-0600-000081020000}"/>
            </a:ext>
          </a:extLst>
        </xdr:cNvPr>
        <xdr:cNvSpPr txBox="1"/>
      </xdr:nvSpPr>
      <xdr:spPr>
        <a:xfrm>
          <a:off x="12547111" y="13070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73</xdr:row>
      <xdr:rowOff>157513</xdr:rowOff>
    </xdr:from>
    <xdr:to>
      <xdr:col>85</xdr:col>
      <xdr:colOff>177800</xdr:colOff>
      <xdr:row>74</xdr:row>
      <xdr:rowOff>87663</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6268700" y="12673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73</xdr:row>
      <xdr:rowOff>8940</xdr:rowOff>
    </xdr:from>
    <xdr:ext cx="534377" cy="259045"/>
    <xdr:sp macro="" textlink="">
      <xdr:nvSpPr>
        <xdr:cNvPr id="648" name="公債費該当値テキスト">
          <a:extLst>
            <a:ext uri="{FF2B5EF4-FFF2-40B4-BE49-F238E27FC236}">
              <a16:creationId xmlns:a16="http://schemas.microsoft.com/office/drawing/2014/main" id="{00000000-0008-0000-0600-000088020000}"/>
            </a:ext>
          </a:extLst>
        </xdr:cNvPr>
        <xdr:cNvSpPr txBox="1"/>
      </xdr:nvSpPr>
      <xdr:spPr>
        <a:xfrm>
          <a:off x="16370300" y="125247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96,298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73</xdr:row>
      <xdr:rowOff>138816</xdr:rowOff>
    </xdr:from>
    <xdr:to>
      <xdr:col>81</xdr:col>
      <xdr:colOff>101600</xdr:colOff>
      <xdr:row>74</xdr:row>
      <xdr:rowOff>68966</xdr:rowOff>
    </xdr:to>
    <xdr:sp macro="" textlink="">
      <xdr:nvSpPr>
        <xdr:cNvPr id="649" name="楕円 648">
          <a:extLst>
            <a:ext uri="{FF2B5EF4-FFF2-40B4-BE49-F238E27FC236}">
              <a16:creationId xmlns:a16="http://schemas.microsoft.com/office/drawing/2014/main" id="{00000000-0008-0000-0600-000089020000}"/>
            </a:ext>
          </a:extLst>
        </xdr:cNvPr>
        <xdr:cNvSpPr/>
      </xdr:nvSpPr>
      <xdr:spPr>
        <a:xfrm>
          <a:off x="15430500" y="126546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72</xdr:row>
      <xdr:rowOff>85493</xdr:rowOff>
    </xdr:from>
    <xdr:ext cx="534377"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5214111" y="12429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73</xdr:row>
      <xdr:rowOff>170886</xdr:rowOff>
    </xdr:from>
    <xdr:to>
      <xdr:col>76</xdr:col>
      <xdr:colOff>165100</xdr:colOff>
      <xdr:row>74</xdr:row>
      <xdr:rowOff>101036</xdr:rowOff>
    </xdr:to>
    <xdr:sp macro="" textlink="">
      <xdr:nvSpPr>
        <xdr:cNvPr id="651" name="楕円 650">
          <a:extLst>
            <a:ext uri="{FF2B5EF4-FFF2-40B4-BE49-F238E27FC236}">
              <a16:creationId xmlns:a16="http://schemas.microsoft.com/office/drawing/2014/main" id="{00000000-0008-0000-0600-00008B020000}"/>
            </a:ext>
          </a:extLst>
        </xdr:cNvPr>
        <xdr:cNvSpPr/>
      </xdr:nvSpPr>
      <xdr:spPr>
        <a:xfrm>
          <a:off x="14541500" y="12686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72</xdr:row>
      <xdr:rowOff>117563</xdr:rowOff>
    </xdr:from>
    <xdr:ext cx="534377" cy="259045"/>
    <xdr:sp macro="" textlink="">
      <xdr:nvSpPr>
        <xdr:cNvPr id="652" name="テキスト ボックス 651">
          <a:extLst>
            <a:ext uri="{FF2B5EF4-FFF2-40B4-BE49-F238E27FC236}">
              <a16:creationId xmlns:a16="http://schemas.microsoft.com/office/drawing/2014/main" id="{00000000-0008-0000-0600-00008C020000}"/>
            </a:ext>
          </a:extLst>
        </xdr:cNvPr>
        <xdr:cNvSpPr txBox="1"/>
      </xdr:nvSpPr>
      <xdr:spPr>
        <a:xfrm>
          <a:off x="14325111" y="124619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95,479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74</xdr:row>
      <xdr:rowOff>31962</xdr:rowOff>
    </xdr:from>
    <xdr:to>
      <xdr:col>72</xdr:col>
      <xdr:colOff>38100</xdr:colOff>
      <xdr:row>74</xdr:row>
      <xdr:rowOff>133562</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3652500" y="127192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72</xdr:row>
      <xdr:rowOff>150089</xdr:rowOff>
    </xdr:from>
    <xdr:ext cx="534377" cy="259045"/>
    <xdr:sp macro="" textlink="">
      <xdr:nvSpPr>
        <xdr:cNvPr id="654" name="テキスト ボックス 653">
          <a:extLst>
            <a:ext uri="{FF2B5EF4-FFF2-40B4-BE49-F238E27FC236}">
              <a16:creationId xmlns:a16="http://schemas.microsoft.com/office/drawing/2014/main" id="{00000000-0008-0000-0600-00008E020000}"/>
            </a:ext>
          </a:extLst>
        </xdr:cNvPr>
        <xdr:cNvSpPr txBox="1"/>
      </xdr:nvSpPr>
      <xdr:spPr>
        <a:xfrm>
          <a:off x="13436111" y="124944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93,487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74</xdr:row>
      <xdr:rowOff>106078</xdr:rowOff>
    </xdr:from>
    <xdr:to>
      <xdr:col>67</xdr:col>
      <xdr:colOff>101600</xdr:colOff>
      <xdr:row>75</xdr:row>
      <xdr:rowOff>36228</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2763500" y="127933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73</xdr:row>
      <xdr:rowOff>52755</xdr:rowOff>
    </xdr:from>
    <xdr:ext cx="534377"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2547111" y="125686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9" name="正方形/長方形 658">
          <a:extLst>
            <a:ext uri="{FF2B5EF4-FFF2-40B4-BE49-F238E27FC236}">
              <a16:creationId xmlns:a16="http://schemas.microsoft.com/office/drawing/2014/main" id="{00000000-0008-0000-0600-000093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0" name="正方形/長方形 659">
          <a:extLst>
            <a:ext uri="{FF2B5EF4-FFF2-40B4-BE49-F238E27FC236}">
              <a16:creationId xmlns:a16="http://schemas.microsoft.com/office/drawing/2014/main" id="{00000000-0008-0000-0600-000094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5" name="テキスト ボックス 664">
          <a:extLst>
            <a:ext uri="{FF2B5EF4-FFF2-40B4-BE49-F238E27FC236}">
              <a16:creationId xmlns:a16="http://schemas.microsoft.com/office/drawing/2014/main" id="{00000000-0008-0000-0600-000099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6" name="直線コネクタ 665">
          <a:extLst>
            <a:ext uri="{FF2B5EF4-FFF2-40B4-BE49-F238E27FC236}">
              <a16:creationId xmlns:a16="http://schemas.microsoft.com/office/drawing/2014/main" id="{00000000-0008-0000-0600-00009A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70" name="テキスト ボックス 669">
          <a:extLst>
            <a:ext uri="{FF2B5EF4-FFF2-40B4-BE49-F238E27FC236}">
              <a16:creationId xmlns:a16="http://schemas.microsoft.com/office/drawing/2014/main" id="{00000000-0008-0000-0600-00009E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7" name="積立金グラフ枠">
          <a:extLst>
            <a:ext uri="{FF2B5EF4-FFF2-40B4-BE49-F238E27FC236}">
              <a16:creationId xmlns:a16="http://schemas.microsoft.com/office/drawing/2014/main" id="{00000000-0008-0000-0600-0000A5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8342</xdr:rowOff>
    </xdr:from>
    <xdr:to>
      <xdr:col>85</xdr:col>
      <xdr:colOff>126364</xdr:colOff>
      <xdr:row>98</xdr:row>
      <xdr:rowOff>65012</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flipV="1">
          <a:off x="16317595" y="15610292"/>
          <a:ext cx="1269" cy="12568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68839</xdr:rowOff>
    </xdr:from>
    <xdr:ext cx="534377" cy="259045"/>
    <xdr:sp macro="" textlink="">
      <xdr:nvSpPr>
        <xdr:cNvPr id="679" name="積立金最小値テキスト">
          <a:extLst>
            <a:ext uri="{FF2B5EF4-FFF2-40B4-BE49-F238E27FC236}">
              <a16:creationId xmlns:a16="http://schemas.microsoft.com/office/drawing/2014/main" id="{00000000-0008-0000-0600-0000A7020000}"/>
            </a:ext>
          </a:extLst>
        </xdr:cNvPr>
        <xdr:cNvSpPr txBox="1"/>
      </xdr:nvSpPr>
      <xdr:spPr>
        <a:xfrm>
          <a:off x="16370300" y="168709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16,336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65012</xdr:rowOff>
    </xdr:from>
    <xdr:to>
      <xdr:col>86</xdr:col>
      <xdr:colOff>25400</xdr:colOff>
      <xdr:row>98</xdr:row>
      <xdr:rowOff>65012</xdr:rowOff>
    </xdr:to>
    <xdr:cxnSp macro="">
      <xdr:nvCxnSpPr>
        <xdr:cNvPr id="680" name="直線コネクタ 679">
          <a:extLst>
            <a:ext uri="{FF2B5EF4-FFF2-40B4-BE49-F238E27FC236}">
              <a16:creationId xmlns:a16="http://schemas.microsoft.com/office/drawing/2014/main" id="{00000000-0008-0000-0600-0000A8020000}"/>
            </a:ext>
          </a:extLst>
        </xdr:cNvPr>
        <xdr:cNvCxnSpPr/>
      </xdr:nvCxnSpPr>
      <xdr:spPr>
        <a:xfrm>
          <a:off x="16230600" y="168671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126469</xdr:rowOff>
    </xdr:from>
    <xdr:ext cx="599010" cy="259045"/>
    <xdr:sp macro="" textlink="">
      <xdr:nvSpPr>
        <xdr:cNvPr id="681" name="積立金最大値テキスト">
          <a:extLst>
            <a:ext uri="{FF2B5EF4-FFF2-40B4-BE49-F238E27FC236}">
              <a16:creationId xmlns:a16="http://schemas.microsoft.com/office/drawing/2014/main" id="{00000000-0008-0000-0600-0000A9020000}"/>
            </a:ext>
          </a:extLst>
        </xdr:cNvPr>
        <xdr:cNvSpPr txBox="1"/>
      </xdr:nvSpPr>
      <xdr:spPr>
        <a:xfrm>
          <a:off x="16370300" y="153855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291,231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8342</xdr:rowOff>
    </xdr:from>
    <xdr:to>
      <xdr:col>86</xdr:col>
      <xdr:colOff>25400</xdr:colOff>
      <xdr:row>91</xdr:row>
      <xdr:rowOff>8342</xdr:rowOff>
    </xdr:to>
    <xdr:cxnSp macro="">
      <xdr:nvCxnSpPr>
        <xdr:cNvPr id="682" name="直線コネクタ 681">
          <a:extLst>
            <a:ext uri="{FF2B5EF4-FFF2-40B4-BE49-F238E27FC236}">
              <a16:creationId xmlns:a16="http://schemas.microsoft.com/office/drawing/2014/main" id="{00000000-0008-0000-0600-0000AA020000}"/>
            </a:ext>
          </a:extLst>
        </xdr:cNvPr>
        <xdr:cNvCxnSpPr/>
      </xdr:nvCxnSpPr>
      <xdr:spPr>
        <a:xfrm>
          <a:off x="16230600" y="156102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136413</xdr:rowOff>
    </xdr:from>
    <xdr:to>
      <xdr:col>85</xdr:col>
      <xdr:colOff>127000</xdr:colOff>
      <xdr:row>97</xdr:row>
      <xdr:rowOff>152245</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flipV="1">
          <a:off x="15481300" y="16767063"/>
          <a:ext cx="838200" cy="158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122178</xdr:rowOff>
    </xdr:from>
    <xdr:ext cx="534377" cy="259045"/>
    <xdr:sp macro="" textlink="">
      <xdr:nvSpPr>
        <xdr:cNvPr id="684" name="積立金平均値テキスト">
          <a:extLst>
            <a:ext uri="{FF2B5EF4-FFF2-40B4-BE49-F238E27FC236}">
              <a16:creationId xmlns:a16="http://schemas.microsoft.com/office/drawing/2014/main" id="{00000000-0008-0000-0600-0000AC020000}"/>
            </a:ext>
          </a:extLst>
        </xdr:cNvPr>
        <xdr:cNvSpPr txBox="1"/>
      </xdr:nvSpPr>
      <xdr:spPr>
        <a:xfrm>
          <a:off x="16370300" y="1640992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99301</xdr:rowOff>
    </xdr:from>
    <xdr:to>
      <xdr:col>85</xdr:col>
      <xdr:colOff>177800</xdr:colOff>
      <xdr:row>97</xdr:row>
      <xdr:rowOff>29451</xdr:rowOff>
    </xdr:to>
    <xdr:sp macro="" textlink="">
      <xdr:nvSpPr>
        <xdr:cNvPr id="685" name="フローチャート: 判断 684">
          <a:extLst>
            <a:ext uri="{FF2B5EF4-FFF2-40B4-BE49-F238E27FC236}">
              <a16:creationId xmlns:a16="http://schemas.microsoft.com/office/drawing/2014/main" id="{00000000-0008-0000-0600-0000AD020000}"/>
            </a:ext>
          </a:extLst>
        </xdr:cNvPr>
        <xdr:cNvSpPr/>
      </xdr:nvSpPr>
      <xdr:spPr>
        <a:xfrm>
          <a:off x="16268700" y="165585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109657</xdr:rowOff>
    </xdr:from>
    <xdr:to>
      <xdr:col>81</xdr:col>
      <xdr:colOff>50800</xdr:colOff>
      <xdr:row>97</xdr:row>
      <xdr:rowOff>152245</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4592300" y="16740307"/>
          <a:ext cx="889000" cy="425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112130</xdr:rowOff>
    </xdr:from>
    <xdr:to>
      <xdr:col>81</xdr:col>
      <xdr:colOff>101600</xdr:colOff>
      <xdr:row>97</xdr:row>
      <xdr:rowOff>42280</xdr:rowOff>
    </xdr:to>
    <xdr:sp macro="" textlink="">
      <xdr:nvSpPr>
        <xdr:cNvPr id="687" name="フローチャート: 判断 686">
          <a:extLst>
            <a:ext uri="{FF2B5EF4-FFF2-40B4-BE49-F238E27FC236}">
              <a16:creationId xmlns:a16="http://schemas.microsoft.com/office/drawing/2014/main" id="{00000000-0008-0000-0600-0000AF020000}"/>
            </a:ext>
          </a:extLst>
        </xdr:cNvPr>
        <xdr:cNvSpPr/>
      </xdr:nvSpPr>
      <xdr:spPr>
        <a:xfrm>
          <a:off x="15430500" y="16571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58807</xdr:rowOff>
    </xdr:from>
    <xdr:ext cx="534377" cy="259045"/>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5214111" y="163465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16078</xdr:rowOff>
    </xdr:from>
    <xdr:to>
      <xdr:col>76</xdr:col>
      <xdr:colOff>114300</xdr:colOff>
      <xdr:row>97</xdr:row>
      <xdr:rowOff>109657</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a:off x="13703300" y="16646728"/>
          <a:ext cx="889000" cy="935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8204</xdr:rowOff>
    </xdr:from>
    <xdr:to>
      <xdr:col>76</xdr:col>
      <xdr:colOff>165100</xdr:colOff>
      <xdr:row>97</xdr:row>
      <xdr:rowOff>109804</xdr:rowOff>
    </xdr:to>
    <xdr:sp macro="" textlink="">
      <xdr:nvSpPr>
        <xdr:cNvPr id="690" name="フローチャート: 判断 689">
          <a:extLst>
            <a:ext uri="{FF2B5EF4-FFF2-40B4-BE49-F238E27FC236}">
              <a16:creationId xmlns:a16="http://schemas.microsoft.com/office/drawing/2014/main" id="{00000000-0008-0000-0600-0000B2020000}"/>
            </a:ext>
          </a:extLst>
        </xdr:cNvPr>
        <xdr:cNvSpPr/>
      </xdr:nvSpPr>
      <xdr:spPr>
        <a:xfrm>
          <a:off x="14541500" y="16638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95</xdr:row>
      <xdr:rowOff>126331</xdr:rowOff>
    </xdr:from>
    <xdr:ext cx="534377" cy="259045"/>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4325111" y="164140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16078</xdr:rowOff>
    </xdr:from>
    <xdr:to>
      <xdr:col>71</xdr:col>
      <xdr:colOff>177800</xdr:colOff>
      <xdr:row>97</xdr:row>
      <xdr:rowOff>156054</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flipV="1">
          <a:off x="12814300" y="16646728"/>
          <a:ext cx="889000" cy="139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111806</xdr:rowOff>
    </xdr:from>
    <xdr:to>
      <xdr:col>72</xdr:col>
      <xdr:colOff>38100</xdr:colOff>
      <xdr:row>97</xdr:row>
      <xdr:rowOff>41956</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3652500" y="165710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95</xdr:row>
      <xdr:rowOff>58483</xdr:rowOff>
    </xdr:from>
    <xdr:ext cx="534377"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3436111" y="163462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65483</xdr:rowOff>
    </xdr:from>
    <xdr:to>
      <xdr:col>67</xdr:col>
      <xdr:colOff>101600</xdr:colOff>
      <xdr:row>97</xdr:row>
      <xdr:rowOff>167083</xdr:rowOff>
    </xdr:to>
    <xdr:sp macro="" textlink="">
      <xdr:nvSpPr>
        <xdr:cNvPr id="695" name="フローチャート: 判断 694">
          <a:extLst>
            <a:ext uri="{FF2B5EF4-FFF2-40B4-BE49-F238E27FC236}">
              <a16:creationId xmlns:a16="http://schemas.microsoft.com/office/drawing/2014/main" id="{00000000-0008-0000-0600-0000B7020000}"/>
            </a:ext>
          </a:extLst>
        </xdr:cNvPr>
        <xdr:cNvSpPr/>
      </xdr:nvSpPr>
      <xdr:spPr>
        <a:xfrm>
          <a:off x="12763500" y="166961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12160</xdr:rowOff>
    </xdr:from>
    <xdr:ext cx="534377" cy="259045"/>
    <xdr:sp macro="" textlink="">
      <xdr:nvSpPr>
        <xdr:cNvPr id="696" name="テキスト ボックス 695">
          <a:extLst>
            <a:ext uri="{FF2B5EF4-FFF2-40B4-BE49-F238E27FC236}">
              <a16:creationId xmlns:a16="http://schemas.microsoft.com/office/drawing/2014/main" id="{00000000-0008-0000-0600-0000B8020000}"/>
            </a:ext>
          </a:extLst>
        </xdr:cNvPr>
        <xdr:cNvSpPr txBox="1"/>
      </xdr:nvSpPr>
      <xdr:spPr>
        <a:xfrm>
          <a:off x="12547111" y="164713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85613</xdr:rowOff>
    </xdr:from>
    <xdr:to>
      <xdr:col>85</xdr:col>
      <xdr:colOff>177800</xdr:colOff>
      <xdr:row>98</xdr:row>
      <xdr:rowOff>15763</xdr:rowOff>
    </xdr:to>
    <xdr:sp macro="" textlink="">
      <xdr:nvSpPr>
        <xdr:cNvPr id="702" name="楕円 701">
          <a:extLst>
            <a:ext uri="{FF2B5EF4-FFF2-40B4-BE49-F238E27FC236}">
              <a16:creationId xmlns:a16="http://schemas.microsoft.com/office/drawing/2014/main" id="{00000000-0008-0000-0600-0000BE020000}"/>
            </a:ext>
          </a:extLst>
        </xdr:cNvPr>
        <xdr:cNvSpPr/>
      </xdr:nvSpPr>
      <xdr:spPr>
        <a:xfrm>
          <a:off x="16268700" y="16716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540</xdr:rowOff>
    </xdr:from>
    <xdr:ext cx="534377" cy="259045"/>
    <xdr:sp macro="" textlink="">
      <xdr:nvSpPr>
        <xdr:cNvPr id="703" name="積立金該当値テキスト">
          <a:extLst>
            <a:ext uri="{FF2B5EF4-FFF2-40B4-BE49-F238E27FC236}">
              <a16:creationId xmlns:a16="http://schemas.microsoft.com/office/drawing/2014/main" id="{00000000-0008-0000-0600-0000BF020000}"/>
            </a:ext>
          </a:extLst>
        </xdr:cNvPr>
        <xdr:cNvSpPr txBox="1"/>
      </xdr:nvSpPr>
      <xdr:spPr>
        <a:xfrm>
          <a:off x="16370300" y="166311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101445</xdr:rowOff>
    </xdr:from>
    <xdr:to>
      <xdr:col>81</xdr:col>
      <xdr:colOff>101600</xdr:colOff>
      <xdr:row>98</xdr:row>
      <xdr:rowOff>31595</xdr:rowOff>
    </xdr:to>
    <xdr:sp macro="" textlink="">
      <xdr:nvSpPr>
        <xdr:cNvPr id="704" name="楕円 703">
          <a:extLst>
            <a:ext uri="{FF2B5EF4-FFF2-40B4-BE49-F238E27FC236}">
              <a16:creationId xmlns:a16="http://schemas.microsoft.com/office/drawing/2014/main" id="{00000000-0008-0000-0600-0000C0020000}"/>
            </a:ext>
          </a:extLst>
        </xdr:cNvPr>
        <xdr:cNvSpPr/>
      </xdr:nvSpPr>
      <xdr:spPr>
        <a:xfrm>
          <a:off x="15430500" y="16732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22722</xdr:rowOff>
    </xdr:from>
    <xdr:ext cx="534377"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5214111" y="168248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58857</xdr:rowOff>
    </xdr:from>
    <xdr:to>
      <xdr:col>76</xdr:col>
      <xdr:colOff>165100</xdr:colOff>
      <xdr:row>97</xdr:row>
      <xdr:rowOff>160457</xdr:rowOff>
    </xdr:to>
    <xdr:sp macro="" textlink="">
      <xdr:nvSpPr>
        <xdr:cNvPr id="706" name="楕円 705">
          <a:extLst>
            <a:ext uri="{FF2B5EF4-FFF2-40B4-BE49-F238E27FC236}">
              <a16:creationId xmlns:a16="http://schemas.microsoft.com/office/drawing/2014/main" id="{00000000-0008-0000-0600-0000C2020000}"/>
            </a:ext>
          </a:extLst>
        </xdr:cNvPr>
        <xdr:cNvSpPr/>
      </xdr:nvSpPr>
      <xdr:spPr>
        <a:xfrm>
          <a:off x="14541500" y="16689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151584</xdr:rowOff>
    </xdr:from>
    <xdr:ext cx="534377"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4325111" y="167822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96</xdr:row>
      <xdr:rowOff>136728</xdr:rowOff>
    </xdr:from>
    <xdr:to>
      <xdr:col>72</xdr:col>
      <xdr:colOff>38100</xdr:colOff>
      <xdr:row>97</xdr:row>
      <xdr:rowOff>66878</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3652500" y="16595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58005</xdr:rowOff>
    </xdr:from>
    <xdr:ext cx="534377" cy="259045"/>
    <xdr:sp macro="" textlink="">
      <xdr:nvSpPr>
        <xdr:cNvPr id="709" name="テキスト ボックス 708">
          <a:extLst>
            <a:ext uri="{FF2B5EF4-FFF2-40B4-BE49-F238E27FC236}">
              <a16:creationId xmlns:a16="http://schemas.microsoft.com/office/drawing/2014/main" id="{00000000-0008-0000-0600-0000C5020000}"/>
            </a:ext>
          </a:extLst>
        </xdr:cNvPr>
        <xdr:cNvSpPr txBox="1"/>
      </xdr:nvSpPr>
      <xdr:spPr>
        <a:xfrm>
          <a:off x="13436111" y="166886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64,539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105254</xdr:rowOff>
    </xdr:from>
    <xdr:to>
      <xdr:col>67</xdr:col>
      <xdr:colOff>101600</xdr:colOff>
      <xdr:row>98</xdr:row>
      <xdr:rowOff>35404</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2763500" y="16735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26531</xdr:rowOff>
    </xdr:from>
    <xdr:ext cx="534377"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2547111" y="168286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2" name="正方形/長方形 711">
          <a:extLst>
            <a:ext uri="{FF2B5EF4-FFF2-40B4-BE49-F238E27FC236}">
              <a16:creationId xmlns:a16="http://schemas.microsoft.com/office/drawing/2014/main" id="{00000000-0008-0000-0600-0000C8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4" name="正方形/長方形 713">
          <a:extLst>
            <a:ext uri="{FF2B5EF4-FFF2-40B4-BE49-F238E27FC236}">
              <a16:creationId xmlns:a16="http://schemas.microsoft.com/office/drawing/2014/main" id="{00000000-0008-0000-0600-0000CA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5" name="正方形/長方形 714">
          <a:extLst>
            <a:ext uri="{FF2B5EF4-FFF2-40B4-BE49-F238E27FC236}">
              <a16:creationId xmlns:a16="http://schemas.microsoft.com/office/drawing/2014/main" id="{00000000-0008-0000-0600-0000CB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0" name="テキスト ボックス 719">
          <a:extLst>
            <a:ext uri="{FF2B5EF4-FFF2-40B4-BE49-F238E27FC236}">
              <a16:creationId xmlns:a16="http://schemas.microsoft.com/office/drawing/2014/main" id="{00000000-0008-0000-0600-0000D0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1" name="直線コネクタ 720">
          <a:extLst>
            <a:ext uri="{FF2B5EF4-FFF2-40B4-BE49-F238E27FC236}">
              <a16:creationId xmlns:a16="http://schemas.microsoft.com/office/drawing/2014/main" id="{00000000-0008-0000-0600-0000D1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25" name="テキスト ボックス 724">
          <a:extLst>
            <a:ext uri="{FF2B5EF4-FFF2-40B4-BE49-F238E27FC236}">
              <a16:creationId xmlns:a16="http://schemas.microsoft.com/office/drawing/2014/main" id="{00000000-0008-0000-0600-0000D5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27" name="テキスト ボックス 726">
          <a:extLst>
            <a:ext uri="{FF2B5EF4-FFF2-40B4-BE49-F238E27FC236}">
              <a16:creationId xmlns:a16="http://schemas.microsoft.com/office/drawing/2014/main" id="{00000000-0008-0000-0600-0000D7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2" name="投資及び出資金グラフ枠">
          <a:extLst>
            <a:ext uri="{FF2B5EF4-FFF2-40B4-BE49-F238E27FC236}">
              <a16:creationId xmlns:a16="http://schemas.microsoft.com/office/drawing/2014/main" id="{00000000-0008-0000-0600-0000DC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70251</xdr:rowOff>
    </xdr:from>
    <xdr:to>
      <xdr:col>116</xdr:col>
      <xdr:colOff>62864</xdr:colOff>
      <xdr:row>38</xdr:row>
      <xdr:rowOff>139700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flipV="1">
          <a:off x="22159595" y="5385201"/>
          <a:ext cx="1269" cy="12695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34" name="投資及び出資金最小値テキスト">
          <a:extLst>
            <a:ext uri="{FF2B5EF4-FFF2-40B4-BE49-F238E27FC236}">
              <a16:creationId xmlns:a16="http://schemas.microsoft.com/office/drawing/2014/main" id="{00000000-0008-0000-0600-0000DE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16928</xdr:rowOff>
    </xdr:from>
    <xdr:ext cx="534377" cy="259045"/>
    <xdr:sp macro="" textlink="">
      <xdr:nvSpPr>
        <xdr:cNvPr id="736" name="投資及び出資金最大値テキスト">
          <a:extLst>
            <a:ext uri="{FF2B5EF4-FFF2-40B4-BE49-F238E27FC236}">
              <a16:creationId xmlns:a16="http://schemas.microsoft.com/office/drawing/2014/main" id="{00000000-0008-0000-0600-0000E0020000}"/>
            </a:ext>
          </a:extLst>
        </xdr:cNvPr>
        <xdr:cNvSpPr txBox="1"/>
      </xdr:nvSpPr>
      <xdr:spPr>
        <a:xfrm>
          <a:off x="22212300" y="51604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27,769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70251</xdr:rowOff>
    </xdr:from>
    <xdr:to>
      <xdr:col>116</xdr:col>
      <xdr:colOff>152400</xdr:colOff>
      <xdr:row>31</xdr:row>
      <xdr:rowOff>70251</xdr:rowOff>
    </xdr:to>
    <xdr:cxnSp macro="">
      <xdr:nvCxnSpPr>
        <xdr:cNvPr id="737" name="直線コネクタ 736">
          <a:extLst>
            <a:ext uri="{FF2B5EF4-FFF2-40B4-BE49-F238E27FC236}">
              <a16:creationId xmlns:a16="http://schemas.microsoft.com/office/drawing/2014/main" id="{00000000-0008-0000-0600-0000E1020000}"/>
            </a:ext>
          </a:extLst>
        </xdr:cNvPr>
        <xdr:cNvCxnSpPr/>
      </xdr:nvCxnSpPr>
      <xdr:spPr>
        <a:xfrm>
          <a:off x="22072600" y="53852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37</xdr:row>
      <xdr:rowOff>61382</xdr:rowOff>
    </xdr:from>
    <xdr:to>
      <xdr:col>116</xdr:col>
      <xdr:colOff>63500</xdr:colOff>
      <xdr:row>38</xdr:row>
      <xdr:rowOff>29560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flipV="1">
          <a:off x="21323300" y="6405032"/>
          <a:ext cx="838200" cy="139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35</xdr:row>
      <xdr:rowOff>90152</xdr:rowOff>
    </xdr:from>
    <xdr:ext cx="469744" cy="259045"/>
    <xdr:sp macro="" textlink="">
      <xdr:nvSpPr>
        <xdr:cNvPr id="739" name="投資及び出資金平均値テキスト">
          <a:extLst>
            <a:ext uri="{FF2B5EF4-FFF2-40B4-BE49-F238E27FC236}">
              <a16:creationId xmlns:a16="http://schemas.microsoft.com/office/drawing/2014/main" id="{00000000-0008-0000-0600-0000E3020000}"/>
            </a:ext>
          </a:extLst>
        </xdr:cNvPr>
        <xdr:cNvSpPr txBox="1"/>
      </xdr:nvSpPr>
      <xdr:spPr>
        <a:xfrm>
          <a:off x="22212300" y="609090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36</xdr:row>
      <xdr:rowOff>67275</xdr:rowOff>
    </xdr:from>
    <xdr:to>
      <xdr:col>116</xdr:col>
      <xdr:colOff>114300</xdr:colOff>
      <xdr:row>36</xdr:row>
      <xdr:rowOff>168875</xdr:rowOff>
    </xdr:to>
    <xdr:sp macro="" textlink="">
      <xdr:nvSpPr>
        <xdr:cNvPr id="740" name="フローチャート: 判断 739">
          <a:extLst>
            <a:ext uri="{FF2B5EF4-FFF2-40B4-BE49-F238E27FC236}">
              <a16:creationId xmlns:a16="http://schemas.microsoft.com/office/drawing/2014/main" id="{00000000-0008-0000-0600-0000E4020000}"/>
            </a:ext>
          </a:extLst>
        </xdr:cNvPr>
        <xdr:cNvSpPr/>
      </xdr:nvSpPr>
      <xdr:spPr>
        <a:xfrm>
          <a:off x="22110700" y="6239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29560</xdr:rowOff>
    </xdr:from>
    <xdr:to>
      <xdr:col>111</xdr:col>
      <xdr:colOff>177800</xdr:colOff>
      <xdr:row>38</xdr:row>
      <xdr:rowOff>44877</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flipV="1">
          <a:off x="20434300" y="6544660"/>
          <a:ext cx="889000" cy="153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36</xdr:row>
      <xdr:rowOff>160909</xdr:rowOff>
    </xdr:from>
    <xdr:to>
      <xdr:col>112</xdr:col>
      <xdr:colOff>38100</xdr:colOff>
      <xdr:row>37</xdr:row>
      <xdr:rowOff>91059</xdr:rowOff>
    </xdr:to>
    <xdr:sp macro="" textlink="">
      <xdr:nvSpPr>
        <xdr:cNvPr id="742" name="フローチャート: 判断 741">
          <a:extLst>
            <a:ext uri="{FF2B5EF4-FFF2-40B4-BE49-F238E27FC236}">
              <a16:creationId xmlns:a16="http://schemas.microsoft.com/office/drawing/2014/main" id="{00000000-0008-0000-0600-0000E6020000}"/>
            </a:ext>
          </a:extLst>
        </xdr:cNvPr>
        <xdr:cNvSpPr/>
      </xdr:nvSpPr>
      <xdr:spPr>
        <a:xfrm>
          <a:off x="21272500" y="6333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35</xdr:row>
      <xdr:rowOff>107586</xdr:rowOff>
    </xdr:from>
    <xdr:ext cx="469744" cy="259045"/>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21088428" y="61083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44877</xdr:rowOff>
    </xdr:from>
    <xdr:to>
      <xdr:col>107</xdr:col>
      <xdr:colOff>50800</xdr:colOff>
      <xdr:row>38</xdr:row>
      <xdr:rowOff>52832</xdr:rowOff>
    </xdr:to>
    <xdr:cxnSp macro="">
      <xdr:nvCxnSpPr>
        <xdr:cNvPr id="744" name="直線コネクタ 743">
          <a:extLst>
            <a:ext uri="{FF2B5EF4-FFF2-40B4-BE49-F238E27FC236}">
              <a16:creationId xmlns:a16="http://schemas.microsoft.com/office/drawing/2014/main" id="{00000000-0008-0000-0600-0000E8020000}"/>
            </a:ext>
          </a:extLst>
        </xdr:cNvPr>
        <xdr:cNvCxnSpPr/>
      </xdr:nvCxnSpPr>
      <xdr:spPr>
        <a:xfrm flipV="1">
          <a:off x="19545300" y="6559977"/>
          <a:ext cx="889000" cy="79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25258</xdr:rowOff>
    </xdr:from>
    <xdr:to>
      <xdr:col>107</xdr:col>
      <xdr:colOff>101600</xdr:colOff>
      <xdr:row>37</xdr:row>
      <xdr:rowOff>126858</xdr:rowOff>
    </xdr:to>
    <xdr:sp macro="" textlink="">
      <xdr:nvSpPr>
        <xdr:cNvPr id="745" name="フローチャート: 判断 744">
          <a:extLst>
            <a:ext uri="{FF2B5EF4-FFF2-40B4-BE49-F238E27FC236}">
              <a16:creationId xmlns:a16="http://schemas.microsoft.com/office/drawing/2014/main" id="{00000000-0008-0000-0600-0000E9020000}"/>
            </a:ext>
          </a:extLst>
        </xdr:cNvPr>
        <xdr:cNvSpPr/>
      </xdr:nvSpPr>
      <xdr:spPr>
        <a:xfrm>
          <a:off x="20383500" y="6368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35</xdr:row>
      <xdr:rowOff>143385</xdr:rowOff>
    </xdr:from>
    <xdr:ext cx="469744" cy="259045"/>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20199428" y="61441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52832</xdr:rowOff>
    </xdr:from>
    <xdr:to>
      <xdr:col>102</xdr:col>
      <xdr:colOff>114300</xdr:colOff>
      <xdr:row>38</xdr:row>
      <xdr:rowOff>62571</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flipV="1">
          <a:off x="18656300" y="6567932"/>
          <a:ext cx="889000" cy="9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33487</xdr:rowOff>
    </xdr:from>
    <xdr:to>
      <xdr:col>102</xdr:col>
      <xdr:colOff>165100</xdr:colOff>
      <xdr:row>37</xdr:row>
      <xdr:rowOff>135087</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19494500" y="63771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35</xdr:row>
      <xdr:rowOff>151614</xdr:rowOff>
    </xdr:from>
    <xdr:ext cx="469744"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19310428" y="61523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56576</xdr:rowOff>
    </xdr:from>
    <xdr:to>
      <xdr:col>98</xdr:col>
      <xdr:colOff>38100</xdr:colOff>
      <xdr:row>37</xdr:row>
      <xdr:rowOff>158176</xdr:rowOff>
    </xdr:to>
    <xdr:sp macro="" textlink="">
      <xdr:nvSpPr>
        <xdr:cNvPr id="750" name="フローチャート: 判断 749">
          <a:extLst>
            <a:ext uri="{FF2B5EF4-FFF2-40B4-BE49-F238E27FC236}">
              <a16:creationId xmlns:a16="http://schemas.microsoft.com/office/drawing/2014/main" id="{00000000-0008-0000-0600-0000EE020000}"/>
            </a:ext>
          </a:extLst>
        </xdr:cNvPr>
        <xdr:cNvSpPr/>
      </xdr:nvSpPr>
      <xdr:spPr>
        <a:xfrm>
          <a:off x="18605500" y="64002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3253</xdr:rowOff>
    </xdr:from>
    <xdr:ext cx="469744" cy="259045"/>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18421428" y="61754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10582</xdr:rowOff>
    </xdr:from>
    <xdr:to>
      <xdr:col>116</xdr:col>
      <xdr:colOff>114300</xdr:colOff>
      <xdr:row>37</xdr:row>
      <xdr:rowOff>112182</xdr:rowOff>
    </xdr:to>
    <xdr:sp macro="" textlink="">
      <xdr:nvSpPr>
        <xdr:cNvPr id="757" name="楕円 756">
          <a:extLst>
            <a:ext uri="{FF2B5EF4-FFF2-40B4-BE49-F238E27FC236}">
              <a16:creationId xmlns:a16="http://schemas.microsoft.com/office/drawing/2014/main" id="{00000000-0008-0000-0600-0000F5020000}"/>
            </a:ext>
          </a:extLst>
        </xdr:cNvPr>
        <xdr:cNvSpPr/>
      </xdr:nvSpPr>
      <xdr:spPr>
        <a:xfrm>
          <a:off x="22110700" y="6354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36</xdr:row>
      <xdr:rowOff>160459</xdr:rowOff>
    </xdr:from>
    <xdr:ext cx="469744" cy="259045"/>
    <xdr:sp macro="" textlink="">
      <xdr:nvSpPr>
        <xdr:cNvPr id="758" name="投資及び出資金該当値テキスト">
          <a:extLst>
            <a:ext uri="{FF2B5EF4-FFF2-40B4-BE49-F238E27FC236}">
              <a16:creationId xmlns:a16="http://schemas.microsoft.com/office/drawing/2014/main" id="{00000000-0008-0000-0600-0000F6020000}"/>
            </a:ext>
          </a:extLst>
        </xdr:cNvPr>
        <xdr:cNvSpPr txBox="1"/>
      </xdr:nvSpPr>
      <xdr:spPr>
        <a:xfrm>
          <a:off x="22212300" y="63326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150211</xdr:rowOff>
    </xdr:from>
    <xdr:to>
      <xdr:col>112</xdr:col>
      <xdr:colOff>38100</xdr:colOff>
      <xdr:row>38</xdr:row>
      <xdr:rowOff>80361</xdr:rowOff>
    </xdr:to>
    <xdr:sp macro="" textlink="">
      <xdr:nvSpPr>
        <xdr:cNvPr id="759" name="楕円 758">
          <a:extLst>
            <a:ext uri="{FF2B5EF4-FFF2-40B4-BE49-F238E27FC236}">
              <a16:creationId xmlns:a16="http://schemas.microsoft.com/office/drawing/2014/main" id="{00000000-0008-0000-0600-0000F7020000}"/>
            </a:ext>
          </a:extLst>
        </xdr:cNvPr>
        <xdr:cNvSpPr/>
      </xdr:nvSpPr>
      <xdr:spPr>
        <a:xfrm>
          <a:off x="21272500" y="6493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38</xdr:row>
      <xdr:rowOff>71487</xdr:rowOff>
    </xdr:from>
    <xdr:ext cx="469744"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21088428" y="65865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37</xdr:row>
      <xdr:rowOff>165527</xdr:rowOff>
    </xdr:from>
    <xdr:to>
      <xdr:col>107</xdr:col>
      <xdr:colOff>101600</xdr:colOff>
      <xdr:row>38</xdr:row>
      <xdr:rowOff>95677</xdr:rowOff>
    </xdr:to>
    <xdr:sp macro="" textlink="">
      <xdr:nvSpPr>
        <xdr:cNvPr id="761" name="楕円 760">
          <a:extLst>
            <a:ext uri="{FF2B5EF4-FFF2-40B4-BE49-F238E27FC236}">
              <a16:creationId xmlns:a16="http://schemas.microsoft.com/office/drawing/2014/main" id="{00000000-0008-0000-0600-0000F9020000}"/>
            </a:ext>
          </a:extLst>
        </xdr:cNvPr>
        <xdr:cNvSpPr/>
      </xdr:nvSpPr>
      <xdr:spPr>
        <a:xfrm>
          <a:off x="20383500" y="6509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38</xdr:row>
      <xdr:rowOff>86804</xdr:rowOff>
    </xdr:from>
    <xdr:ext cx="469744"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20199428" y="66019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2032</xdr:rowOff>
    </xdr:from>
    <xdr:to>
      <xdr:col>102</xdr:col>
      <xdr:colOff>165100</xdr:colOff>
      <xdr:row>38</xdr:row>
      <xdr:rowOff>103632</xdr:rowOff>
    </xdr:to>
    <xdr:sp macro="" textlink="">
      <xdr:nvSpPr>
        <xdr:cNvPr id="763" name="楕円 762">
          <a:extLst>
            <a:ext uri="{FF2B5EF4-FFF2-40B4-BE49-F238E27FC236}">
              <a16:creationId xmlns:a16="http://schemas.microsoft.com/office/drawing/2014/main" id="{00000000-0008-0000-0600-0000FB020000}"/>
            </a:ext>
          </a:extLst>
        </xdr:cNvPr>
        <xdr:cNvSpPr/>
      </xdr:nvSpPr>
      <xdr:spPr>
        <a:xfrm>
          <a:off x="19494500" y="6517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38</xdr:row>
      <xdr:rowOff>94759</xdr:rowOff>
    </xdr:from>
    <xdr:ext cx="469744"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19310428" y="66098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11771</xdr:rowOff>
    </xdr:from>
    <xdr:to>
      <xdr:col>98</xdr:col>
      <xdr:colOff>38100</xdr:colOff>
      <xdr:row>38</xdr:row>
      <xdr:rowOff>113371</xdr:rowOff>
    </xdr:to>
    <xdr:sp macro="" textlink="">
      <xdr:nvSpPr>
        <xdr:cNvPr id="765" name="楕円 764">
          <a:extLst>
            <a:ext uri="{FF2B5EF4-FFF2-40B4-BE49-F238E27FC236}">
              <a16:creationId xmlns:a16="http://schemas.microsoft.com/office/drawing/2014/main" id="{00000000-0008-0000-0600-0000FD020000}"/>
            </a:ext>
          </a:extLst>
        </xdr:cNvPr>
        <xdr:cNvSpPr/>
      </xdr:nvSpPr>
      <xdr:spPr>
        <a:xfrm>
          <a:off x="18605500" y="65268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38</xdr:row>
      <xdr:rowOff>104498</xdr:rowOff>
    </xdr:from>
    <xdr:ext cx="469744"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18421428" y="66195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9" name="正方形/長方形 768">
          <a:extLst>
            <a:ext uri="{FF2B5EF4-FFF2-40B4-BE49-F238E27FC236}">
              <a16:creationId xmlns:a16="http://schemas.microsoft.com/office/drawing/2014/main" id="{00000000-0008-0000-0600-000001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1" name="正方形/長方形 770">
          <a:extLst>
            <a:ext uri="{FF2B5EF4-FFF2-40B4-BE49-F238E27FC236}">
              <a16:creationId xmlns:a16="http://schemas.microsoft.com/office/drawing/2014/main" id="{00000000-0008-0000-0600-000003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5" name="テキスト ボックス 774">
          <a:extLst>
            <a:ext uri="{FF2B5EF4-FFF2-40B4-BE49-F238E27FC236}">
              <a16:creationId xmlns:a16="http://schemas.microsoft.com/office/drawing/2014/main" id="{00000000-0008-0000-0600-000007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6" name="直線コネクタ 775">
          <a:extLst>
            <a:ext uri="{FF2B5EF4-FFF2-40B4-BE49-F238E27FC236}">
              <a16:creationId xmlns:a16="http://schemas.microsoft.com/office/drawing/2014/main" id="{00000000-0008-0000-0600-000008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35577</xdr:rowOff>
    </xdr:from>
    <xdr:ext cx="467179" cy="259045"/>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2" name="テキスト ボックス 781">
          <a:extLst>
            <a:ext uri="{FF2B5EF4-FFF2-40B4-BE49-F238E27FC236}">
              <a16:creationId xmlns:a16="http://schemas.microsoft.com/office/drawing/2014/main" id="{00000000-0008-0000-0600-00000E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9" name="貸付金グラフ枠">
          <a:extLst>
            <a:ext uri="{FF2B5EF4-FFF2-40B4-BE49-F238E27FC236}">
              <a16:creationId xmlns:a16="http://schemas.microsoft.com/office/drawing/2014/main" id="{00000000-0008-0000-0600-000015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78663</xdr:rowOff>
    </xdr:from>
    <xdr:to>
      <xdr:col>116</xdr:col>
      <xdr:colOff>62864</xdr:colOff>
      <xdr:row>59</xdr:row>
      <xdr:rowOff>44450</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flipV="1">
          <a:off x="22159595" y="8651163"/>
          <a:ext cx="1269" cy="15088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91" name="貸付金最小値テキスト">
          <a:extLst>
            <a:ext uri="{FF2B5EF4-FFF2-40B4-BE49-F238E27FC236}">
              <a16:creationId xmlns:a16="http://schemas.microsoft.com/office/drawing/2014/main" id="{00000000-0008-0000-0600-000017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25340</xdr:rowOff>
    </xdr:from>
    <xdr:ext cx="534377" cy="259045"/>
    <xdr:sp macro="" textlink="">
      <xdr:nvSpPr>
        <xdr:cNvPr id="793" name="貸付金最大値テキスト">
          <a:extLst>
            <a:ext uri="{FF2B5EF4-FFF2-40B4-BE49-F238E27FC236}">
              <a16:creationId xmlns:a16="http://schemas.microsoft.com/office/drawing/2014/main" id="{00000000-0008-0000-0600-000019030000}"/>
            </a:ext>
          </a:extLst>
        </xdr:cNvPr>
        <xdr:cNvSpPr txBox="1"/>
      </xdr:nvSpPr>
      <xdr:spPr>
        <a:xfrm>
          <a:off x="22212300" y="84263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19,801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78663</xdr:rowOff>
    </xdr:from>
    <xdr:to>
      <xdr:col>116</xdr:col>
      <xdr:colOff>152400</xdr:colOff>
      <xdr:row>50</xdr:row>
      <xdr:rowOff>78663</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a:off x="22072600" y="86511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36144</xdr:rowOff>
    </xdr:from>
    <xdr:to>
      <xdr:col>116</xdr:col>
      <xdr:colOff>63500</xdr:colOff>
      <xdr:row>59</xdr:row>
      <xdr:rowOff>44450</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21323300" y="10151694"/>
          <a:ext cx="838200" cy="8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9898</xdr:rowOff>
    </xdr:from>
    <xdr:ext cx="469744" cy="259045"/>
    <xdr:sp macro="" textlink="">
      <xdr:nvSpPr>
        <xdr:cNvPr id="796" name="貸付金平均値テキスト">
          <a:extLst>
            <a:ext uri="{FF2B5EF4-FFF2-40B4-BE49-F238E27FC236}">
              <a16:creationId xmlns:a16="http://schemas.microsoft.com/office/drawing/2014/main" id="{00000000-0008-0000-0600-00001C030000}"/>
            </a:ext>
          </a:extLst>
        </xdr:cNvPr>
        <xdr:cNvSpPr txBox="1"/>
      </xdr:nvSpPr>
      <xdr:spPr>
        <a:xfrm>
          <a:off x="22212300" y="961109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56</xdr:row>
      <xdr:rowOff>158471</xdr:rowOff>
    </xdr:from>
    <xdr:to>
      <xdr:col>116</xdr:col>
      <xdr:colOff>114300</xdr:colOff>
      <xdr:row>57</xdr:row>
      <xdr:rowOff>88621</xdr:rowOff>
    </xdr:to>
    <xdr:sp macro="" textlink="">
      <xdr:nvSpPr>
        <xdr:cNvPr id="797" name="フローチャート: 判断 796">
          <a:extLst>
            <a:ext uri="{FF2B5EF4-FFF2-40B4-BE49-F238E27FC236}">
              <a16:creationId xmlns:a16="http://schemas.microsoft.com/office/drawing/2014/main" id="{00000000-0008-0000-0600-00001D030000}"/>
            </a:ext>
          </a:extLst>
        </xdr:cNvPr>
        <xdr:cNvSpPr/>
      </xdr:nvSpPr>
      <xdr:spPr>
        <a:xfrm>
          <a:off x="22110700" y="9759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36144</xdr:rowOff>
    </xdr:from>
    <xdr:to>
      <xdr:col>111</xdr:col>
      <xdr:colOff>177800</xdr:colOff>
      <xdr:row>59</xdr:row>
      <xdr:rowOff>44450</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flipV="1">
          <a:off x="20434300" y="10151694"/>
          <a:ext cx="889000" cy="8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4013</xdr:rowOff>
    </xdr:from>
    <xdr:to>
      <xdr:col>112</xdr:col>
      <xdr:colOff>38100</xdr:colOff>
      <xdr:row>57</xdr:row>
      <xdr:rowOff>105613</xdr:rowOff>
    </xdr:to>
    <xdr:sp macro="" textlink="">
      <xdr:nvSpPr>
        <xdr:cNvPr id="799" name="フローチャート: 判断 798">
          <a:extLst>
            <a:ext uri="{FF2B5EF4-FFF2-40B4-BE49-F238E27FC236}">
              <a16:creationId xmlns:a16="http://schemas.microsoft.com/office/drawing/2014/main" id="{00000000-0008-0000-0600-00001F030000}"/>
            </a:ext>
          </a:extLst>
        </xdr:cNvPr>
        <xdr:cNvSpPr/>
      </xdr:nvSpPr>
      <xdr:spPr>
        <a:xfrm>
          <a:off x="21272500" y="9776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55</xdr:row>
      <xdr:rowOff>122140</xdr:rowOff>
    </xdr:from>
    <xdr:ext cx="469744" cy="259045"/>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21088428" y="95518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44450</xdr:rowOff>
    </xdr:from>
    <xdr:to>
      <xdr:col>107</xdr:col>
      <xdr:colOff>50800</xdr:colOff>
      <xdr:row>59</xdr:row>
      <xdr:rowOff>44450</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a:off x="19545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31826</xdr:rowOff>
    </xdr:from>
    <xdr:to>
      <xdr:col>107</xdr:col>
      <xdr:colOff>101600</xdr:colOff>
      <xdr:row>57</xdr:row>
      <xdr:rowOff>133426</xdr:rowOff>
    </xdr:to>
    <xdr:sp macro="" textlink="">
      <xdr:nvSpPr>
        <xdr:cNvPr id="802" name="フローチャート: 判断 801">
          <a:extLst>
            <a:ext uri="{FF2B5EF4-FFF2-40B4-BE49-F238E27FC236}">
              <a16:creationId xmlns:a16="http://schemas.microsoft.com/office/drawing/2014/main" id="{00000000-0008-0000-0600-000022030000}"/>
            </a:ext>
          </a:extLst>
        </xdr:cNvPr>
        <xdr:cNvSpPr/>
      </xdr:nvSpPr>
      <xdr:spPr>
        <a:xfrm>
          <a:off x="20383500" y="9804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55</xdr:row>
      <xdr:rowOff>149953</xdr:rowOff>
    </xdr:from>
    <xdr:ext cx="469744" cy="259045"/>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20199428" y="95797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44450</xdr:rowOff>
    </xdr:from>
    <xdr:to>
      <xdr:col>102</xdr:col>
      <xdr:colOff>114300</xdr:colOff>
      <xdr:row>59</xdr:row>
      <xdr:rowOff>44450</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a:off x="18656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31217</xdr:rowOff>
    </xdr:from>
    <xdr:to>
      <xdr:col>102</xdr:col>
      <xdr:colOff>165100</xdr:colOff>
      <xdr:row>57</xdr:row>
      <xdr:rowOff>132817</xdr:rowOff>
    </xdr:to>
    <xdr:sp macro="" textlink="">
      <xdr:nvSpPr>
        <xdr:cNvPr id="805" name="フローチャート: 判断 804">
          <a:extLst>
            <a:ext uri="{FF2B5EF4-FFF2-40B4-BE49-F238E27FC236}">
              <a16:creationId xmlns:a16="http://schemas.microsoft.com/office/drawing/2014/main" id="{00000000-0008-0000-0600-000025030000}"/>
            </a:ext>
          </a:extLst>
        </xdr:cNvPr>
        <xdr:cNvSpPr/>
      </xdr:nvSpPr>
      <xdr:spPr>
        <a:xfrm>
          <a:off x="19494500" y="9803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55</xdr:row>
      <xdr:rowOff>149344</xdr:rowOff>
    </xdr:from>
    <xdr:ext cx="469744"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19310428" y="95790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54839</xdr:rowOff>
    </xdr:from>
    <xdr:to>
      <xdr:col>98</xdr:col>
      <xdr:colOff>38100</xdr:colOff>
      <xdr:row>57</xdr:row>
      <xdr:rowOff>156439</xdr:rowOff>
    </xdr:to>
    <xdr:sp macro="" textlink="">
      <xdr:nvSpPr>
        <xdr:cNvPr id="807" name="フローチャート: 判断 806">
          <a:extLst>
            <a:ext uri="{FF2B5EF4-FFF2-40B4-BE49-F238E27FC236}">
              <a16:creationId xmlns:a16="http://schemas.microsoft.com/office/drawing/2014/main" id="{00000000-0008-0000-0600-000027030000}"/>
            </a:ext>
          </a:extLst>
        </xdr:cNvPr>
        <xdr:cNvSpPr/>
      </xdr:nvSpPr>
      <xdr:spPr>
        <a:xfrm>
          <a:off x="18605500" y="9827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1516</xdr:rowOff>
    </xdr:from>
    <xdr:ext cx="469744" cy="259045"/>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18421428" y="96027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14" name="楕円 813">
          <a:extLst>
            <a:ext uri="{FF2B5EF4-FFF2-40B4-BE49-F238E27FC236}">
              <a16:creationId xmlns:a16="http://schemas.microsoft.com/office/drawing/2014/main" id="{00000000-0008-0000-0600-00002E030000}"/>
            </a:ext>
          </a:extLst>
        </xdr:cNvPr>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80027</xdr:rowOff>
    </xdr:from>
    <xdr:ext cx="249299" cy="259045"/>
    <xdr:sp macro="" textlink="">
      <xdr:nvSpPr>
        <xdr:cNvPr id="815" name="貸付金該当値テキスト">
          <a:extLst>
            <a:ext uri="{FF2B5EF4-FFF2-40B4-BE49-F238E27FC236}">
              <a16:creationId xmlns:a16="http://schemas.microsoft.com/office/drawing/2014/main" id="{00000000-0008-0000-0600-00002F030000}"/>
            </a:ext>
          </a:extLst>
        </xdr:cNvPr>
        <xdr:cNvSpPr txBox="1"/>
      </xdr:nvSpPr>
      <xdr:spPr>
        <a:xfrm>
          <a:off x="22212300" y="10024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156794</xdr:rowOff>
    </xdr:from>
    <xdr:to>
      <xdr:col>112</xdr:col>
      <xdr:colOff>38100</xdr:colOff>
      <xdr:row>59</xdr:row>
      <xdr:rowOff>86944</xdr:rowOff>
    </xdr:to>
    <xdr:sp macro="" textlink="">
      <xdr:nvSpPr>
        <xdr:cNvPr id="816" name="楕円 815">
          <a:extLst>
            <a:ext uri="{FF2B5EF4-FFF2-40B4-BE49-F238E27FC236}">
              <a16:creationId xmlns:a16="http://schemas.microsoft.com/office/drawing/2014/main" id="{00000000-0008-0000-0600-000030030000}"/>
            </a:ext>
          </a:extLst>
        </xdr:cNvPr>
        <xdr:cNvSpPr/>
      </xdr:nvSpPr>
      <xdr:spPr>
        <a:xfrm>
          <a:off x="21272500" y="10100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59</xdr:row>
      <xdr:rowOff>78071</xdr:rowOff>
    </xdr:from>
    <xdr:ext cx="378565"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1134017" y="1019362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18" name="楕円 817">
          <a:extLst>
            <a:ext uri="{FF2B5EF4-FFF2-40B4-BE49-F238E27FC236}">
              <a16:creationId xmlns:a16="http://schemas.microsoft.com/office/drawing/2014/main" id="{00000000-0008-0000-0600-000032030000}"/>
            </a:ext>
          </a:extLst>
        </xdr:cNvPr>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86377</xdr:rowOff>
    </xdr:from>
    <xdr:ext cx="249299"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2030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165100</xdr:rowOff>
    </xdr:from>
    <xdr:to>
      <xdr:col>102</xdr:col>
      <xdr:colOff>165100</xdr:colOff>
      <xdr:row>59</xdr:row>
      <xdr:rowOff>95250</xdr:rowOff>
    </xdr:to>
    <xdr:sp macro="" textlink="">
      <xdr:nvSpPr>
        <xdr:cNvPr id="820" name="楕円 819">
          <a:extLst>
            <a:ext uri="{FF2B5EF4-FFF2-40B4-BE49-F238E27FC236}">
              <a16:creationId xmlns:a16="http://schemas.microsoft.com/office/drawing/2014/main" id="{00000000-0008-0000-0600-000034030000}"/>
            </a:ext>
          </a:extLst>
        </xdr:cNvPr>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86377</xdr:rowOff>
    </xdr:from>
    <xdr:ext cx="249299" cy="25904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19420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165100</xdr:rowOff>
    </xdr:from>
    <xdr:to>
      <xdr:col>98</xdr:col>
      <xdr:colOff>38100</xdr:colOff>
      <xdr:row>59</xdr:row>
      <xdr:rowOff>95250</xdr:rowOff>
    </xdr:to>
    <xdr:sp macro="" textlink="">
      <xdr:nvSpPr>
        <xdr:cNvPr id="822" name="楕円 821">
          <a:extLst>
            <a:ext uri="{FF2B5EF4-FFF2-40B4-BE49-F238E27FC236}">
              <a16:creationId xmlns:a16="http://schemas.microsoft.com/office/drawing/2014/main" id="{00000000-0008-0000-0600-000036030000}"/>
            </a:ext>
          </a:extLst>
        </xdr:cNvPr>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86377</xdr:rowOff>
    </xdr:from>
    <xdr:ext cx="249299"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8531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8" name="正方形/長方形 827">
          <a:extLst>
            <a:ext uri="{FF2B5EF4-FFF2-40B4-BE49-F238E27FC236}">
              <a16:creationId xmlns:a16="http://schemas.microsoft.com/office/drawing/2014/main" id="{00000000-0008-0000-0600-00003C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9" name="正方形/長方形 828">
          <a:extLst>
            <a:ext uri="{FF2B5EF4-FFF2-40B4-BE49-F238E27FC236}">
              <a16:creationId xmlns:a16="http://schemas.microsoft.com/office/drawing/2014/main" id="{00000000-0008-0000-0600-00003D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52,538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2" name="テキスト ボックス 831">
          <a:extLst>
            <a:ext uri="{FF2B5EF4-FFF2-40B4-BE49-F238E27FC236}">
              <a16:creationId xmlns:a16="http://schemas.microsoft.com/office/drawing/2014/main" id="{00000000-0008-0000-0600-000040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3" name="直線コネクタ 832">
          <a:extLst>
            <a:ext uri="{FF2B5EF4-FFF2-40B4-BE49-F238E27FC236}">
              <a16:creationId xmlns:a16="http://schemas.microsoft.com/office/drawing/2014/main" id="{00000000-0008-0000-0600-000041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34" name="テキスト ボックス 833">
          <a:extLst>
            <a:ext uri="{FF2B5EF4-FFF2-40B4-BE49-F238E27FC236}">
              <a16:creationId xmlns:a16="http://schemas.microsoft.com/office/drawing/2014/main" id="{00000000-0008-0000-0600-000042030000}"/>
            </a:ext>
          </a:extLst>
        </xdr:cNvPr>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36" name="テキスト ボックス 835">
          <a:extLst>
            <a:ext uri="{FF2B5EF4-FFF2-40B4-BE49-F238E27FC236}">
              <a16:creationId xmlns:a16="http://schemas.microsoft.com/office/drawing/2014/main" id="{00000000-0008-0000-0600-000044030000}"/>
            </a:ext>
          </a:extLst>
        </xdr:cNvPr>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40" name="テキスト ボックス 839">
          <a:extLst>
            <a:ext uri="{FF2B5EF4-FFF2-40B4-BE49-F238E27FC236}">
              <a16:creationId xmlns:a16="http://schemas.microsoft.com/office/drawing/2014/main" id="{00000000-0008-0000-0600-000048030000}"/>
            </a:ext>
          </a:extLst>
        </xdr:cNvPr>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130827</xdr:rowOff>
    </xdr:from>
    <xdr:ext cx="531299" cy="259045"/>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7756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4" name="テキスト ボックス 843">
          <a:extLst>
            <a:ext uri="{FF2B5EF4-FFF2-40B4-BE49-F238E27FC236}">
              <a16:creationId xmlns:a16="http://schemas.microsoft.com/office/drawing/2014/main" id="{00000000-0008-0000-0600-00004C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6" name="テキスト ボックス 845">
          <a:extLst>
            <a:ext uri="{FF2B5EF4-FFF2-40B4-BE49-F238E27FC236}">
              <a16:creationId xmlns:a16="http://schemas.microsoft.com/office/drawing/2014/main" id="{00000000-0008-0000-0600-00004E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7" name="繰出金グラフ枠">
          <a:extLst>
            <a:ext uri="{FF2B5EF4-FFF2-40B4-BE49-F238E27FC236}">
              <a16:creationId xmlns:a16="http://schemas.microsoft.com/office/drawing/2014/main" id="{00000000-0008-0000-0600-00004F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63291</xdr:rowOff>
    </xdr:from>
    <xdr:to>
      <xdr:col>116</xdr:col>
      <xdr:colOff>62864</xdr:colOff>
      <xdr:row>78</xdr:row>
      <xdr:rowOff>3930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flipV="1">
          <a:off x="22159595" y="12064791"/>
          <a:ext cx="1269" cy="13122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7757</xdr:rowOff>
    </xdr:from>
    <xdr:ext cx="534377" cy="259045"/>
    <xdr:sp macro="" textlink="">
      <xdr:nvSpPr>
        <xdr:cNvPr id="849" name="繰出金最小値テキスト">
          <a:extLst>
            <a:ext uri="{FF2B5EF4-FFF2-40B4-BE49-F238E27FC236}">
              <a16:creationId xmlns:a16="http://schemas.microsoft.com/office/drawing/2014/main" id="{00000000-0008-0000-0600-000051030000}"/>
            </a:ext>
          </a:extLst>
        </xdr:cNvPr>
        <xdr:cNvSpPr txBox="1"/>
      </xdr:nvSpPr>
      <xdr:spPr>
        <a:xfrm>
          <a:off x="22212300" y="133808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31,127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3930</xdr:rowOff>
    </xdr:from>
    <xdr:to>
      <xdr:col>116</xdr:col>
      <xdr:colOff>152400</xdr:colOff>
      <xdr:row>78</xdr:row>
      <xdr:rowOff>3930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22072600" y="13377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9968</xdr:rowOff>
    </xdr:from>
    <xdr:ext cx="599010" cy="259045"/>
    <xdr:sp macro="" textlink="">
      <xdr:nvSpPr>
        <xdr:cNvPr id="851" name="繰出金最大値テキスト">
          <a:extLst>
            <a:ext uri="{FF2B5EF4-FFF2-40B4-BE49-F238E27FC236}">
              <a16:creationId xmlns:a16="http://schemas.microsoft.com/office/drawing/2014/main" id="{00000000-0008-0000-0600-000053030000}"/>
            </a:ext>
          </a:extLst>
        </xdr:cNvPr>
        <xdr:cNvSpPr txBox="1"/>
      </xdr:nvSpPr>
      <xdr:spPr>
        <a:xfrm>
          <a:off x="22212300" y="118400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63291</xdr:rowOff>
    </xdr:from>
    <xdr:to>
      <xdr:col>116</xdr:col>
      <xdr:colOff>152400</xdr:colOff>
      <xdr:row>70</xdr:row>
      <xdr:rowOff>63291</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a:off x="22072600" y="120647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73</xdr:row>
      <xdr:rowOff>170676</xdr:rowOff>
    </xdr:from>
    <xdr:to>
      <xdr:col>116</xdr:col>
      <xdr:colOff>63500</xdr:colOff>
      <xdr:row>74</xdr:row>
      <xdr:rowOff>52489</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flipV="1">
          <a:off x="21323300" y="12686526"/>
          <a:ext cx="838200" cy="532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73</xdr:row>
      <xdr:rowOff>169130</xdr:rowOff>
    </xdr:from>
    <xdr:ext cx="534377" cy="259045"/>
    <xdr:sp macro="" textlink="">
      <xdr:nvSpPr>
        <xdr:cNvPr id="854" name="繰出金平均値テキスト">
          <a:extLst>
            <a:ext uri="{FF2B5EF4-FFF2-40B4-BE49-F238E27FC236}">
              <a16:creationId xmlns:a16="http://schemas.microsoft.com/office/drawing/2014/main" id="{00000000-0008-0000-0600-000056030000}"/>
            </a:ext>
          </a:extLst>
        </xdr:cNvPr>
        <xdr:cNvSpPr txBox="1"/>
      </xdr:nvSpPr>
      <xdr:spPr>
        <a:xfrm>
          <a:off x="22212300" y="1268498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19253</xdr:rowOff>
    </xdr:from>
    <xdr:to>
      <xdr:col>116</xdr:col>
      <xdr:colOff>114300</xdr:colOff>
      <xdr:row>74</xdr:row>
      <xdr:rowOff>120853</xdr:rowOff>
    </xdr:to>
    <xdr:sp macro="" textlink="">
      <xdr:nvSpPr>
        <xdr:cNvPr id="855" name="フローチャート: 判断 854">
          <a:extLst>
            <a:ext uri="{FF2B5EF4-FFF2-40B4-BE49-F238E27FC236}">
              <a16:creationId xmlns:a16="http://schemas.microsoft.com/office/drawing/2014/main" id="{00000000-0008-0000-0600-000057030000}"/>
            </a:ext>
          </a:extLst>
        </xdr:cNvPr>
        <xdr:cNvSpPr/>
      </xdr:nvSpPr>
      <xdr:spPr>
        <a:xfrm>
          <a:off x="22110700" y="12706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74</xdr:row>
      <xdr:rowOff>52489</xdr:rowOff>
    </xdr:from>
    <xdr:to>
      <xdr:col>111</xdr:col>
      <xdr:colOff>177800</xdr:colOff>
      <xdr:row>74</xdr:row>
      <xdr:rowOff>80207</xdr:rowOff>
    </xdr:to>
    <xdr:cxnSp macro="">
      <xdr:nvCxnSpPr>
        <xdr:cNvPr id="856" name="直線コネクタ 855">
          <a:extLst>
            <a:ext uri="{FF2B5EF4-FFF2-40B4-BE49-F238E27FC236}">
              <a16:creationId xmlns:a16="http://schemas.microsoft.com/office/drawing/2014/main" id="{00000000-0008-0000-0600-000058030000}"/>
            </a:ext>
          </a:extLst>
        </xdr:cNvPr>
        <xdr:cNvCxnSpPr/>
      </xdr:nvCxnSpPr>
      <xdr:spPr>
        <a:xfrm flipV="1">
          <a:off x="20434300" y="12739789"/>
          <a:ext cx="889000" cy="27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73</xdr:row>
      <xdr:rowOff>39103</xdr:rowOff>
    </xdr:from>
    <xdr:to>
      <xdr:col>112</xdr:col>
      <xdr:colOff>38100</xdr:colOff>
      <xdr:row>73</xdr:row>
      <xdr:rowOff>140703</xdr:rowOff>
    </xdr:to>
    <xdr:sp macro="" textlink="">
      <xdr:nvSpPr>
        <xdr:cNvPr id="857" name="フローチャート: 判断 856">
          <a:extLst>
            <a:ext uri="{FF2B5EF4-FFF2-40B4-BE49-F238E27FC236}">
              <a16:creationId xmlns:a16="http://schemas.microsoft.com/office/drawing/2014/main" id="{00000000-0008-0000-0600-000059030000}"/>
            </a:ext>
          </a:extLst>
        </xdr:cNvPr>
        <xdr:cNvSpPr/>
      </xdr:nvSpPr>
      <xdr:spPr>
        <a:xfrm>
          <a:off x="21272500" y="12554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71</xdr:row>
      <xdr:rowOff>157230</xdr:rowOff>
    </xdr:from>
    <xdr:ext cx="534377" cy="259045"/>
    <xdr:sp macro=""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21056111" y="123301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74</xdr:row>
      <xdr:rowOff>73025</xdr:rowOff>
    </xdr:from>
    <xdr:to>
      <xdr:col>107</xdr:col>
      <xdr:colOff>50800</xdr:colOff>
      <xdr:row>74</xdr:row>
      <xdr:rowOff>80207</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a:off x="19545300" y="12760325"/>
          <a:ext cx="889000" cy="71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73</xdr:row>
      <xdr:rowOff>52019</xdr:rowOff>
    </xdr:from>
    <xdr:to>
      <xdr:col>107</xdr:col>
      <xdr:colOff>101600</xdr:colOff>
      <xdr:row>73</xdr:row>
      <xdr:rowOff>153619</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20383500" y="12567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71</xdr:row>
      <xdr:rowOff>170146</xdr:rowOff>
    </xdr:from>
    <xdr:ext cx="534377" cy="259045"/>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20167111" y="123430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70,936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74</xdr:row>
      <xdr:rowOff>25647</xdr:rowOff>
    </xdr:from>
    <xdr:to>
      <xdr:col>102</xdr:col>
      <xdr:colOff>114300</xdr:colOff>
      <xdr:row>74</xdr:row>
      <xdr:rowOff>73025</xdr:rowOff>
    </xdr:to>
    <xdr:cxnSp macro="">
      <xdr:nvCxnSpPr>
        <xdr:cNvPr id="862" name="直線コネクタ 861">
          <a:extLst>
            <a:ext uri="{FF2B5EF4-FFF2-40B4-BE49-F238E27FC236}">
              <a16:creationId xmlns:a16="http://schemas.microsoft.com/office/drawing/2014/main" id="{00000000-0008-0000-0600-00005E030000}"/>
            </a:ext>
          </a:extLst>
        </xdr:cNvPr>
        <xdr:cNvCxnSpPr/>
      </xdr:nvCxnSpPr>
      <xdr:spPr>
        <a:xfrm>
          <a:off x="18656300" y="12712947"/>
          <a:ext cx="889000" cy="473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73</xdr:row>
      <xdr:rowOff>95548</xdr:rowOff>
    </xdr:from>
    <xdr:to>
      <xdr:col>102</xdr:col>
      <xdr:colOff>165100</xdr:colOff>
      <xdr:row>74</xdr:row>
      <xdr:rowOff>25698</xdr:rowOff>
    </xdr:to>
    <xdr:sp macro="" textlink="">
      <xdr:nvSpPr>
        <xdr:cNvPr id="863" name="フローチャート: 判断 862">
          <a:extLst>
            <a:ext uri="{FF2B5EF4-FFF2-40B4-BE49-F238E27FC236}">
              <a16:creationId xmlns:a16="http://schemas.microsoft.com/office/drawing/2014/main" id="{00000000-0008-0000-0600-00005F030000}"/>
            </a:ext>
          </a:extLst>
        </xdr:cNvPr>
        <xdr:cNvSpPr/>
      </xdr:nvSpPr>
      <xdr:spPr>
        <a:xfrm>
          <a:off x="19494500" y="12611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72</xdr:row>
      <xdr:rowOff>42225</xdr:rowOff>
    </xdr:from>
    <xdr:ext cx="534377"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19278111" y="123866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73</xdr:row>
      <xdr:rowOff>148717</xdr:rowOff>
    </xdr:from>
    <xdr:to>
      <xdr:col>98</xdr:col>
      <xdr:colOff>38100</xdr:colOff>
      <xdr:row>74</xdr:row>
      <xdr:rowOff>78867</xdr:rowOff>
    </xdr:to>
    <xdr:sp macro="" textlink="">
      <xdr:nvSpPr>
        <xdr:cNvPr id="865" name="フローチャート: 判断 864">
          <a:extLst>
            <a:ext uri="{FF2B5EF4-FFF2-40B4-BE49-F238E27FC236}">
              <a16:creationId xmlns:a16="http://schemas.microsoft.com/office/drawing/2014/main" id="{00000000-0008-0000-0600-000061030000}"/>
            </a:ext>
          </a:extLst>
        </xdr:cNvPr>
        <xdr:cNvSpPr/>
      </xdr:nvSpPr>
      <xdr:spPr>
        <a:xfrm>
          <a:off x="18605500" y="126645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74</xdr:row>
      <xdr:rowOff>69994</xdr:rowOff>
    </xdr:from>
    <xdr:ext cx="534377"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18389111" y="127572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65,860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73</xdr:row>
      <xdr:rowOff>119876</xdr:rowOff>
    </xdr:from>
    <xdr:to>
      <xdr:col>116</xdr:col>
      <xdr:colOff>114300</xdr:colOff>
      <xdr:row>74</xdr:row>
      <xdr:rowOff>50026</xdr:rowOff>
    </xdr:to>
    <xdr:sp macro="" textlink="">
      <xdr:nvSpPr>
        <xdr:cNvPr id="872" name="楕円 871">
          <a:extLst>
            <a:ext uri="{FF2B5EF4-FFF2-40B4-BE49-F238E27FC236}">
              <a16:creationId xmlns:a16="http://schemas.microsoft.com/office/drawing/2014/main" id="{00000000-0008-0000-0600-000068030000}"/>
            </a:ext>
          </a:extLst>
        </xdr:cNvPr>
        <xdr:cNvSpPr/>
      </xdr:nvSpPr>
      <xdr:spPr>
        <a:xfrm>
          <a:off x="22110700" y="126357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72</xdr:row>
      <xdr:rowOff>142753</xdr:rowOff>
    </xdr:from>
    <xdr:ext cx="534377" cy="259045"/>
    <xdr:sp macro="" textlink="">
      <xdr:nvSpPr>
        <xdr:cNvPr id="873" name="繰出金該当値テキスト">
          <a:extLst>
            <a:ext uri="{FF2B5EF4-FFF2-40B4-BE49-F238E27FC236}">
              <a16:creationId xmlns:a16="http://schemas.microsoft.com/office/drawing/2014/main" id="{00000000-0008-0000-0600-000069030000}"/>
            </a:ext>
          </a:extLst>
        </xdr:cNvPr>
        <xdr:cNvSpPr txBox="1"/>
      </xdr:nvSpPr>
      <xdr:spPr>
        <a:xfrm>
          <a:off x="22212300" y="124871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67,374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74</xdr:row>
      <xdr:rowOff>1689</xdr:rowOff>
    </xdr:from>
    <xdr:to>
      <xdr:col>112</xdr:col>
      <xdr:colOff>38100</xdr:colOff>
      <xdr:row>74</xdr:row>
      <xdr:rowOff>103289</xdr:rowOff>
    </xdr:to>
    <xdr:sp macro="" textlink="">
      <xdr:nvSpPr>
        <xdr:cNvPr id="874" name="楕円 873">
          <a:extLst>
            <a:ext uri="{FF2B5EF4-FFF2-40B4-BE49-F238E27FC236}">
              <a16:creationId xmlns:a16="http://schemas.microsoft.com/office/drawing/2014/main" id="{00000000-0008-0000-0600-00006A030000}"/>
            </a:ext>
          </a:extLst>
        </xdr:cNvPr>
        <xdr:cNvSpPr/>
      </xdr:nvSpPr>
      <xdr:spPr>
        <a:xfrm>
          <a:off x="21272500" y="12688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74</xdr:row>
      <xdr:rowOff>94416</xdr:rowOff>
    </xdr:from>
    <xdr:ext cx="534377"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21056111" y="127817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74</xdr:row>
      <xdr:rowOff>29407</xdr:rowOff>
    </xdr:from>
    <xdr:to>
      <xdr:col>107</xdr:col>
      <xdr:colOff>101600</xdr:colOff>
      <xdr:row>74</xdr:row>
      <xdr:rowOff>131007</xdr:rowOff>
    </xdr:to>
    <xdr:sp macro="" textlink="">
      <xdr:nvSpPr>
        <xdr:cNvPr id="876" name="楕円 875">
          <a:extLst>
            <a:ext uri="{FF2B5EF4-FFF2-40B4-BE49-F238E27FC236}">
              <a16:creationId xmlns:a16="http://schemas.microsoft.com/office/drawing/2014/main" id="{00000000-0008-0000-0600-00006C030000}"/>
            </a:ext>
          </a:extLst>
        </xdr:cNvPr>
        <xdr:cNvSpPr/>
      </xdr:nvSpPr>
      <xdr:spPr>
        <a:xfrm>
          <a:off x="20383500" y="12716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74</xdr:row>
      <xdr:rowOff>122134</xdr:rowOff>
    </xdr:from>
    <xdr:ext cx="534377"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20167111" y="128094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22225</xdr:rowOff>
    </xdr:from>
    <xdr:to>
      <xdr:col>102</xdr:col>
      <xdr:colOff>165100</xdr:colOff>
      <xdr:row>74</xdr:row>
      <xdr:rowOff>123825</xdr:rowOff>
    </xdr:to>
    <xdr:sp macro="" textlink="">
      <xdr:nvSpPr>
        <xdr:cNvPr id="878" name="楕円 877">
          <a:extLst>
            <a:ext uri="{FF2B5EF4-FFF2-40B4-BE49-F238E27FC236}">
              <a16:creationId xmlns:a16="http://schemas.microsoft.com/office/drawing/2014/main" id="{00000000-0008-0000-0600-00006E030000}"/>
            </a:ext>
          </a:extLst>
        </xdr:cNvPr>
        <xdr:cNvSpPr/>
      </xdr:nvSpPr>
      <xdr:spPr>
        <a:xfrm>
          <a:off x="19494500" y="12709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74</xdr:row>
      <xdr:rowOff>114952</xdr:rowOff>
    </xdr:from>
    <xdr:ext cx="534377" cy="259045"/>
    <xdr:sp macro="" textlink="">
      <xdr:nvSpPr>
        <xdr:cNvPr id="879" name="テキスト ボックス 878">
          <a:extLst>
            <a:ext uri="{FF2B5EF4-FFF2-40B4-BE49-F238E27FC236}">
              <a16:creationId xmlns:a16="http://schemas.microsoft.com/office/drawing/2014/main" id="{00000000-0008-0000-0600-00006F030000}"/>
            </a:ext>
          </a:extLst>
        </xdr:cNvPr>
        <xdr:cNvSpPr txBox="1"/>
      </xdr:nvSpPr>
      <xdr:spPr>
        <a:xfrm>
          <a:off x="19278111" y="128022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73</xdr:row>
      <xdr:rowOff>146297</xdr:rowOff>
    </xdr:from>
    <xdr:to>
      <xdr:col>98</xdr:col>
      <xdr:colOff>38100</xdr:colOff>
      <xdr:row>74</xdr:row>
      <xdr:rowOff>76447</xdr:rowOff>
    </xdr:to>
    <xdr:sp macro="" textlink="">
      <xdr:nvSpPr>
        <xdr:cNvPr id="880" name="楕円 879">
          <a:extLst>
            <a:ext uri="{FF2B5EF4-FFF2-40B4-BE49-F238E27FC236}">
              <a16:creationId xmlns:a16="http://schemas.microsoft.com/office/drawing/2014/main" id="{00000000-0008-0000-0600-000070030000}"/>
            </a:ext>
          </a:extLst>
        </xdr:cNvPr>
        <xdr:cNvSpPr/>
      </xdr:nvSpPr>
      <xdr:spPr>
        <a:xfrm>
          <a:off x="18605500" y="126621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72</xdr:row>
      <xdr:rowOff>92974</xdr:rowOff>
    </xdr:from>
    <xdr:ext cx="534377" cy="259045"/>
    <xdr:sp macro="" textlink="">
      <xdr:nvSpPr>
        <xdr:cNvPr id="881" name="テキスト ボックス 880">
          <a:extLst>
            <a:ext uri="{FF2B5EF4-FFF2-40B4-BE49-F238E27FC236}">
              <a16:creationId xmlns:a16="http://schemas.microsoft.com/office/drawing/2014/main" id="{00000000-0008-0000-0600-000071030000}"/>
            </a:ext>
          </a:extLst>
        </xdr:cNvPr>
        <xdr:cNvSpPr txBox="1"/>
      </xdr:nvSpPr>
      <xdr:spPr>
        <a:xfrm>
          <a:off x="18389111" y="12437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0" name="テキスト ボックス 889">
          <a:extLst>
            <a:ext uri="{FF2B5EF4-FFF2-40B4-BE49-F238E27FC236}">
              <a16:creationId xmlns:a16="http://schemas.microsoft.com/office/drawing/2014/main" id="{00000000-0008-0000-0600-00007A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1" name="直線コネクタ 890">
          <a:extLst>
            <a:ext uri="{FF2B5EF4-FFF2-40B4-BE49-F238E27FC236}">
              <a16:creationId xmlns:a16="http://schemas.microsoft.com/office/drawing/2014/main" id="{00000000-0008-0000-0600-00007B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93" name="テキスト ボックス 892">
          <a:extLst>
            <a:ext uri="{FF2B5EF4-FFF2-40B4-BE49-F238E27FC236}">
              <a16:creationId xmlns:a16="http://schemas.microsoft.com/office/drawing/2014/main" id="{00000000-0008-0000-0600-00007D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6" name="前年度繰上充用金グラフ枠">
          <a:extLst>
            <a:ext uri="{FF2B5EF4-FFF2-40B4-BE49-F238E27FC236}">
              <a16:creationId xmlns:a16="http://schemas.microsoft.com/office/drawing/2014/main" id="{00000000-0008-0000-0600-000080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98" name="前年度繰上充用金最小値テキスト">
          <a:extLst>
            <a:ext uri="{FF2B5EF4-FFF2-40B4-BE49-F238E27FC236}">
              <a16:creationId xmlns:a16="http://schemas.microsoft.com/office/drawing/2014/main" id="{00000000-0008-0000-0600-000082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0" name="前年度繰上充用金最大値テキスト">
          <a:extLst>
            <a:ext uri="{FF2B5EF4-FFF2-40B4-BE49-F238E27FC236}">
              <a16:creationId xmlns:a16="http://schemas.microsoft.com/office/drawing/2014/main" id="{00000000-0008-0000-0600-000084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03" name="前年度繰上充用金平均値テキスト">
          <a:extLst>
            <a:ext uri="{FF2B5EF4-FFF2-40B4-BE49-F238E27FC236}">
              <a16:creationId xmlns:a16="http://schemas.microsoft.com/office/drawing/2014/main" id="{00000000-0008-0000-0600-000087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4" name="フローチャート: 判断 903">
          <a:extLst>
            <a:ext uri="{FF2B5EF4-FFF2-40B4-BE49-F238E27FC236}">
              <a16:creationId xmlns:a16="http://schemas.microsoft.com/office/drawing/2014/main" id="{00000000-0008-0000-0600-000088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6" name="フローチャート: 判断 905">
          <a:extLst>
            <a:ext uri="{FF2B5EF4-FFF2-40B4-BE49-F238E27FC236}">
              <a16:creationId xmlns:a16="http://schemas.microsoft.com/office/drawing/2014/main" id="{00000000-0008-0000-0600-00008A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07" name="テキスト ボックス 906">
          <a:extLst>
            <a:ext uri="{FF2B5EF4-FFF2-40B4-BE49-F238E27FC236}">
              <a16:creationId xmlns:a16="http://schemas.microsoft.com/office/drawing/2014/main" id="{00000000-0008-0000-0600-00008B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9" name="フローチャート: 判断 908">
          <a:extLst>
            <a:ext uri="{FF2B5EF4-FFF2-40B4-BE49-F238E27FC236}">
              <a16:creationId xmlns:a16="http://schemas.microsoft.com/office/drawing/2014/main" id="{00000000-0008-0000-0600-00008D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1" name="直線コネクタ 910">
          <a:extLst>
            <a:ext uri="{FF2B5EF4-FFF2-40B4-BE49-F238E27FC236}">
              <a16:creationId xmlns:a16="http://schemas.microsoft.com/office/drawing/2014/main" id="{00000000-0008-0000-0600-00008F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2" name="フローチャート: 判断 911">
          <a:extLst>
            <a:ext uri="{FF2B5EF4-FFF2-40B4-BE49-F238E27FC236}">
              <a16:creationId xmlns:a16="http://schemas.microsoft.com/office/drawing/2014/main" id="{00000000-0008-0000-0600-000090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4" name="フローチャート: 判断 913">
          <a:extLst>
            <a:ext uri="{FF2B5EF4-FFF2-40B4-BE49-F238E27FC236}">
              <a16:creationId xmlns:a16="http://schemas.microsoft.com/office/drawing/2014/main" id="{00000000-0008-0000-0600-000092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1" name="楕円 920">
          <a:extLst>
            <a:ext uri="{FF2B5EF4-FFF2-40B4-BE49-F238E27FC236}">
              <a16:creationId xmlns:a16="http://schemas.microsoft.com/office/drawing/2014/main" id="{00000000-0008-0000-0600-000099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2" name="前年度繰上充用金該当値テキスト">
          <a:extLst>
            <a:ext uri="{FF2B5EF4-FFF2-40B4-BE49-F238E27FC236}">
              <a16:creationId xmlns:a16="http://schemas.microsoft.com/office/drawing/2014/main" id="{00000000-0008-0000-0600-00009A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3" name="楕円 922">
          <a:extLst>
            <a:ext uri="{FF2B5EF4-FFF2-40B4-BE49-F238E27FC236}">
              <a16:creationId xmlns:a16="http://schemas.microsoft.com/office/drawing/2014/main" id="{00000000-0008-0000-0600-00009B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5" name="楕円 924">
          <a:extLst>
            <a:ext uri="{FF2B5EF4-FFF2-40B4-BE49-F238E27FC236}">
              <a16:creationId xmlns:a16="http://schemas.microsoft.com/office/drawing/2014/main" id="{00000000-0008-0000-0600-00009D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7" name="楕円 926">
          <a:extLst>
            <a:ext uri="{FF2B5EF4-FFF2-40B4-BE49-F238E27FC236}">
              <a16:creationId xmlns:a16="http://schemas.microsoft.com/office/drawing/2014/main" id="{00000000-0008-0000-0600-00009F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9" name="楕円 928">
          <a:extLst>
            <a:ext uri="{FF2B5EF4-FFF2-40B4-BE49-F238E27FC236}">
              <a16:creationId xmlns:a16="http://schemas.microsoft.com/office/drawing/2014/main" id="{00000000-0008-0000-0600-0000A1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1" name="正方形/長方形 930">
          <a:extLst>
            <a:ext uri="{FF2B5EF4-FFF2-40B4-BE49-F238E27FC236}">
              <a16:creationId xmlns:a16="http://schemas.microsoft.com/office/drawing/2014/main" id="{00000000-0008-0000-0600-0000A3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2" name="正方形/長方形 931">
          <a:extLst>
            <a:ext uri="{FF2B5EF4-FFF2-40B4-BE49-F238E27FC236}">
              <a16:creationId xmlns:a16="http://schemas.microsoft.com/office/drawing/2014/main" id="{00000000-0008-0000-0600-0000A4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人　件　費</a:t>
          </a:r>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人事院勧告により、給与改定が行われたため、全体として増加している。　　　　　　　　　　　　　　　　　　　　　　　　　　　　　　　　　　　　　　　　　　　　　　　</a:t>
          </a:r>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繰　出　金</a:t>
          </a:r>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後期高齢者医療事業、介護保険事業特別会計にかかる繰出金の増加によって、全体として増加している。　　　　　　　　　　　　　　　　　　　　　　　　　　　　　　　　　　　　　　　　　　　　　　　　　　　　　　　　　　　　　　　　　　　　　　　　　　　　　　　　　　</a:t>
          </a:r>
        </a:p>
        <a:p>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物　件　費</a:t>
          </a:r>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こども園運営委託料や橋梁点検業務委託料が増加したため、全体として増加している。　　　　　　　　　　　　　　　　　　　　　　　　　　　　　　　　　　　　　　</a:t>
          </a:r>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災害復旧費</a:t>
          </a:r>
          <a:r>
            <a:rPr kumimoji="1" lang="en-US" altLang="ja-JP" sz="1200">
              <a:latin typeface="ＭＳ Ｐゴシック" panose="020B0600070205080204" pitchFamily="50" charset="-128"/>
              <a:ea typeface="ＭＳ Ｐゴシック" panose="020B0600070205080204" pitchFamily="50" charset="-128"/>
            </a:rPr>
            <a:t>】R5</a:t>
          </a:r>
          <a:r>
            <a:rPr kumimoji="1" lang="ja-JP" altLang="en-US" sz="1200">
              <a:latin typeface="ＭＳ Ｐゴシック" panose="020B0600070205080204" pitchFamily="50" charset="-128"/>
              <a:ea typeface="ＭＳ Ｐゴシック" panose="020B0600070205080204" pitchFamily="50" charset="-128"/>
            </a:rPr>
            <a:t>年</a:t>
          </a:r>
          <a:r>
            <a:rPr kumimoji="1" lang="en-US" altLang="ja-JP" sz="1200">
              <a:latin typeface="ＭＳ Ｐゴシック" panose="020B0600070205080204" pitchFamily="50" charset="-128"/>
              <a:ea typeface="ＭＳ Ｐゴシック" panose="020B0600070205080204" pitchFamily="50" charset="-128"/>
            </a:rPr>
            <a:t>6</a:t>
          </a:r>
          <a:r>
            <a:rPr kumimoji="1" lang="ja-JP" altLang="en-US" sz="1200">
              <a:latin typeface="ＭＳ Ｐゴシック" panose="020B0600070205080204" pitchFamily="50" charset="-128"/>
              <a:ea typeface="ＭＳ Ｐゴシック" panose="020B0600070205080204" pitchFamily="50" charset="-128"/>
            </a:rPr>
            <a:t>月、</a:t>
          </a:r>
          <a:r>
            <a:rPr kumimoji="1" lang="en-US" altLang="ja-JP" sz="1200">
              <a:latin typeface="ＭＳ Ｐゴシック" panose="020B0600070205080204" pitchFamily="50" charset="-128"/>
              <a:ea typeface="ＭＳ Ｐゴシック" panose="020B0600070205080204" pitchFamily="50" charset="-128"/>
            </a:rPr>
            <a:t>9</a:t>
          </a:r>
          <a:r>
            <a:rPr kumimoji="1" lang="ja-JP" altLang="en-US" sz="1200">
              <a:latin typeface="ＭＳ Ｐゴシック" panose="020B0600070205080204" pitchFamily="50" charset="-128"/>
              <a:ea typeface="ＭＳ Ｐゴシック" panose="020B0600070205080204" pitchFamily="50" charset="-128"/>
            </a:rPr>
            <a:t>月に発生した豪雨災害により、土木・農林業施設等の災害復旧事業費が増加している。</a:t>
          </a:r>
        </a:p>
        <a:p>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維持補修費</a:t>
          </a:r>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町道維持修繕工事費や笠田中圃場調整池浚渫工事費が減少したことにより全体として減少している。　　　　　　　　　　　　　　　　　　　　　　　　　　　　</a:t>
          </a:r>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公　債　費</a:t>
          </a:r>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合併特例債や辺地対策事業債に係る元利償還金が減少したことにより全体として減少している。</a:t>
          </a:r>
        </a:p>
        <a:p>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扶　助　費</a:t>
          </a:r>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物価高騰対応重点支援給付金は減少したが、定額減税補足給付金等の給付金が増加したため全体として増加している。 　　　　　　　　　　　　　　　　</a:t>
          </a:r>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積　立　金</a:t>
          </a:r>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財政調整基金積立金は減少しましたが、ふるさとかつらぎ基金や企業版ふるさと納税基金積立金が増加したことで、全体として増加している。</a:t>
          </a:r>
        </a:p>
        <a:p>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補　助　費</a:t>
          </a:r>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病害虫防除対策事業補助金は増加したが、国城寮建替事業に係る負担金や下水道事業会計繰出金が減少したことで、全体として減少している。　 </a:t>
          </a:r>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貸　付　金</a:t>
          </a:r>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災害援護資金貸付の減少により全体として減少している。　　　　　　　　　　　　　　　　　　　　　　　　　</a:t>
          </a:r>
        </a:p>
        <a:p>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普　建　費</a:t>
          </a:r>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補助事業については、文化財拠点施設整備事業は増加したが、妙寺団地建替事業費やかつらぎ西部公園整備事業費の減少によって全体として減少している。単独事業については、地域優良賃貸住宅整備事業や妙寺駅前広場駐車場等整備事業の実施に伴い増加している。　　　</a:t>
          </a:r>
          <a:r>
            <a:rPr kumimoji="1" lang="ja-JP" altLang="en-US" sz="1300">
              <a:latin typeface="ＭＳ Ｐゴシック" panose="020B0600070205080204" pitchFamily="50" charset="-128"/>
              <a:ea typeface="ＭＳ Ｐゴシック" panose="020B0600070205080204" pitchFamily="50" charset="-128"/>
            </a:rPr>
            <a:t>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和歌山県かつらぎ町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15,299
15,164
151.69
12,033,088
11,650,332
323,632
6,482,468
11,912,834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9.1
21.0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139700</xdr:rowOff>
    </xdr:from>
    <xdr:to>
      <xdr:col>28</xdr:col>
      <xdr:colOff>114300</xdr:colOff>
      <xdr:row>38</xdr:row>
      <xdr:rowOff>139700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37</xdr:row>
      <xdr:rowOff>168927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12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35</xdr:row>
      <xdr:rowOff>54627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111777</xdr:rowOff>
    </xdr:from>
    <xdr:ext cx="46717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168927</xdr:rowOff>
    </xdr:from>
    <xdr:ext cx="53129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30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3" name="議会費グラフ枠">
          <a:extLst>
            <a:ext uri="{FF2B5EF4-FFF2-40B4-BE49-F238E27FC236}">
              <a16:creationId xmlns:a16="http://schemas.microsoft.com/office/drawing/2014/main" id="{00000000-0008-0000-0700-000035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71806</xdr:rowOff>
    </xdr:from>
    <xdr:to>
      <xdr:col>24</xdr:col>
      <xdr:colOff>62865</xdr:colOff>
      <xdr:row>38</xdr:row>
      <xdr:rowOff>20600</xdr:rowOff>
    </xdr:to>
    <xdr:cxnSp macro="">
      <xdr:nvCxnSpPr>
        <xdr:cNvPr id="54" name="直線コネクタ 53">
          <a:extLst>
            <a:ext uri="{FF2B5EF4-FFF2-40B4-BE49-F238E27FC236}">
              <a16:creationId xmlns:a16="http://schemas.microsoft.com/office/drawing/2014/main" id="{00000000-0008-0000-0700-000036000000}"/>
            </a:ext>
          </a:extLst>
        </xdr:cNvPr>
        <xdr:cNvCxnSpPr/>
      </xdr:nvCxnSpPr>
      <xdr:spPr>
        <a:xfrm flipV="1">
          <a:off x="4633595" y="5215306"/>
          <a:ext cx="1270" cy="13203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24427</xdr:rowOff>
    </xdr:from>
    <xdr:ext cx="469744" cy="259045"/>
    <xdr:sp macro="" textlink="">
      <xdr:nvSpPr>
        <xdr:cNvPr id="55" name="議会費最小値テキスト">
          <a:extLst>
            <a:ext uri="{FF2B5EF4-FFF2-40B4-BE49-F238E27FC236}">
              <a16:creationId xmlns:a16="http://schemas.microsoft.com/office/drawing/2014/main" id="{00000000-0008-0000-0700-000037000000}"/>
            </a:ext>
          </a:extLst>
        </xdr:cNvPr>
        <xdr:cNvSpPr txBox="1"/>
      </xdr:nvSpPr>
      <xdr:spPr>
        <a:xfrm>
          <a:off x="4686300" y="6539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20600</xdr:rowOff>
    </xdr:from>
    <xdr:to>
      <xdr:col>24</xdr:col>
      <xdr:colOff>152400</xdr:colOff>
      <xdr:row>38</xdr:row>
      <xdr:rowOff>20600</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a:off x="4546600" y="6535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18483</xdr:rowOff>
    </xdr:from>
    <xdr:ext cx="534377" cy="259045"/>
    <xdr:sp macro="" textlink="">
      <xdr:nvSpPr>
        <xdr:cNvPr id="57" name="議会費最大値テキスト">
          <a:extLst>
            <a:ext uri="{FF2B5EF4-FFF2-40B4-BE49-F238E27FC236}">
              <a16:creationId xmlns:a16="http://schemas.microsoft.com/office/drawing/2014/main" id="{00000000-0008-0000-0700-000039000000}"/>
            </a:ext>
          </a:extLst>
        </xdr:cNvPr>
        <xdr:cNvSpPr txBox="1"/>
      </xdr:nvSpPr>
      <xdr:spPr>
        <a:xfrm>
          <a:off x="4686300" y="49905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10,297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71806</xdr:rowOff>
    </xdr:from>
    <xdr:to>
      <xdr:col>24</xdr:col>
      <xdr:colOff>152400</xdr:colOff>
      <xdr:row>30</xdr:row>
      <xdr:rowOff>71806</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52153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112725</xdr:rowOff>
    </xdr:from>
    <xdr:to>
      <xdr:col>24</xdr:col>
      <xdr:colOff>63500</xdr:colOff>
      <xdr:row>35</xdr:row>
      <xdr:rowOff>144958</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3797300" y="6113475"/>
          <a:ext cx="838200" cy="322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157040</xdr:rowOff>
    </xdr:from>
    <xdr:ext cx="469744" cy="259045"/>
    <xdr:sp macro="" textlink="">
      <xdr:nvSpPr>
        <xdr:cNvPr id="60" name="議会費平均値テキスト">
          <a:extLst>
            <a:ext uri="{FF2B5EF4-FFF2-40B4-BE49-F238E27FC236}">
              <a16:creationId xmlns:a16="http://schemas.microsoft.com/office/drawing/2014/main" id="{00000000-0008-0000-0700-00003C000000}"/>
            </a:ext>
          </a:extLst>
        </xdr:cNvPr>
        <xdr:cNvSpPr txBox="1"/>
      </xdr:nvSpPr>
      <xdr:spPr>
        <a:xfrm>
          <a:off x="4686300" y="581489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134163</xdr:rowOff>
    </xdr:from>
    <xdr:to>
      <xdr:col>24</xdr:col>
      <xdr:colOff>114300</xdr:colOff>
      <xdr:row>35</xdr:row>
      <xdr:rowOff>64313</xdr:rowOff>
    </xdr:to>
    <xdr:sp macro="" textlink="">
      <xdr:nvSpPr>
        <xdr:cNvPr id="61" name="フローチャート: 判断 60">
          <a:extLst>
            <a:ext uri="{FF2B5EF4-FFF2-40B4-BE49-F238E27FC236}">
              <a16:creationId xmlns:a16="http://schemas.microsoft.com/office/drawing/2014/main" id="{00000000-0008-0000-0700-00003D000000}"/>
            </a:ext>
          </a:extLst>
        </xdr:cNvPr>
        <xdr:cNvSpPr/>
      </xdr:nvSpPr>
      <xdr:spPr>
        <a:xfrm>
          <a:off x="4584700" y="5963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112725</xdr:rowOff>
    </xdr:from>
    <xdr:to>
      <xdr:col>19</xdr:col>
      <xdr:colOff>177800</xdr:colOff>
      <xdr:row>36</xdr:row>
      <xdr:rowOff>37059</xdr:rowOff>
    </xdr:to>
    <xdr:cxnSp macro="">
      <xdr:nvCxnSpPr>
        <xdr:cNvPr id="62" name="直線コネクタ 61">
          <a:extLst>
            <a:ext uri="{FF2B5EF4-FFF2-40B4-BE49-F238E27FC236}">
              <a16:creationId xmlns:a16="http://schemas.microsoft.com/office/drawing/2014/main" id="{00000000-0008-0000-0700-00003E000000}"/>
            </a:ext>
          </a:extLst>
        </xdr:cNvPr>
        <xdr:cNvCxnSpPr/>
      </xdr:nvCxnSpPr>
      <xdr:spPr>
        <a:xfrm flipV="1">
          <a:off x="2908300" y="6113475"/>
          <a:ext cx="889000" cy="957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143078</xdr:rowOff>
    </xdr:from>
    <xdr:to>
      <xdr:col>20</xdr:col>
      <xdr:colOff>38100</xdr:colOff>
      <xdr:row>36</xdr:row>
      <xdr:rowOff>73228</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3746500" y="61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64355</xdr:rowOff>
    </xdr:from>
    <xdr:ext cx="469744" cy="259045"/>
    <xdr:sp macro="" textlink="">
      <xdr:nvSpPr>
        <xdr:cNvPr id="64" name="テキスト ボックス 63">
          <a:extLst>
            <a:ext uri="{FF2B5EF4-FFF2-40B4-BE49-F238E27FC236}">
              <a16:creationId xmlns:a16="http://schemas.microsoft.com/office/drawing/2014/main" id="{00000000-0008-0000-0700-000040000000}"/>
            </a:ext>
          </a:extLst>
        </xdr:cNvPr>
        <xdr:cNvSpPr txBox="1"/>
      </xdr:nvSpPr>
      <xdr:spPr>
        <a:xfrm>
          <a:off x="3562428" y="62365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37059</xdr:rowOff>
    </xdr:from>
    <xdr:to>
      <xdr:col>15</xdr:col>
      <xdr:colOff>50800</xdr:colOff>
      <xdr:row>36</xdr:row>
      <xdr:rowOff>79578</xdr:rowOff>
    </xdr:to>
    <xdr:cxnSp macro="">
      <xdr:nvCxnSpPr>
        <xdr:cNvPr id="65" name="直線コネクタ 64">
          <a:extLst>
            <a:ext uri="{FF2B5EF4-FFF2-40B4-BE49-F238E27FC236}">
              <a16:creationId xmlns:a16="http://schemas.microsoft.com/office/drawing/2014/main" id="{00000000-0008-0000-0700-000041000000}"/>
            </a:ext>
          </a:extLst>
        </xdr:cNvPr>
        <xdr:cNvCxnSpPr/>
      </xdr:nvCxnSpPr>
      <xdr:spPr>
        <a:xfrm flipV="1">
          <a:off x="2019300" y="6209259"/>
          <a:ext cx="889000" cy="425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154280</xdr:rowOff>
    </xdr:from>
    <xdr:to>
      <xdr:col>15</xdr:col>
      <xdr:colOff>101600</xdr:colOff>
      <xdr:row>36</xdr:row>
      <xdr:rowOff>84430</xdr:rowOff>
    </xdr:to>
    <xdr:sp macro="" textlink="">
      <xdr:nvSpPr>
        <xdr:cNvPr id="66" name="フローチャート: 判断 65">
          <a:extLst>
            <a:ext uri="{FF2B5EF4-FFF2-40B4-BE49-F238E27FC236}">
              <a16:creationId xmlns:a16="http://schemas.microsoft.com/office/drawing/2014/main" id="{00000000-0008-0000-0700-000042000000}"/>
            </a:ext>
          </a:extLst>
        </xdr:cNvPr>
        <xdr:cNvSpPr/>
      </xdr:nvSpPr>
      <xdr:spPr>
        <a:xfrm>
          <a:off x="2857500" y="6155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34</xdr:row>
      <xdr:rowOff>100957</xdr:rowOff>
    </xdr:from>
    <xdr:ext cx="469744" cy="259045"/>
    <xdr:sp macro="" textlink="">
      <xdr:nvSpPr>
        <xdr:cNvPr id="67" name="テキスト ボックス 66">
          <a:extLst>
            <a:ext uri="{FF2B5EF4-FFF2-40B4-BE49-F238E27FC236}">
              <a16:creationId xmlns:a16="http://schemas.microsoft.com/office/drawing/2014/main" id="{00000000-0008-0000-0700-000043000000}"/>
            </a:ext>
          </a:extLst>
        </xdr:cNvPr>
        <xdr:cNvSpPr txBox="1"/>
      </xdr:nvSpPr>
      <xdr:spPr>
        <a:xfrm>
          <a:off x="2673428" y="5930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79578</xdr:rowOff>
    </xdr:from>
    <xdr:to>
      <xdr:col>10</xdr:col>
      <xdr:colOff>114300</xdr:colOff>
      <xdr:row>36</xdr:row>
      <xdr:rowOff>136499</xdr:rowOff>
    </xdr:to>
    <xdr:cxnSp macro="">
      <xdr:nvCxnSpPr>
        <xdr:cNvPr id="68" name="直線コネクタ 67">
          <a:extLst>
            <a:ext uri="{FF2B5EF4-FFF2-40B4-BE49-F238E27FC236}">
              <a16:creationId xmlns:a16="http://schemas.microsoft.com/office/drawing/2014/main" id="{00000000-0008-0000-0700-000044000000}"/>
            </a:ext>
          </a:extLst>
        </xdr:cNvPr>
        <xdr:cNvCxnSpPr/>
      </xdr:nvCxnSpPr>
      <xdr:spPr>
        <a:xfrm flipV="1">
          <a:off x="1130300" y="6251778"/>
          <a:ext cx="889000" cy="569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37236</xdr:rowOff>
    </xdr:from>
    <xdr:to>
      <xdr:col>10</xdr:col>
      <xdr:colOff>165100</xdr:colOff>
      <xdr:row>36</xdr:row>
      <xdr:rowOff>138836</xdr:rowOff>
    </xdr:to>
    <xdr:sp macro="" textlink="">
      <xdr:nvSpPr>
        <xdr:cNvPr id="69" name="フローチャート: 判断 68">
          <a:extLst>
            <a:ext uri="{FF2B5EF4-FFF2-40B4-BE49-F238E27FC236}">
              <a16:creationId xmlns:a16="http://schemas.microsoft.com/office/drawing/2014/main" id="{00000000-0008-0000-0700-000045000000}"/>
            </a:ext>
          </a:extLst>
        </xdr:cNvPr>
        <xdr:cNvSpPr/>
      </xdr:nvSpPr>
      <xdr:spPr>
        <a:xfrm>
          <a:off x="1968500" y="6209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36</xdr:row>
      <xdr:rowOff>129963</xdr:rowOff>
    </xdr:from>
    <xdr:ext cx="469744" cy="259045"/>
    <xdr:sp macro="" textlink="">
      <xdr:nvSpPr>
        <xdr:cNvPr id="70" name="テキスト ボックス 69">
          <a:extLst>
            <a:ext uri="{FF2B5EF4-FFF2-40B4-BE49-F238E27FC236}">
              <a16:creationId xmlns:a16="http://schemas.microsoft.com/office/drawing/2014/main" id="{00000000-0008-0000-0700-000046000000}"/>
            </a:ext>
          </a:extLst>
        </xdr:cNvPr>
        <xdr:cNvSpPr txBox="1"/>
      </xdr:nvSpPr>
      <xdr:spPr>
        <a:xfrm>
          <a:off x="1784428" y="63021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75184</xdr:rowOff>
    </xdr:from>
    <xdr:to>
      <xdr:col>6</xdr:col>
      <xdr:colOff>38100</xdr:colOff>
      <xdr:row>37</xdr:row>
      <xdr:rowOff>5334</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079500" y="6247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35</xdr:row>
      <xdr:rowOff>21861</xdr:rowOff>
    </xdr:from>
    <xdr:ext cx="469744"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895428" y="60226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94158</xdr:rowOff>
    </xdr:from>
    <xdr:to>
      <xdr:col>24</xdr:col>
      <xdr:colOff>114300</xdr:colOff>
      <xdr:row>36</xdr:row>
      <xdr:rowOff>24308</xdr:rowOff>
    </xdr:to>
    <xdr:sp macro="" textlink="">
      <xdr:nvSpPr>
        <xdr:cNvPr id="78" name="楕円 77">
          <a:extLst>
            <a:ext uri="{FF2B5EF4-FFF2-40B4-BE49-F238E27FC236}">
              <a16:creationId xmlns:a16="http://schemas.microsoft.com/office/drawing/2014/main" id="{00000000-0008-0000-0700-00004E000000}"/>
            </a:ext>
          </a:extLst>
        </xdr:cNvPr>
        <xdr:cNvSpPr/>
      </xdr:nvSpPr>
      <xdr:spPr>
        <a:xfrm>
          <a:off x="4584700" y="6094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72585</xdr:rowOff>
    </xdr:from>
    <xdr:ext cx="469744" cy="259045"/>
    <xdr:sp macro="" textlink="">
      <xdr:nvSpPr>
        <xdr:cNvPr id="79" name="議会費該当値テキスト">
          <a:extLst>
            <a:ext uri="{FF2B5EF4-FFF2-40B4-BE49-F238E27FC236}">
              <a16:creationId xmlns:a16="http://schemas.microsoft.com/office/drawing/2014/main" id="{00000000-0008-0000-0700-00004F000000}"/>
            </a:ext>
          </a:extLst>
        </xdr:cNvPr>
        <xdr:cNvSpPr txBox="1"/>
      </xdr:nvSpPr>
      <xdr:spPr>
        <a:xfrm>
          <a:off x="4686300" y="60733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61925</xdr:rowOff>
    </xdr:from>
    <xdr:to>
      <xdr:col>20</xdr:col>
      <xdr:colOff>38100</xdr:colOff>
      <xdr:row>35</xdr:row>
      <xdr:rowOff>163525</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3746500" y="6062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34</xdr:row>
      <xdr:rowOff>8602</xdr:rowOff>
    </xdr:from>
    <xdr:ext cx="469744" cy="259045"/>
    <xdr:sp macro="" textlink="">
      <xdr:nvSpPr>
        <xdr:cNvPr id="81" name="テキスト ボックス 80">
          <a:extLst>
            <a:ext uri="{FF2B5EF4-FFF2-40B4-BE49-F238E27FC236}">
              <a16:creationId xmlns:a16="http://schemas.microsoft.com/office/drawing/2014/main" id="{00000000-0008-0000-0700-000051000000}"/>
            </a:ext>
          </a:extLst>
        </xdr:cNvPr>
        <xdr:cNvSpPr txBox="1"/>
      </xdr:nvSpPr>
      <xdr:spPr>
        <a:xfrm>
          <a:off x="3562428" y="58379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157709</xdr:rowOff>
    </xdr:from>
    <xdr:to>
      <xdr:col>15</xdr:col>
      <xdr:colOff>101600</xdr:colOff>
      <xdr:row>36</xdr:row>
      <xdr:rowOff>87859</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2857500" y="61584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36</xdr:row>
      <xdr:rowOff>78986</xdr:rowOff>
    </xdr:from>
    <xdr:ext cx="469744"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2673428" y="62511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28778</xdr:rowOff>
    </xdr:from>
    <xdr:to>
      <xdr:col>10</xdr:col>
      <xdr:colOff>165100</xdr:colOff>
      <xdr:row>36</xdr:row>
      <xdr:rowOff>130378</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1968500" y="6200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34</xdr:row>
      <xdr:rowOff>146905</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1784428" y="59762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85699</xdr:rowOff>
    </xdr:from>
    <xdr:to>
      <xdr:col>6</xdr:col>
      <xdr:colOff>38100</xdr:colOff>
      <xdr:row>37</xdr:row>
      <xdr:rowOff>15849</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079500" y="6257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37</xdr:row>
      <xdr:rowOff>6976</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895428" y="63506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8" name="正方形/長方形 87">
          <a:extLst>
            <a:ext uri="{FF2B5EF4-FFF2-40B4-BE49-F238E27FC236}">
              <a16:creationId xmlns:a16="http://schemas.microsoft.com/office/drawing/2014/main" id="{00000000-0008-0000-0700-000058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83,945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6" name="テキスト ボックス 95">
          <a:extLst>
            <a:ext uri="{FF2B5EF4-FFF2-40B4-BE49-F238E27FC236}">
              <a16:creationId xmlns:a16="http://schemas.microsoft.com/office/drawing/2014/main" id="{00000000-0008-0000-0700-000060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7" name="直線コネクタ 96">
          <a:extLst>
            <a:ext uri="{FF2B5EF4-FFF2-40B4-BE49-F238E27FC236}">
              <a16:creationId xmlns:a16="http://schemas.microsoft.com/office/drawing/2014/main" id="{00000000-0008-0000-0700-000061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98878</xdr:rowOff>
    </xdr:from>
    <xdr:to>
      <xdr:col>28</xdr:col>
      <xdr:colOff>114300</xdr:colOff>
      <xdr:row>59</xdr:row>
      <xdr:rowOff>98878</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58</xdr:row>
      <xdr:rowOff>128105</xdr:rowOff>
    </xdr:from>
    <xdr:ext cx="595419"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166581" y="10072205"/>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7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2" name="テキスト ボックス 111">
          <a:extLst>
            <a:ext uri="{FF2B5EF4-FFF2-40B4-BE49-F238E27FC236}">
              <a16:creationId xmlns:a16="http://schemas.microsoft.com/office/drawing/2014/main" id="{00000000-0008-0000-0700-000070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総務費グラフ枠">
          <a:extLst>
            <a:ext uri="{FF2B5EF4-FFF2-40B4-BE49-F238E27FC236}">
              <a16:creationId xmlns:a16="http://schemas.microsoft.com/office/drawing/2014/main" id="{00000000-0008-0000-07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37650</xdr:rowOff>
    </xdr:from>
    <xdr:to>
      <xdr:col>24</xdr:col>
      <xdr:colOff>62865</xdr:colOff>
      <xdr:row>59</xdr:row>
      <xdr:rowOff>126180</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flipV="1">
          <a:off x="4633595" y="8781600"/>
          <a:ext cx="1270" cy="14601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130007</xdr:rowOff>
    </xdr:from>
    <xdr:ext cx="534377" cy="259045"/>
    <xdr:sp macro="" textlink="">
      <xdr:nvSpPr>
        <xdr:cNvPr id="115" name="総務費最小値テキスト">
          <a:extLst>
            <a:ext uri="{FF2B5EF4-FFF2-40B4-BE49-F238E27FC236}">
              <a16:creationId xmlns:a16="http://schemas.microsoft.com/office/drawing/2014/main" id="{00000000-0008-0000-0700-000073000000}"/>
            </a:ext>
          </a:extLst>
        </xdr:cNvPr>
        <xdr:cNvSpPr txBox="1"/>
      </xdr:nvSpPr>
      <xdr:spPr>
        <a:xfrm>
          <a:off x="4686300" y="102455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91,640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126180</xdr:rowOff>
    </xdr:from>
    <xdr:to>
      <xdr:col>24</xdr:col>
      <xdr:colOff>152400</xdr:colOff>
      <xdr:row>59</xdr:row>
      <xdr:rowOff>126180</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4546600" y="102417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155777</xdr:rowOff>
    </xdr:from>
    <xdr:ext cx="599010" cy="259045"/>
    <xdr:sp macro="" textlink="">
      <xdr:nvSpPr>
        <xdr:cNvPr id="117" name="総務費最大値テキスト">
          <a:extLst>
            <a:ext uri="{FF2B5EF4-FFF2-40B4-BE49-F238E27FC236}">
              <a16:creationId xmlns:a16="http://schemas.microsoft.com/office/drawing/2014/main" id="{00000000-0008-0000-0700-000075000000}"/>
            </a:ext>
          </a:extLst>
        </xdr:cNvPr>
        <xdr:cNvSpPr txBox="1"/>
      </xdr:nvSpPr>
      <xdr:spPr>
        <a:xfrm>
          <a:off x="4686300" y="85568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538,749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37650</xdr:rowOff>
    </xdr:from>
    <xdr:to>
      <xdr:col>24</xdr:col>
      <xdr:colOff>152400</xdr:colOff>
      <xdr:row>51</xdr:row>
      <xdr:rowOff>37650</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4546600" y="8781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131742</xdr:rowOff>
    </xdr:from>
    <xdr:to>
      <xdr:col>24</xdr:col>
      <xdr:colOff>63500</xdr:colOff>
      <xdr:row>59</xdr:row>
      <xdr:rowOff>25949</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flipV="1">
          <a:off x="3797300" y="10075842"/>
          <a:ext cx="838200" cy="65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77147</xdr:rowOff>
    </xdr:from>
    <xdr:ext cx="599010" cy="259045"/>
    <xdr:sp macro="" textlink="">
      <xdr:nvSpPr>
        <xdr:cNvPr id="120" name="総務費平均値テキスト">
          <a:extLst>
            <a:ext uri="{FF2B5EF4-FFF2-40B4-BE49-F238E27FC236}">
              <a16:creationId xmlns:a16="http://schemas.microsoft.com/office/drawing/2014/main" id="{00000000-0008-0000-0700-000078000000}"/>
            </a:ext>
          </a:extLst>
        </xdr:cNvPr>
        <xdr:cNvSpPr txBox="1"/>
      </xdr:nvSpPr>
      <xdr:spPr>
        <a:xfrm>
          <a:off x="4686300" y="967834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203,104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54270</xdr:rowOff>
    </xdr:from>
    <xdr:to>
      <xdr:col>24</xdr:col>
      <xdr:colOff>114300</xdr:colOff>
      <xdr:row>57</xdr:row>
      <xdr:rowOff>155870</xdr:rowOff>
    </xdr:to>
    <xdr:sp macro="" textlink="">
      <xdr:nvSpPr>
        <xdr:cNvPr id="121" name="フローチャート: 判断 120">
          <a:extLst>
            <a:ext uri="{FF2B5EF4-FFF2-40B4-BE49-F238E27FC236}">
              <a16:creationId xmlns:a16="http://schemas.microsoft.com/office/drawing/2014/main" id="{00000000-0008-0000-0700-000079000000}"/>
            </a:ext>
          </a:extLst>
        </xdr:cNvPr>
        <xdr:cNvSpPr/>
      </xdr:nvSpPr>
      <xdr:spPr>
        <a:xfrm>
          <a:off x="4584700" y="982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149184</xdr:rowOff>
    </xdr:from>
    <xdr:to>
      <xdr:col>19</xdr:col>
      <xdr:colOff>177800</xdr:colOff>
      <xdr:row>59</xdr:row>
      <xdr:rowOff>25949</xdr:rowOff>
    </xdr:to>
    <xdr:cxnSp macro="">
      <xdr:nvCxnSpPr>
        <xdr:cNvPr id="122" name="直線コネクタ 121">
          <a:extLst>
            <a:ext uri="{FF2B5EF4-FFF2-40B4-BE49-F238E27FC236}">
              <a16:creationId xmlns:a16="http://schemas.microsoft.com/office/drawing/2014/main" id="{00000000-0008-0000-0700-00007A000000}"/>
            </a:ext>
          </a:extLst>
        </xdr:cNvPr>
        <xdr:cNvCxnSpPr/>
      </xdr:nvCxnSpPr>
      <xdr:spPr>
        <a:xfrm>
          <a:off x="2908300" y="10093284"/>
          <a:ext cx="889000" cy="482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112034</xdr:rowOff>
    </xdr:from>
    <xdr:to>
      <xdr:col>20</xdr:col>
      <xdr:colOff>38100</xdr:colOff>
      <xdr:row>58</xdr:row>
      <xdr:rowOff>42184</xdr:rowOff>
    </xdr:to>
    <xdr:sp macro="" textlink="">
      <xdr:nvSpPr>
        <xdr:cNvPr id="123" name="フローチャート: 判断 122">
          <a:extLst>
            <a:ext uri="{FF2B5EF4-FFF2-40B4-BE49-F238E27FC236}">
              <a16:creationId xmlns:a16="http://schemas.microsoft.com/office/drawing/2014/main" id="{00000000-0008-0000-0700-00007B000000}"/>
            </a:ext>
          </a:extLst>
        </xdr:cNvPr>
        <xdr:cNvSpPr/>
      </xdr:nvSpPr>
      <xdr:spPr>
        <a:xfrm>
          <a:off x="3746500" y="9884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58711</xdr:rowOff>
    </xdr:from>
    <xdr:ext cx="599010" cy="259045"/>
    <xdr:sp macro="" textlink="">
      <xdr:nvSpPr>
        <xdr:cNvPr id="124" name="テキスト ボックス 123">
          <a:extLst>
            <a:ext uri="{FF2B5EF4-FFF2-40B4-BE49-F238E27FC236}">
              <a16:creationId xmlns:a16="http://schemas.microsoft.com/office/drawing/2014/main" id="{00000000-0008-0000-0700-00007C000000}"/>
            </a:ext>
          </a:extLst>
        </xdr:cNvPr>
        <xdr:cNvSpPr txBox="1"/>
      </xdr:nvSpPr>
      <xdr:spPr>
        <a:xfrm>
          <a:off x="3497795" y="96599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121530</xdr:rowOff>
    </xdr:from>
    <xdr:to>
      <xdr:col>15</xdr:col>
      <xdr:colOff>50800</xdr:colOff>
      <xdr:row>58</xdr:row>
      <xdr:rowOff>149184</xdr:rowOff>
    </xdr:to>
    <xdr:cxnSp macro="">
      <xdr:nvCxnSpPr>
        <xdr:cNvPr id="125" name="直線コネクタ 124">
          <a:extLst>
            <a:ext uri="{FF2B5EF4-FFF2-40B4-BE49-F238E27FC236}">
              <a16:creationId xmlns:a16="http://schemas.microsoft.com/office/drawing/2014/main" id="{00000000-0008-0000-0700-00007D000000}"/>
            </a:ext>
          </a:extLst>
        </xdr:cNvPr>
        <xdr:cNvCxnSpPr/>
      </xdr:nvCxnSpPr>
      <xdr:spPr>
        <a:xfrm>
          <a:off x="2019300" y="10065630"/>
          <a:ext cx="889000" cy="276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22694</xdr:rowOff>
    </xdr:from>
    <xdr:to>
      <xdr:col>15</xdr:col>
      <xdr:colOff>101600</xdr:colOff>
      <xdr:row>58</xdr:row>
      <xdr:rowOff>124294</xdr:rowOff>
    </xdr:to>
    <xdr:sp macro="" textlink="">
      <xdr:nvSpPr>
        <xdr:cNvPr id="126" name="フローチャート: 判断 125">
          <a:extLst>
            <a:ext uri="{FF2B5EF4-FFF2-40B4-BE49-F238E27FC236}">
              <a16:creationId xmlns:a16="http://schemas.microsoft.com/office/drawing/2014/main" id="{00000000-0008-0000-0700-00007E000000}"/>
            </a:ext>
          </a:extLst>
        </xdr:cNvPr>
        <xdr:cNvSpPr/>
      </xdr:nvSpPr>
      <xdr:spPr>
        <a:xfrm>
          <a:off x="2857500" y="9966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140821</xdr:rowOff>
    </xdr:from>
    <xdr:ext cx="599010" cy="259045"/>
    <xdr:sp macro="" textlink="">
      <xdr:nvSpPr>
        <xdr:cNvPr id="127" name="テキスト ボックス 126">
          <a:extLst>
            <a:ext uri="{FF2B5EF4-FFF2-40B4-BE49-F238E27FC236}">
              <a16:creationId xmlns:a16="http://schemas.microsoft.com/office/drawing/2014/main" id="{00000000-0008-0000-0700-00007F000000}"/>
            </a:ext>
          </a:extLst>
        </xdr:cNvPr>
        <xdr:cNvSpPr txBox="1"/>
      </xdr:nvSpPr>
      <xdr:spPr>
        <a:xfrm>
          <a:off x="2608795" y="97420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160,273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105674</xdr:rowOff>
    </xdr:from>
    <xdr:to>
      <xdr:col>10</xdr:col>
      <xdr:colOff>114300</xdr:colOff>
      <xdr:row>58</xdr:row>
      <xdr:rowOff>121530</xdr:rowOff>
    </xdr:to>
    <xdr:cxnSp macro="">
      <xdr:nvCxnSpPr>
        <xdr:cNvPr id="128" name="直線コネクタ 127">
          <a:extLst>
            <a:ext uri="{FF2B5EF4-FFF2-40B4-BE49-F238E27FC236}">
              <a16:creationId xmlns:a16="http://schemas.microsoft.com/office/drawing/2014/main" id="{00000000-0008-0000-0700-000080000000}"/>
            </a:ext>
          </a:extLst>
        </xdr:cNvPr>
        <xdr:cNvCxnSpPr/>
      </xdr:nvCxnSpPr>
      <xdr:spPr>
        <a:xfrm>
          <a:off x="1130300" y="9878324"/>
          <a:ext cx="889000" cy="187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155459</xdr:rowOff>
    </xdr:from>
    <xdr:to>
      <xdr:col>10</xdr:col>
      <xdr:colOff>165100</xdr:colOff>
      <xdr:row>58</xdr:row>
      <xdr:rowOff>85609</xdr:rowOff>
    </xdr:to>
    <xdr:sp macro="" textlink="">
      <xdr:nvSpPr>
        <xdr:cNvPr id="129" name="フローチャート: 判断 128">
          <a:extLst>
            <a:ext uri="{FF2B5EF4-FFF2-40B4-BE49-F238E27FC236}">
              <a16:creationId xmlns:a16="http://schemas.microsoft.com/office/drawing/2014/main" id="{00000000-0008-0000-0700-000081000000}"/>
            </a:ext>
          </a:extLst>
        </xdr:cNvPr>
        <xdr:cNvSpPr/>
      </xdr:nvSpPr>
      <xdr:spPr>
        <a:xfrm>
          <a:off x="1968500" y="9928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102136</xdr:rowOff>
    </xdr:from>
    <xdr:ext cx="59901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1719795" y="9703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120107</xdr:rowOff>
    </xdr:from>
    <xdr:to>
      <xdr:col>6</xdr:col>
      <xdr:colOff>38100</xdr:colOff>
      <xdr:row>57</xdr:row>
      <xdr:rowOff>50257</xdr:rowOff>
    </xdr:to>
    <xdr:sp macro="" textlink="">
      <xdr:nvSpPr>
        <xdr:cNvPr id="131" name="フローチャート: 判断 130">
          <a:extLst>
            <a:ext uri="{FF2B5EF4-FFF2-40B4-BE49-F238E27FC236}">
              <a16:creationId xmlns:a16="http://schemas.microsoft.com/office/drawing/2014/main" id="{00000000-0008-0000-0700-000083000000}"/>
            </a:ext>
          </a:extLst>
        </xdr:cNvPr>
        <xdr:cNvSpPr/>
      </xdr:nvSpPr>
      <xdr:spPr>
        <a:xfrm>
          <a:off x="1079500" y="9721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66784</xdr:rowOff>
    </xdr:from>
    <xdr:ext cx="59901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830795" y="94965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80942</xdr:rowOff>
    </xdr:from>
    <xdr:to>
      <xdr:col>24</xdr:col>
      <xdr:colOff>114300</xdr:colOff>
      <xdr:row>59</xdr:row>
      <xdr:rowOff>11092</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4584700" y="100250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58</xdr:row>
      <xdr:rowOff>59369</xdr:rowOff>
    </xdr:from>
    <xdr:ext cx="599010" cy="259045"/>
    <xdr:sp macro="" textlink="">
      <xdr:nvSpPr>
        <xdr:cNvPr id="139" name="総務費該当値テキスト">
          <a:extLst>
            <a:ext uri="{FF2B5EF4-FFF2-40B4-BE49-F238E27FC236}">
              <a16:creationId xmlns:a16="http://schemas.microsoft.com/office/drawing/2014/main" id="{00000000-0008-0000-0700-00008B000000}"/>
            </a:ext>
          </a:extLst>
        </xdr:cNvPr>
        <xdr:cNvSpPr txBox="1"/>
      </xdr:nvSpPr>
      <xdr:spPr>
        <a:xfrm>
          <a:off x="4686300" y="100034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142,437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146599</xdr:rowOff>
    </xdr:from>
    <xdr:to>
      <xdr:col>20</xdr:col>
      <xdr:colOff>38100</xdr:colOff>
      <xdr:row>59</xdr:row>
      <xdr:rowOff>76749</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3746500" y="100906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59</xdr:row>
      <xdr:rowOff>67876</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3497795" y="101834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98384</xdr:rowOff>
    </xdr:from>
    <xdr:to>
      <xdr:col>15</xdr:col>
      <xdr:colOff>101600</xdr:colOff>
      <xdr:row>59</xdr:row>
      <xdr:rowOff>28534</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2857500" y="100424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59</xdr:row>
      <xdr:rowOff>19661</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2608795" y="101352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137,096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70730</xdr:rowOff>
    </xdr:from>
    <xdr:to>
      <xdr:col>10</xdr:col>
      <xdr:colOff>165100</xdr:colOff>
      <xdr:row>59</xdr:row>
      <xdr:rowOff>880</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1968500" y="10014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163457</xdr:rowOff>
    </xdr:from>
    <xdr:ext cx="599010" cy="259045"/>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1719795" y="101075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54874</xdr:rowOff>
    </xdr:from>
    <xdr:to>
      <xdr:col>6</xdr:col>
      <xdr:colOff>38100</xdr:colOff>
      <xdr:row>57</xdr:row>
      <xdr:rowOff>156474</xdr:rowOff>
    </xdr:to>
    <xdr:sp macro="" textlink="">
      <xdr:nvSpPr>
        <xdr:cNvPr id="146" name="楕円 145">
          <a:extLst>
            <a:ext uri="{FF2B5EF4-FFF2-40B4-BE49-F238E27FC236}">
              <a16:creationId xmlns:a16="http://schemas.microsoft.com/office/drawing/2014/main" id="{00000000-0008-0000-0700-000092000000}"/>
            </a:ext>
          </a:extLst>
        </xdr:cNvPr>
        <xdr:cNvSpPr/>
      </xdr:nvSpPr>
      <xdr:spPr>
        <a:xfrm>
          <a:off x="1079500" y="9827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147601</xdr:rowOff>
    </xdr:from>
    <xdr:ext cx="599010" cy="259045"/>
    <xdr:sp macro="" textlink="">
      <xdr:nvSpPr>
        <xdr:cNvPr id="147" name="テキスト ボックス 146">
          <a:extLst>
            <a:ext uri="{FF2B5EF4-FFF2-40B4-BE49-F238E27FC236}">
              <a16:creationId xmlns:a16="http://schemas.microsoft.com/office/drawing/2014/main" id="{00000000-0008-0000-0700-000093000000}"/>
            </a:ext>
          </a:extLst>
        </xdr:cNvPr>
        <xdr:cNvSpPr txBox="1"/>
      </xdr:nvSpPr>
      <xdr:spPr>
        <a:xfrm>
          <a:off x="830795" y="99202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80</xdr:row>
      <xdr:rowOff>111777</xdr:rowOff>
    </xdr:from>
    <xdr:ext cx="595419" cy="25904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581" y="1382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128106</xdr:rowOff>
    </xdr:from>
    <xdr:ext cx="595419"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350120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70" name="テキスト ボックス 169">
          <a:extLst>
            <a:ext uri="{FF2B5EF4-FFF2-40B4-BE49-F238E27FC236}">
              <a16:creationId xmlns:a16="http://schemas.microsoft.com/office/drawing/2014/main" id="{00000000-0008-0000-0700-0000AA000000}"/>
            </a:ext>
          </a:extLst>
        </xdr:cNvPr>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2" name="テキスト ボックス 171">
          <a:extLst>
            <a:ext uri="{FF2B5EF4-FFF2-40B4-BE49-F238E27FC236}">
              <a16:creationId xmlns:a16="http://schemas.microsoft.com/office/drawing/2014/main" id="{00000000-0008-0000-0700-0000AC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3" name="民生費グラフ枠">
          <a:extLst>
            <a:ext uri="{FF2B5EF4-FFF2-40B4-BE49-F238E27FC236}">
              <a16:creationId xmlns:a16="http://schemas.microsoft.com/office/drawing/2014/main" id="{00000000-0008-0000-0700-0000AD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31572</xdr:rowOff>
    </xdr:from>
    <xdr:to>
      <xdr:col>24</xdr:col>
      <xdr:colOff>62865</xdr:colOff>
      <xdr:row>78</xdr:row>
      <xdr:rowOff>70907</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flipV="1">
          <a:off x="4633595" y="12033072"/>
          <a:ext cx="1270" cy="14109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74734</xdr:rowOff>
    </xdr:from>
    <xdr:ext cx="599010" cy="259045"/>
    <xdr:sp macro="" textlink="">
      <xdr:nvSpPr>
        <xdr:cNvPr id="175" name="民生費最小値テキスト">
          <a:extLst>
            <a:ext uri="{FF2B5EF4-FFF2-40B4-BE49-F238E27FC236}">
              <a16:creationId xmlns:a16="http://schemas.microsoft.com/office/drawing/2014/main" id="{00000000-0008-0000-0700-0000AF000000}"/>
            </a:ext>
          </a:extLst>
        </xdr:cNvPr>
        <xdr:cNvSpPr txBox="1"/>
      </xdr:nvSpPr>
      <xdr:spPr>
        <a:xfrm>
          <a:off x="4686300" y="134478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172,213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70907</xdr:rowOff>
    </xdr:from>
    <xdr:to>
      <xdr:col>24</xdr:col>
      <xdr:colOff>152400</xdr:colOff>
      <xdr:row>78</xdr:row>
      <xdr:rowOff>70907</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a:off x="4546600" y="134440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149699</xdr:rowOff>
    </xdr:from>
    <xdr:ext cx="599010" cy="259045"/>
    <xdr:sp macro="" textlink="">
      <xdr:nvSpPr>
        <xdr:cNvPr id="177" name="民生費最大値テキスト">
          <a:extLst>
            <a:ext uri="{FF2B5EF4-FFF2-40B4-BE49-F238E27FC236}">
              <a16:creationId xmlns:a16="http://schemas.microsoft.com/office/drawing/2014/main" id="{00000000-0008-0000-0700-0000B1000000}"/>
            </a:ext>
          </a:extLst>
        </xdr:cNvPr>
        <xdr:cNvSpPr txBox="1"/>
      </xdr:nvSpPr>
      <xdr:spPr>
        <a:xfrm>
          <a:off x="4686300" y="118082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258,622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31572</xdr:rowOff>
    </xdr:from>
    <xdr:to>
      <xdr:col>24</xdr:col>
      <xdr:colOff>152400</xdr:colOff>
      <xdr:row>70</xdr:row>
      <xdr:rowOff>31572</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a:off x="4546600" y="120330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74</xdr:row>
      <xdr:rowOff>34871</xdr:rowOff>
    </xdr:from>
    <xdr:to>
      <xdr:col>24</xdr:col>
      <xdr:colOff>63500</xdr:colOff>
      <xdr:row>74</xdr:row>
      <xdr:rowOff>92118</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a:off x="3797300" y="12722171"/>
          <a:ext cx="838200" cy="57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112920</xdr:rowOff>
    </xdr:from>
    <xdr:ext cx="599010" cy="259045"/>
    <xdr:sp macro="" textlink="">
      <xdr:nvSpPr>
        <xdr:cNvPr id="180" name="民生費平均値テキスト">
          <a:extLst>
            <a:ext uri="{FF2B5EF4-FFF2-40B4-BE49-F238E27FC236}">
              <a16:creationId xmlns:a16="http://schemas.microsoft.com/office/drawing/2014/main" id="{00000000-0008-0000-0700-0000B4000000}"/>
            </a:ext>
          </a:extLst>
        </xdr:cNvPr>
        <xdr:cNvSpPr txBox="1"/>
      </xdr:nvSpPr>
      <xdr:spPr>
        <a:xfrm>
          <a:off x="4686300" y="1245732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220,430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73</xdr:row>
      <xdr:rowOff>90043</xdr:rowOff>
    </xdr:from>
    <xdr:to>
      <xdr:col>24</xdr:col>
      <xdr:colOff>114300</xdr:colOff>
      <xdr:row>74</xdr:row>
      <xdr:rowOff>20193</xdr:rowOff>
    </xdr:to>
    <xdr:sp macro="" textlink="">
      <xdr:nvSpPr>
        <xdr:cNvPr id="181" name="フローチャート: 判断 180">
          <a:extLst>
            <a:ext uri="{FF2B5EF4-FFF2-40B4-BE49-F238E27FC236}">
              <a16:creationId xmlns:a16="http://schemas.microsoft.com/office/drawing/2014/main" id="{00000000-0008-0000-0700-0000B5000000}"/>
            </a:ext>
          </a:extLst>
        </xdr:cNvPr>
        <xdr:cNvSpPr/>
      </xdr:nvSpPr>
      <xdr:spPr>
        <a:xfrm>
          <a:off x="4584700" y="12605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74</xdr:row>
      <xdr:rowOff>34871</xdr:rowOff>
    </xdr:from>
    <xdr:to>
      <xdr:col>19</xdr:col>
      <xdr:colOff>177800</xdr:colOff>
      <xdr:row>76</xdr:row>
      <xdr:rowOff>117559</xdr:rowOff>
    </xdr:to>
    <xdr:cxnSp macro="">
      <xdr:nvCxnSpPr>
        <xdr:cNvPr id="182" name="直線コネクタ 181">
          <a:extLst>
            <a:ext uri="{FF2B5EF4-FFF2-40B4-BE49-F238E27FC236}">
              <a16:creationId xmlns:a16="http://schemas.microsoft.com/office/drawing/2014/main" id="{00000000-0008-0000-0700-0000B6000000}"/>
            </a:ext>
          </a:extLst>
        </xdr:cNvPr>
        <xdr:cNvCxnSpPr/>
      </xdr:nvCxnSpPr>
      <xdr:spPr>
        <a:xfrm flipV="1">
          <a:off x="2908300" y="12722171"/>
          <a:ext cx="889000" cy="4255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74</xdr:row>
      <xdr:rowOff>46707</xdr:rowOff>
    </xdr:from>
    <xdr:to>
      <xdr:col>20</xdr:col>
      <xdr:colOff>38100</xdr:colOff>
      <xdr:row>74</xdr:row>
      <xdr:rowOff>148307</xdr:rowOff>
    </xdr:to>
    <xdr:sp macro="" textlink="">
      <xdr:nvSpPr>
        <xdr:cNvPr id="183" name="フローチャート: 判断 182">
          <a:extLst>
            <a:ext uri="{FF2B5EF4-FFF2-40B4-BE49-F238E27FC236}">
              <a16:creationId xmlns:a16="http://schemas.microsoft.com/office/drawing/2014/main" id="{00000000-0008-0000-0700-0000B7000000}"/>
            </a:ext>
          </a:extLst>
        </xdr:cNvPr>
        <xdr:cNvSpPr/>
      </xdr:nvSpPr>
      <xdr:spPr>
        <a:xfrm>
          <a:off x="3746500" y="127340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139434</xdr:rowOff>
    </xdr:from>
    <xdr:ext cx="599010" cy="259045"/>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3497795" y="128267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75</xdr:row>
      <xdr:rowOff>62988</xdr:rowOff>
    </xdr:from>
    <xdr:to>
      <xdr:col>15</xdr:col>
      <xdr:colOff>50800</xdr:colOff>
      <xdr:row>76</xdr:row>
      <xdr:rowOff>117559</xdr:rowOff>
    </xdr:to>
    <xdr:cxnSp macro="">
      <xdr:nvCxnSpPr>
        <xdr:cNvPr id="185" name="直線コネクタ 184">
          <a:extLst>
            <a:ext uri="{FF2B5EF4-FFF2-40B4-BE49-F238E27FC236}">
              <a16:creationId xmlns:a16="http://schemas.microsoft.com/office/drawing/2014/main" id="{00000000-0008-0000-0700-0000B9000000}"/>
            </a:ext>
          </a:extLst>
        </xdr:cNvPr>
        <xdr:cNvCxnSpPr/>
      </xdr:nvCxnSpPr>
      <xdr:spPr>
        <a:xfrm>
          <a:off x="2019300" y="12921738"/>
          <a:ext cx="889000" cy="2260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117132</xdr:rowOff>
    </xdr:from>
    <xdr:to>
      <xdr:col>15</xdr:col>
      <xdr:colOff>101600</xdr:colOff>
      <xdr:row>76</xdr:row>
      <xdr:rowOff>47282</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2857500" y="12975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63809</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2608795" y="127511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197,771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75</xdr:row>
      <xdr:rowOff>62988</xdr:rowOff>
    </xdr:from>
    <xdr:to>
      <xdr:col>10</xdr:col>
      <xdr:colOff>114300</xdr:colOff>
      <xdr:row>78</xdr:row>
      <xdr:rowOff>28552</xdr:rowOff>
    </xdr:to>
    <xdr:cxnSp macro="">
      <xdr:nvCxnSpPr>
        <xdr:cNvPr id="188" name="直線コネクタ 187">
          <a:extLst>
            <a:ext uri="{FF2B5EF4-FFF2-40B4-BE49-F238E27FC236}">
              <a16:creationId xmlns:a16="http://schemas.microsoft.com/office/drawing/2014/main" id="{00000000-0008-0000-0700-0000BC000000}"/>
            </a:ext>
          </a:extLst>
        </xdr:cNvPr>
        <xdr:cNvCxnSpPr/>
      </xdr:nvCxnSpPr>
      <xdr:spPr>
        <a:xfrm flipV="1">
          <a:off x="1130300" y="12921738"/>
          <a:ext cx="889000" cy="4799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75</xdr:row>
      <xdr:rowOff>20924</xdr:rowOff>
    </xdr:from>
    <xdr:to>
      <xdr:col>10</xdr:col>
      <xdr:colOff>165100</xdr:colOff>
      <xdr:row>75</xdr:row>
      <xdr:rowOff>122524</xdr:rowOff>
    </xdr:to>
    <xdr:sp macro="" textlink="">
      <xdr:nvSpPr>
        <xdr:cNvPr id="189" name="フローチャート: 判断 188">
          <a:extLst>
            <a:ext uri="{FF2B5EF4-FFF2-40B4-BE49-F238E27FC236}">
              <a16:creationId xmlns:a16="http://schemas.microsoft.com/office/drawing/2014/main" id="{00000000-0008-0000-0700-0000BD000000}"/>
            </a:ext>
          </a:extLst>
        </xdr:cNvPr>
        <xdr:cNvSpPr/>
      </xdr:nvSpPr>
      <xdr:spPr>
        <a:xfrm>
          <a:off x="1968500" y="12879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113651</xdr:rowOff>
    </xdr:from>
    <xdr:ext cx="59901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1719795" y="129724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109719</xdr:rowOff>
    </xdr:from>
    <xdr:to>
      <xdr:col>6</xdr:col>
      <xdr:colOff>38100</xdr:colOff>
      <xdr:row>78</xdr:row>
      <xdr:rowOff>39869</xdr:rowOff>
    </xdr:to>
    <xdr:sp macro="" textlink="">
      <xdr:nvSpPr>
        <xdr:cNvPr id="191" name="フローチャート: 判断 190">
          <a:extLst>
            <a:ext uri="{FF2B5EF4-FFF2-40B4-BE49-F238E27FC236}">
              <a16:creationId xmlns:a16="http://schemas.microsoft.com/office/drawing/2014/main" id="{00000000-0008-0000-0700-0000BF000000}"/>
            </a:ext>
          </a:extLst>
        </xdr:cNvPr>
        <xdr:cNvSpPr/>
      </xdr:nvSpPr>
      <xdr:spPr>
        <a:xfrm>
          <a:off x="1079500" y="13311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56396</xdr:rowOff>
    </xdr:from>
    <xdr:ext cx="59901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830795" y="130865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177,225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41318</xdr:rowOff>
    </xdr:from>
    <xdr:to>
      <xdr:col>24</xdr:col>
      <xdr:colOff>114300</xdr:colOff>
      <xdr:row>74</xdr:row>
      <xdr:rowOff>142918</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4584700" y="12728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19745</xdr:rowOff>
    </xdr:from>
    <xdr:ext cx="599010" cy="259045"/>
    <xdr:sp macro="" textlink="">
      <xdr:nvSpPr>
        <xdr:cNvPr id="199" name="民生費該当値テキスト">
          <a:extLst>
            <a:ext uri="{FF2B5EF4-FFF2-40B4-BE49-F238E27FC236}">
              <a16:creationId xmlns:a16="http://schemas.microsoft.com/office/drawing/2014/main" id="{00000000-0008-0000-0700-0000C7000000}"/>
            </a:ext>
          </a:extLst>
        </xdr:cNvPr>
        <xdr:cNvSpPr txBox="1"/>
      </xdr:nvSpPr>
      <xdr:spPr>
        <a:xfrm>
          <a:off x="4686300" y="127070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212,914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73</xdr:row>
      <xdr:rowOff>155521</xdr:rowOff>
    </xdr:from>
    <xdr:to>
      <xdr:col>20</xdr:col>
      <xdr:colOff>38100</xdr:colOff>
      <xdr:row>74</xdr:row>
      <xdr:rowOff>85671</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3746500" y="126713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72</xdr:row>
      <xdr:rowOff>102198</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3497795" y="124465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66759</xdr:rowOff>
    </xdr:from>
    <xdr:to>
      <xdr:col>15</xdr:col>
      <xdr:colOff>101600</xdr:colOff>
      <xdr:row>76</xdr:row>
      <xdr:rowOff>168359</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2857500" y="13096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159486</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2608795" y="13189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75</xdr:row>
      <xdr:rowOff>12188</xdr:rowOff>
    </xdr:from>
    <xdr:to>
      <xdr:col>10</xdr:col>
      <xdr:colOff>165100</xdr:colOff>
      <xdr:row>75</xdr:row>
      <xdr:rowOff>113788</xdr:rowOff>
    </xdr:to>
    <xdr:sp macro="" textlink="">
      <xdr:nvSpPr>
        <xdr:cNvPr id="204" name="楕円 203">
          <a:extLst>
            <a:ext uri="{FF2B5EF4-FFF2-40B4-BE49-F238E27FC236}">
              <a16:creationId xmlns:a16="http://schemas.microsoft.com/office/drawing/2014/main" id="{00000000-0008-0000-0700-0000CC000000}"/>
            </a:ext>
          </a:extLst>
        </xdr:cNvPr>
        <xdr:cNvSpPr/>
      </xdr:nvSpPr>
      <xdr:spPr>
        <a:xfrm>
          <a:off x="1968500" y="12870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73</xdr:row>
      <xdr:rowOff>130315</xdr:rowOff>
    </xdr:from>
    <xdr:ext cx="599010" cy="259045"/>
    <xdr:sp macro="" textlink="">
      <xdr:nvSpPr>
        <xdr:cNvPr id="205" name="テキスト ボックス 204">
          <a:extLst>
            <a:ext uri="{FF2B5EF4-FFF2-40B4-BE49-F238E27FC236}">
              <a16:creationId xmlns:a16="http://schemas.microsoft.com/office/drawing/2014/main" id="{00000000-0008-0000-0700-0000CD000000}"/>
            </a:ext>
          </a:extLst>
        </xdr:cNvPr>
        <xdr:cNvSpPr txBox="1"/>
      </xdr:nvSpPr>
      <xdr:spPr>
        <a:xfrm>
          <a:off x="1719795" y="126461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204,198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149202</xdr:rowOff>
    </xdr:from>
    <xdr:to>
      <xdr:col>6</xdr:col>
      <xdr:colOff>38100</xdr:colOff>
      <xdr:row>78</xdr:row>
      <xdr:rowOff>79352</xdr:rowOff>
    </xdr:to>
    <xdr:sp macro="" textlink="">
      <xdr:nvSpPr>
        <xdr:cNvPr id="206" name="楕円 205">
          <a:extLst>
            <a:ext uri="{FF2B5EF4-FFF2-40B4-BE49-F238E27FC236}">
              <a16:creationId xmlns:a16="http://schemas.microsoft.com/office/drawing/2014/main" id="{00000000-0008-0000-0700-0000CE000000}"/>
            </a:ext>
          </a:extLst>
        </xdr:cNvPr>
        <xdr:cNvSpPr/>
      </xdr:nvSpPr>
      <xdr:spPr>
        <a:xfrm>
          <a:off x="1079500" y="133508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70479</xdr:rowOff>
    </xdr:from>
    <xdr:ext cx="599010" cy="259045"/>
    <xdr:sp macro="" textlink="">
      <xdr:nvSpPr>
        <xdr:cNvPr id="207" name="テキスト ボックス 206">
          <a:extLst>
            <a:ext uri="{FF2B5EF4-FFF2-40B4-BE49-F238E27FC236}">
              <a16:creationId xmlns:a16="http://schemas.microsoft.com/office/drawing/2014/main" id="{00000000-0008-0000-0700-0000CF000000}"/>
            </a:ext>
          </a:extLst>
        </xdr:cNvPr>
        <xdr:cNvSpPr txBox="1"/>
      </xdr:nvSpPr>
      <xdr:spPr>
        <a:xfrm>
          <a:off x="830795" y="13443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4" name="正方形/長方形 213">
          <a:extLst>
            <a:ext uri="{FF2B5EF4-FFF2-40B4-BE49-F238E27FC236}">
              <a16:creationId xmlns:a16="http://schemas.microsoft.com/office/drawing/2014/main" id="{00000000-0008-0000-0700-0000D6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5" name="正方形/長方形 214">
          <a:extLst>
            <a:ext uri="{FF2B5EF4-FFF2-40B4-BE49-F238E27FC236}">
              <a16:creationId xmlns:a16="http://schemas.microsoft.com/office/drawing/2014/main" id="{00000000-0008-0000-0700-0000D7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8" name="テキスト ボックス 227">
          <a:extLst>
            <a:ext uri="{FF2B5EF4-FFF2-40B4-BE49-F238E27FC236}">
              <a16:creationId xmlns:a16="http://schemas.microsoft.com/office/drawing/2014/main" id="{00000000-0008-0000-0700-0000E4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30" name="テキスト ボックス 229">
          <a:extLst>
            <a:ext uri="{FF2B5EF4-FFF2-40B4-BE49-F238E27FC236}">
              <a16:creationId xmlns:a16="http://schemas.microsoft.com/office/drawing/2014/main" id="{00000000-0008-0000-0700-0000E6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2" name="テキスト ボックス 231">
          <a:extLst>
            <a:ext uri="{FF2B5EF4-FFF2-40B4-BE49-F238E27FC236}">
              <a16:creationId xmlns:a16="http://schemas.microsoft.com/office/drawing/2014/main" id="{00000000-0008-0000-0700-0000E8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3" name="衛生費グラフ枠">
          <a:extLst>
            <a:ext uri="{FF2B5EF4-FFF2-40B4-BE49-F238E27FC236}">
              <a16:creationId xmlns:a16="http://schemas.microsoft.com/office/drawing/2014/main" id="{00000000-0008-0000-0700-0000E9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37962</xdr:rowOff>
    </xdr:from>
    <xdr:to>
      <xdr:col>24</xdr:col>
      <xdr:colOff>62865</xdr:colOff>
      <xdr:row>99</xdr:row>
      <xdr:rowOff>36297</xdr:rowOff>
    </xdr:to>
    <xdr:cxnSp macro="">
      <xdr:nvCxnSpPr>
        <xdr:cNvPr id="234" name="直線コネクタ 233">
          <a:extLst>
            <a:ext uri="{FF2B5EF4-FFF2-40B4-BE49-F238E27FC236}">
              <a16:creationId xmlns:a16="http://schemas.microsoft.com/office/drawing/2014/main" id="{00000000-0008-0000-0700-0000EA000000}"/>
            </a:ext>
          </a:extLst>
        </xdr:cNvPr>
        <xdr:cNvCxnSpPr/>
      </xdr:nvCxnSpPr>
      <xdr:spPr>
        <a:xfrm flipV="1">
          <a:off x="4633595" y="15639912"/>
          <a:ext cx="1270" cy="13699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40124</xdr:rowOff>
    </xdr:from>
    <xdr:ext cx="534377" cy="259045"/>
    <xdr:sp macro="" textlink="">
      <xdr:nvSpPr>
        <xdr:cNvPr id="235" name="衛生費最小値テキスト">
          <a:extLst>
            <a:ext uri="{FF2B5EF4-FFF2-40B4-BE49-F238E27FC236}">
              <a16:creationId xmlns:a16="http://schemas.microsoft.com/office/drawing/2014/main" id="{00000000-0008-0000-0700-0000EB000000}"/>
            </a:ext>
          </a:extLst>
        </xdr:cNvPr>
        <xdr:cNvSpPr txBox="1"/>
      </xdr:nvSpPr>
      <xdr:spPr>
        <a:xfrm>
          <a:off x="4686300" y="170136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35,749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36297</xdr:rowOff>
    </xdr:from>
    <xdr:to>
      <xdr:col>24</xdr:col>
      <xdr:colOff>152400</xdr:colOff>
      <xdr:row>99</xdr:row>
      <xdr:rowOff>36297</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a:off x="4546600" y="170098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156089</xdr:rowOff>
    </xdr:from>
    <xdr:ext cx="599010" cy="259045"/>
    <xdr:sp macro="" textlink="">
      <xdr:nvSpPr>
        <xdr:cNvPr id="237" name="衛生費最大値テキスト">
          <a:extLst>
            <a:ext uri="{FF2B5EF4-FFF2-40B4-BE49-F238E27FC236}">
              <a16:creationId xmlns:a16="http://schemas.microsoft.com/office/drawing/2014/main" id="{00000000-0008-0000-0700-0000ED000000}"/>
            </a:ext>
          </a:extLst>
        </xdr:cNvPr>
        <xdr:cNvSpPr txBox="1"/>
      </xdr:nvSpPr>
      <xdr:spPr>
        <a:xfrm>
          <a:off x="4686300" y="154151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161,596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37962</xdr:rowOff>
    </xdr:from>
    <xdr:to>
      <xdr:col>24</xdr:col>
      <xdr:colOff>152400</xdr:colOff>
      <xdr:row>91</xdr:row>
      <xdr:rowOff>37962</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4546600" y="156399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81603</xdr:rowOff>
    </xdr:from>
    <xdr:to>
      <xdr:col>24</xdr:col>
      <xdr:colOff>63500</xdr:colOff>
      <xdr:row>97</xdr:row>
      <xdr:rowOff>84978</xdr:rowOff>
    </xdr:to>
    <xdr:cxnSp macro="">
      <xdr:nvCxnSpPr>
        <xdr:cNvPr id="239" name="直線コネクタ 238">
          <a:extLst>
            <a:ext uri="{FF2B5EF4-FFF2-40B4-BE49-F238E27FC236}">
              <a16:creationId xmlns:a16="http://schemas.microsoft.com/office/drawing/2014/main" id="{00000000-0008-0000-0700-0000EF000000}"/>
            </a:ext>
          </a:extLst>
        </xdr:cNvPr>
        <xdr:cNvCxnSpPr/>
      </xdr:nvCxnSpPr>
      <xdr:spPr>
        <a:xfrm flipV="1">
          <a:off x="3797300" y="16712253"/>
          <a:ext cx="838200" cy="3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60560</xdr:rowOff>
    </xdr:from>
    <xdr:ext cx="534377" cy="259045"/>
    <xdr:sp macro="" textlink="">
      <xdr:nvSpPr>
        <xdr:cNvPr id="240" name="衛生費平均値テキスト">
          <a:extLst>
            <a:ext uri="{FF2B5EF4-FFF2-40B4-BE49-F238E27FC236}">
              <a16:creationId xmlns:a16="http://schemas.microsoft.com/office/drawing/2014/main" id="{00000000-0008-0000-0700-0000F0000000}"/>
            </a:ext>
          </a:extLst>
        </xdr:cNvPr>
        <xdr:cNvSpPr txBox="1"/>
      </xdr:nvSpPr>
      <xdr:spPr>
        <a:xfrm>
          <a:off x="4686300" y="1634831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78,205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37683</xdr:rowOff>
    </xdr:from>
    <xdr:to>
      <xdr:col>24</xdr:col>
      <xdr:colOff>114300</xdr:colOff>
      <xdr:row>96</xdr:row>
      <xdr:rowOff>139283</xdr:rowOff>
    </xdr:to>
    <xdr:sp macro="" textlink="">
      <xdr:nvSpPr>
        <xdr:cNvPr id="241" name="フローチャート: 判断 240">
          <a:extLst>
            <a:ext uri="{FF2B5EF4-FFF2-40B4-BE49-F238E27FC236}">
              <a16:creationId xmlns:a16="http://schemas.microsoft.com/office/drawing/2014/main" id="{00000000-0008-0000-0700-0000F1000000}"/>
            </a:ext>
          </a:extLst>
        </xdr:cNvPr>
        <xdr:cNvSpPr/>
      </xdr:nvSpPr>
      <xdr:spPr>
        <a:xfrm>
          <a:off x="4584700" y="16496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84978</xdr:rowOff>
    </xdr:from>
    <xdr:to>
      <xdr:col>19</xdr:col>
      <xdr:colOff>177800</xdr:colOff>
      <xdr:row>98</xdr:row>
      <xdr:rowOff>18062</xdr:rowOff>
    </xdr:to>
    <xdr:cxnSp macro="">
      <xdr:nvCxnSpPr>
        <xdr:cNvPr id="242" name="直線コネクタ 241">
          <a:extLst>
            <a:ext uri="{FF2B5EF4-FFF2-40B4-BE49-F238E27FC236}">
              <a16:creationId xmlns:a16="http://schemas.microsoft.com/office/drawing/2014/main" id="{00000000-0008-0000-0700-0000F2000000}"/>
            </a:ext>
          </a:extLst>
        </xdr:cNvPr>
        <xdr:cNvCxnSpPr/>
      </xdr:nvCxnSpPr>
      <xdr:spPr>
        <a:xfrm flipV="1">
          <a:off x="2908300" y="16715628"/>
          <a:ext cx="889000" cy="1045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61316</xdr:rowOff>
    </xdr:from>
    <xdr:to>
      <xdr:col>20</xdr:col>
      <xdr:colOff>38100</xdr:colOff>
      <xdr:row>96</xdr:row>
      <xdr:rowOff>162916</xdr:rowOff>
    </xdr:to>
    <xdr:sp macro="" textlink="">
      <xdr:nvSpPr>
        <xdr:cNvPr id="243" name="フローチャート: 判断 242">
          <a:extLst>
            <a:ext uri="{FF2B5EF4-FFF2-40B4-BE49-F238E27FC236}">
              <a16:creationId xmlns:a16="http://schemas.microsoft.com/office/drawing/2014/main" id="{00000000-0008-0000-0700-0000F3000000}"/>
            </a:ext>
          </a:extLst>
        </xdr:cNvPr>
        <xdr:cNvSpPr/>
      </xdr:nvSpPr>
      <xdr:spPr>
        <a:xfrm>
          <a:off x="3746500" y="165205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7993</xdr:rowOff>
    </xdr:from>
    <xdr:ext cx="534377"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3530111" y="162957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18062</xdr:rowOff>
    </xdr:from>
    <xdr:to>
      <xdr:col>15</xdr:col>
      <xdr:colOff>50800</xdr:colOff>
      <xdr:row>98</xdr:row>
      <xdr:rowOff>21394</xdr:rowOff>
    </xdr:to>
    <xdr:cxnSp macro="">
      <xdr:nvCxnSpPr>
        <xdr:cNvPr id="245" name="直線コネクタ 244">
          <a:extLst>
            <a:ext uri="{FF2B5EF4-FFF2-40B4-BE49-F238E27FC236}">
              <a16:creationId xmlns:a16="http://schemas.microsoft.com/office/drawing/2014/main" id="{00000000-0008-0000-0700-0000F5000000}"/>
            </a:ext>
          </a:extLst>
        </xdr:cNvPr>
        <xdr:cNvCxnSpPr/>
      </xdr:nvCxnSpPr>
      <xdr:spPr>
        <a:xfrm flipV="1">
          <a:off x="2019300" y="16820162"/>
          <a:ext cx="889000" cy="33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83708</xdr:rowOff>
    </xdr:from>
    <xdr:to>
      <xdr:col>15</xdr:col>
      <xdr:colOff>101600</xdr:colOff>
      <xdr:row>97</xdr:row>
      <xdr:rowOff>13858</xdr:rowOff>
    </xdr:to>
    <xdr:sp macro="" textlink="">
      <xdr:nvSpPr>
        <xdr:cNvPr id="246" name="フローチャート: 判断 245">
          <a:extLst>
            <a:ext uri="{FF2B5EF4-FFF2-40B4-BE49-F238E27FC236}">
              <a16:creationId xmlns:a16="http://schemas.microsoft.com/office/drawing/2014/main" id="{00000000-0008-0000-0700-0000F6000000}"/>
            </a:ext>
          </a:extLst>
        </xdr:cNvPr>
        <xdr:cNvSpPr/>
      </xdr:nvSpPr>
      <xdr:spPr>
        <a:xfrm>
          <a:off x="2857500" y="16542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30385</xdr:rowOff>
    </xdr:from>
    <xdr:ext cx="534377"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2641111" y="163181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21394</xdr:rowOff>
    </xdr:from>
    <xdr:to>
      <xdr:col>10</xdr:col>
      <xdr:colOff>114300</xdr:colOff>
      <xdr:row>99</xdr:row>
      <xdr:rowOff>22330</xdr:rowOff>
    </xdr:to>
    <xdr:cxnSp macro="">
      <xdr:nvCxnSpPr>
        <xdr:cNvPr id="248" name="直線コネクタ 247">
          <a:extLst>
            <a:ext uri="{FF2B5EF4-FFF2-40B4-BE49-F238E27FC236}">
              <a16:creationId xmlns:a16="http://schemas.microsoft.com/office/drawing/2014/main" id="{00000000-0008-0000-0700-0000F8000000}"/>
            </a:ext>
          </a:extLst>
        </xdr:cNvPr>
        <xdr:cNvCxnSpPr/>
      </xdr:nvCxnSpPr>
      <xdr:spPr>
        <a:xfrm flipV="1">
          <a:off x="1130300" y="16823494"/>
          <a:ext cx="889000" cy="1723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43256</xdr:rowOff>
    </xdr:from>
    <xdr:to>
      <xdr:col>10</xdr:col>
      <xdr:colOff>165100</xdr:colOff>
      <xdr:row>96</xdr:row>
      <xdr:rowOff>144856</xdr:rowOff>
    </xdr:to>
    <xdr:sp macro="" textlink="">
      <xdr:nvSpPr>
        <xdr:cNvPr id="249" name="フローチャート: 判断 248">
          <a:extLst>
            <a:ext uri="{FF2B5EF4-FFF2-40B4-BE49-F238E27FC236}">
              <a16:creationId xmlns:a16="http://schemas.microsoft.com/office/drawing/2014/main" id="{00000000-0008-0000-0700-0000F9000000}"/>
            </a:ext>
          </a:extLst>
        </xdr:cNvPr>
        <xdr:cNvSpPr/>
      </xdr:nvSpPr>
      <xdr:spPr>
        <a:xfrm>
          <a:off x="1968500" y="16502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161383</xdr:rowOff>
    </xdr:from>
    <xdr:ext cx="534377"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1752111" y="162776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96248</xdr:rowOff>
    </xdr:from>
    <xdr:to>
      <xdr:col>6</xdr:col>
      <xdr:colOff>38100</xdr:colOff>
      <xdr:row>97</xdr:row>
      <xdr:rowOff>26398</xdr:rowOff>
    </xdr:to>
    <xdr:sp macro="" textlink="">
      <xdr:nvSpPr>
        <xdr:cNvPr id="251" name="フローチャート: 判断 250">
          <a:extLst>
            <a:ext uri="{FF2B5EF4-FFF2-40B4-BE49-F238E27FC236}">
              <a16:creationId xmlns:a16="http://schemas.microsoft.com/office/drawing/2014/main" id="{00000000-0008-0000-0700-0000FB000000}"/>
            </a:ext>
          </a:extLst>
        </xdr:cNvPr>
        <xdr:cNvSpPr/>
      </xdr:nvSpPr>
      <xdr:spPr>
        <a:xfrm>
          <a:off x="1079500" y="16555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42925</xdr:rowOff>
    </xdr:from>
    <xdr:ext cx="534377"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863111" y="163306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30803</xdr:rowOff>
    </xdr:from>
    <xdr:to>
      <xdr:col>24</xdr:col>
      <xdr:colOff>114300</xdr:colOff>
      <xdr:row>97</xdr:row>
      <xdr:rowOff>132403</xdr:rowOff>
    </xdr:to>
    <xdr:sp macro="" textlink="">
      <xdr:nvSpPr>
        <xdr:cNvPr id="258" name="楕円 257">
          <a:extLst>
            <a:ext uri="{FF2B5EF4-FFF2-40B4-BE49-F238E27FC236}">
              <a16:creationId xmlns:a16="http://schemas.microsoft.com/office/drawing/2014/main" id="{00000000-0008-0000-0700-000002010000}"/>
            </a:ext>
          </a:extLst>
        </xdr:cNvPr>
        <xdr:cNvSpPr/>
      </xdr:nvSpPr>
      <xdr:spPr>
        <a:xfrm>
          <a:off x="4584700" y="166614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9230</xdr:rowOff>
    </xdr:from>
    <xdr:ext cx="534377" cy="259045"/>
    <xdr:sp macro="" textlink="">
      <xdr:nvSpPr>
        <xdr:cNvPr id="259" name="衛生費該当値テキスト">
          <a:extLst>
            <a:ext uri="{FF2B5EF4-FFF2-40B4-BE49-F238E27FC236}">
              <a16:creationId xmlns:a16="http://schemas.microsoft.com/office/drawing/2014/main" id="{00000000-0008-0000-0700-000003010000}"/>
            </a:ext>
          </a:extLst>
        </xdr:cNvPr>
        <xdr:cNvSpPr txBox="1"/>
      </xdr:nvSpPr>
      <xdr:spPr>
        <a:xfrm>
          <a:off x="4686300" y="16639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63,087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34178</xdr:rowOff>
    </xdr:from>
    <xdr:to>
      <xdr:col>20</xdr:col>
      <xdr:colOff>38100</xdr:colOff>
      <xdr:row>97</xdr:row>
      <xdr:rowOff>135778</xdr:rowOff>
    </xdr:to>
    <xdr:sp macro="" textlink="">
      <xdr:nvSpPr>
        <xdr:cNvPr id="260" name="楕円 259">
          <a:extLst>
            <a:ext uri="{FF2B5EF4-FFF2-40B4-BE49-F238E27FC236}">
              <a16:creationId xmlns:a16="http://schemas.microsoft.com/office/drawing/2014/main" id="{00000000-0008-0000-0700-000004010000}"/>
            </a:ext>
          </a:extLst>
        </xdr:cNvPr>
        <xdr:cNvSpPr/>
      </xdr:nvSpPr>
      <xdr:spPr>
        <a:xfrm>
          <a:off x="3746500" y="16664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126905</xdr:rowOff>
    </xdr:from>
    <xdr:ext cx="534377" cy="259045"/>
    <xdr:sp macro="" textlink="">
      <xdr:nvSpPr>
        <xdr:cNvPr id="261" name="テキスト ボックス 260">
          <a:extLst>
            <a:ext uri="{FF2B5EF4-FFF2-40B4-BE49-F238E27FC236}">
              <a16:creationId xmlns:a16="http://schemas.microsoft.com/office/drawing/2014/main" id="{00000000-0008-0000-0700-000005010000}"/>
            </a:ext>
          </a:extLst>
        </xdr:cNvPr>
        <xdr:cNvSpPr txBox="1"/>
      </xdr:nvSpPr>
      <xdr:spPr>
        <a:xfrm>
          <a:off x="3530111" y="167575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62,777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138712</xdr:rowOff>
    </xdr:from>
    <xdr:to>
      <xdr:col>15</xdr:col>
      <xdr:colOff>101600</xdr:colOff>
      <xdr:row>98</xdr:row>
      <xdr:rowOff>68862</xdr:rowOff>
    </xdr:to>
    <xdr:sp macro="" textlink="">
      <xdr:nvSpPr>
        <xdr:cNvPr id="262" name="楕円 261">
          <a:extLst>
            <a:ext uri="{FF2B5EF4-FFF2-40B4-BE49-F238E27FC236}">
              <a16:creationId xmlns:a16="http://schemas.microsoft.com/office/drawing/2014/main" id="{00000000-0008-0000-0700-000006010000}"/>
            </a:ext>
          </a:extLst>
        </xdr:cNvPr>
        <xdr:cNvSpPr/>
      </xdr:nvSpPr>
      <xdr:spPr>
        <a:xfrm>
          <a:off x="2857500" y="16769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59989</xdr:rowOff>
    </xdr:from>
    <xdr:ext cx="534377" cy="259045"/>
    <xdr:sp macro="" textlink="">
      <xdr:nvSpPr>
        <xdr:cNvPr id="263" name="テキスト ボックス 262">
          <a:extLst>
            <a:ext uri="{FF2B5EF4-FFF2-40B4-BE49-F238E27FC236}">
              <a16:creationId xmlns:a16="http://schemas.microsoft.com/office/drawing/2014/main" id="{00000000-0008-0000-0700-000007010000}"/>
            </a:ext>
          </a:extLst>
        </xdr:cNvPr>
        <xdr:cNvSpPr txBox="1"/>
      </xdr:nvSpPr>
      <xdr:spPr>
        <a:xfrm>
          <a:off x="2641111" y="168620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142044</xdr:rowOff>
    </xdr:from>
    <xdr:to>
      <xdr:col>10</xdr:col>
      <xdr:colOff>165100</xdr:colOff>
      <xdr:row>98</xdr:row>
      <xdr:rowOff>72194</xdr:rowOff>
    </xdr:to>
    <xdr:sp macro="" textlink="">
      <xdr:nvSpPr>
        <xdr:cNvPr id="264" name="楕円 263">
          <a:extLst>
            <a:ext uri="{FF2B5EF4-FFF2-40B4-BE49-F238E27FC236}">
              <a16:creationId xmlns:a16="http://schemas.microsoft.com/office/drawing/2014/main" id="{00000000-0008-0000-0700-000008010000}"/>
            </a:ext>
          </a:extLst>
        </xdr:cNvPr>
        <xdr:cNvSpPr/>
      </xdr:nvSpPr>
      <xdr:spPr>
        <a:xfrm>
          <a:off x="1968500" y="16772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63321</xdr:rowOff>
    </xdr:from>
    <xdr:ext cx="534377" cy="259045"/>
    <xdr:sp macro="" textlink="">
      <xdr:nvSpPr>
        <xdr:cNvPr id="265" name="テキスト ボックス 264">
          <a:extLst>
            <a:ext uri="{FF2B5EF4-FFF2-40B4-BE49-F238E27FC236}">
              <a16:creationId xmlns:a16="http://schemas.microsoft.com/office/drawing/2014/main" id="{00000000-0008-0000-0700-000009010000}"/>
            </a:ext>
          </a:extLst>
        </xdr:cNvPr>
        <xdr:cNvSpPr txBox="1"/>
      </xdr:nvSpPr>
      <xdr:spPr>
        <a:xfrm>
          <a:off x="1752111" y="168654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142980</xdr:rowOff>
    </xdr:from>
    <xdr:to>
      <xdr:col>6</xdr:col>
      <xdr:colOff>38100</xdr:colOff>
      <xdr:row>99</xdr:row>
      <xdr:rowOff>73130</xdr:rowOff>
    </xdr:to>
    <xdr:sp macro="" textlink="">
      <xdr:nvSpPr>
        <xdr:cNvPr id="266" name="楕円 265">
          <a:extLst>
            <a:ext uri="{FF2B5EF4-FFF2-40B4-BE49-F238E27FC236}">
              <a16:creationId xmlns:a16="http://schemas.microsoft.com/office/drawing/2014/main" id="{00000000-0008-0000-0700-00000A010000}"/>
            </a:ext>
          </a:extLst>
        </xdr:cNvPr>
        <xdr:cNvSpPr/>
      </xdr:nvSpPr>
      <xdr:spPr>
        <a:xfrm>
          <a:off x="1079500" y="16945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99</xdr:row>
      <xdr:rowOff>64257</xdr:rowOff>
    </xdr:from>
    <xdr:ext cx="534377" cy="259045"/>
    <xdr:sp macro="" textlink="">
      <xdr:nvSpPr>
        <xdr:cNvPr id="267" name="テキスト ボックス 266">
          <a:extLst>
            <a:ext uri="{FF2B5EF4-FFF2-40B4-BE49-F238E27FC236}">
              <a16:creationId xmlns:a16="http://schemas.microsoft.com/office/drawing/2014/main" id="{00000000-0008-0000-0700-00000B010000}"/>
            </a:ext>
          </a:extLst>
        </xdr:cNvPr>
        <xdr:cNvSpPr txBox="1"/>
      </xdr:nvSpPr>
      <xdr:spPr>
        <a:xfrm>
          <a:off x="863111" y="170378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72" name="正方形/長方形 271">
          <a:extLst>
            <a:ext uri="{FF2B5EF4-FFF2-40B4-BE49-F238E27FC236}">
              <a16:creationId xmlns:a16="http://schemas.microsoft.com/office/drawing/2014/main" id="{00000000-0008-0000-0700-000010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3" name="正方形/長方形 272">
          <a:extLst>
            <a:ext uri="{FF2B5EF4-FFF2-40B4-BE49-F238E27FC236}">
              <a16:creationId xmlns:a16="http://schemas.microsoft.com/office/drawing/2014/main" id="{00000000-0008-0000-0700-000011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4" name="正方形/長方形 273">
          <a:extLst>
            <a:ext uri="{FF2B5EF4-FFF2-40B4-BE49-F238E27FC236}">
              <a16:creationId xmlns:a16="http://schemas.microsoft.com/office/drawing/2014/main" id="{00000000-0008-0000-0700-000012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5" name="正方形/長方形 274">
          <a:extLst>
            <a:ext uri="{FF2B5EF4-FFF2-40B4-BE49-F238E27FC236}">
              <a16:creationId xmlns:a16="http://schemas.microsoft.com/office/drawing/2014/main" id="{00000000-0008-0000-0700-000013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35</xdr:row>
      <xdr:rowOff>54627</xdr:rowOff>
    </xdr:from>
    <xdr:ext cx="46717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111777</xdr:rowOff>
    </xdr:from>
    <xdr:ext cx="467179" cy="259045"/>
    <xdr:sp macro="" textlink="">
      <xdr:nvSpPr>
        <xdr:cNvPr id="283" name="テキスト ボックス 282">
          <a:extLst>
            <a:ext uri="{FF2B5EF4-FFF2-40B4-BE49-F238E27FC236}">
              <a16:creationId xmlns:a16="http://schemas.microsoft.com/office/drawing/2014/main" id="{00000000-0008-0000-0700-00001B010000}"/>
            </a:ext>
          </a:extLst>
        </xdr:cNvPr>
        <xdr:cNvSpPr txBox="1"/>
      </xdr:nvSpPr>
      <xdr:spPr>
        <a:xfrm>
          <a:off x="6136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168927</xdr:rowOff>
    </xdr:from>
    <xdr:ext cx="467179" cy="259045"/>
    <xdr:sp macro="" textlink="">
      <xdr:nvSpPr>
        <xdr:cNvPr id="285" name="テキスト ボックス 284">
          <a:extLst>
            <a:ext uri="{FF2B5EF4-FFF2-40B4-BE49-F238E27FC236}">
              <a16:creationId xmlns:a16="http://schemas.microsoft.com/office/drawing/2014/main" id="{00000000-0008-0000-0700-00001D010000}"/>
            </a:ext>
          </a:extLst>
        </xdr:cNvPr>
        <xdr:cNvSpPr txBox="1"/>
      </xdr:nvSpPr>
      <xdr:spPr>
        <a:xfrm>
          <a:off x="6136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7" name="テキスト ボックス 286">
          <a:extLst>
            <a:ext uri="{FF2B5EF4-FFF2-40B4-BE49-F238E27FC236}">
              <a16:creationId xmlns:a16="http://schemas.microsoft.com/office/drawing/2014/main" id="{00000000-0008-0000-0700-00001F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8" name="労働費グラフ枠">
          <a:extLst>
            <a:ext uri="{FF2B5EF4-FFF2-40B4-BE49-F238E27FC236}">
              <a16:creationId xmlns:a16="http://schemas.microsoft.com/office/drawing/2014/main" id="{00000000-0008-0000-0700-000020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145415</xdr:rowOff>
    </xdr:from>
    <xdr:to>
      <xdr:col>54</xdr:col>
      <xdr:colOff>189865</xdr:colOff>
      <xdr:row>38</xdr:row>
      <xdr:rowOff>139700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flipV="1">
          <a:off x="10475595" y="5460365"/>
          <a:ext cx="1270" cy="11944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143527</xdr:rowOff>
    </xdr:from>
    <xdr:ext cx="249299" cy="259045"/>
    <xdr:sp macro="" textlink="">
      <xdr:nvSpPr>
        <xdr:cNvPr id="290" name="労働費最小値テキスト">
          <a:extLst>
            <a:ext uri="{FF2B5EF4-FFF2-40B4-BE49-F238E27FC236}">
              <a16:creationId xmlns:a16="http://schemas.microsoft.com/office/drawing/2014/main" id="{00000000-0008-0000-0700-000022010000}"/>
            </a:ext>
          </a:extLst>
        </xdr:cNvPr>
        <xdr:cNvSpPr txBox="1"/>
      </xdr:nvSpPr>
      <xdr:spPr>
        <a:xfrm>
          <a:off x="10528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139700</xdr:rowOff>
    </xdr:from>
    <xdr:to>
      <xdr:col>55</xdr:col>
      <xdr:colOff>88900</xdr:colOff>
      <xdr:row>38</xdr:row>
      <xdr:rowOff>139700</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10388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92092</xdr:rowOff>
    </xdr:from>
    <xdr:ext cx="469744" cy="259045"/>
    <xdr:sp macro="" textlink="">
      <xdr:nvSpPr>
        <xdr:cNvPr id="292" name="労働費最大値テキスト">
          <a:extLst>
            <a:ext uri="{FF2B5EF4-FFF2-40B4-BE49-F238E27FC236}">
              <a16:creationId xmlns:a16="http://schemas.microsoft.com/office/drawing/2014/main" id="{00000000-0008-0000-0700-000024010000}"/>
            </a:ext>
          </a:extLst>
        </xdr:cNvPr>
        <xdr:cNvSpPr txBox="1"/>
      </xdr:nvSpPr>
      <xdr:spPr>
        <a:xfrm>
          <a:off x="10528300" y="52355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5,225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145415</xdr:rowOff>
    </xdr:from>
    <xdr:to>
      <xdr:col>55</xdr:col>
      <xdr:colOff>88900</xdr:colOff>
      <xdr:row>31</xdr:row>
      <xdr:rowOff>145415</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10388600" y="54603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139700</xdr:rowOff>
    </xdr:from>
    <xdr:to>
      <xdr:col>55</xdr:col>
      <xdr:colOff>0</xdr:colOff>
      <xdr:row>38</xdr:row>
      <xdr:rowOff>139700</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a:off x="9639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156583</xdr:rowOff>
    </xdr:from>
    <xdr:ext cx="378565" cy="259045"/>
    <xdr:sp macro="" textlink="">
      <xdr:nvSpPr>
        <xdr:cNvPr id="295" name="労働費平均値テキスト">
          <a:extLst>
            <a:ext uri="{FF2B5EF4-FFF2-40B4-BE49-F238E27FC236}">
              <a16:creationId xmlns:a16="http://schemas.microsoft.com/office/drawing/2014/main" id="{00000000-0008-0000-0700-000027010000}"/>
            </a:ext>
          </a:extLst>
        </xdr:cNvPr>
        <xdr:cNvSpPr txBox="1"/>
      </xdr:nvSpPr>
      <xdr:spPr>
        <a:xfrm>
          <a:off x="10528300" y="6328783"/>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133706</xdr:rowOff>
    </xdr:from>
    <xdr:to>
      <xdr:col>55</xdr:col>
      <xdr:colOff>50800</xdr:colOff>
      <xdr:row>38</xdr:row>
      <xdr:rowOff>63856</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10426700" y="6477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139700</xdr:rowOff>
    </xdr:from>
    <xdr:to>
      <xdr:col>50</xdr:col>
      <xdr:colOff>114300</xdr:colOff>
      <xdr:row>38</xdr:row>
      <xdr:rowOff>139700</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a:off x="8750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143764</xdr:rowOff>
    </xdr:from>
    <xdr:to>
      <xdr:col>50</xdr:col>
      <xdr:colOff>165100</xdr:colOff>
      <xdr:row>38</xdr:row>
      <xdr:rowOff>73914</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9588500" y="6487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90441</xdr:rowOff>
    </xdr:from>
    <xdr:ext cx="378565"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9450017" y="626264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139700</xdr:rowOff>
    </xdr:from>
    <xdr:to>
      <xdr:col>45</xdr:col>
      <xdr:colOff>177800</xdr:colOff>
      <xdr:row>38</xdr:row>
      <xdr:rowOff>139700</xdr:rowOff>
    </xdr:to>
    <xdr:cxnSp macro="">
      <xdr:nvCxnSpPr>
        <xdr:cNvPr id="300" name="直線コネクタ 299">
          <a:extLst>
            <a:ext uri="{FF2B5EF4-FFF2-40B4-BE49-F238E27FC236}">
              <a16:creationId xmlns:a16="http://schemas.microsoft.com/office/drawing/2014/main" id="{00000000-0008-0000-0700-00002C010000}"/>
            </a:ext>
          </a:extLst>
        </xdr:cNvPr>
        <xdr:cNvCxnSpPr/>
      </xdr:nvCxnSpPr>
      <xdr:spPr>
        <a:xfrm>
          <a:off x="7861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145821</xdr:rowOff>
    </xdr:from>
    <xdr:to>
      <xdr:col>46</xdr:col>
      <xdr:colOff>38100</xdr:colOff>
      <xdr:row>38</xdr:row>
      <xdr:rowOff>75971</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8699500" y="64894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36</xdr:row>
      <xdr:rowOff>92498</xdr:rowOff>
    </xdr:from>
    <xdr:ext cx="378565"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8561017" y="62646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139700</xdr:rowOff>
    </xdr:from>
    <xdr:to>
      <xdr:col>41</xdr:col>
      <xdr:colOff>50800</xdr:colOff>
      <xdr:row>38</xdr:row>
      <xdr:rowOff>139700</xdr:rowOff>
    </xdr:to>
    <xdr:cxnSp macro="">
      <xdr:nvCxnSpPr>
        <xdr:cNvPr id="303" name="直線コネクタ 302">
          <a:extLst>
            <a:ext uri="{FF2B5EF4-FFF2-40B4-BE49-F238E27FC236}">
              <a16:creationId xmlns:a16="http://schemas.microsoft.com/office/drawing/2014/main" id="{00000000-0008-0000-0700-00002F010000}"/>
            </a:ext>
          </a:extLst>
        </xdr:cNvPr>
        <xdr:cNvCxnSpPr/>
      </xdr:nvCxnSpPr>
      <xdr:spPr>
        <a:xfrm>
          <a:off x="6972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167539</xdr:rowOff>
    </xdr:from>
    <xdr:to>
      <xdr:col>41</xdr:col>
      <xdr:colOff>101600</xdr:colOff>
      <xdr:row>38</xdr:row>
      <xdr:rowOff>97689</xdr:rowOff>
    </xdr:to>
    <xdr:sp macro="" textlink="">
      <xdr:nvSpPr>
        <xdr:cNvPr id="304" name="フローチャート: 判断 303">
          <a:extLst>
            <a:ext uri="{FF2B5EF4-FFF2-40B4-BE49-F238E27FC236}">
              <a16:creationId xmlns:a16="http://schemas.microsoft.com/office/drawing/2014/main" id="{00000000-0008-0000-0700-000030010000}"/>
            </a:ext>
          </a:extLst>
        </xdr:cNvPr>
        <xdr:cNvSpPr/>
      </xdr:nvSpPr>
      <xdr:spPr>
        <a:xfrm>
          <a:off x="7810500" y="6511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36</xdr:row>
      <xdr:rowOff>114215</xdr:rowOff>
    </xdr:from>
    <xdr:ext cx="378565"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7672017" y="628641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138049</xdr:rowOff>
    </xdr:from>
    <xdr:to>
      <xdr:col>36</xdr:col>
      <xdr:colOff>165100</xdr:colOff>
      <xdr:row>38</xdr:row>
      <xdr:rowOff>68199</xdr:rowOff>
    </xdr:to>
    <xdr:sp macro="" textlink="">
      <xdr:nvSpPr>
        <xdr:cNvPr id="306" name="フローチャート: 判断 305">
          <a:extLst>
            <a:ext uri="{FF2B5EF4-FFF2-40B4-BE49-F238E27FC236}">
              <a16:creationId xmlns:a16="http://schemas.microsoft.com/office/drawing/2014/main" id="{00000000-0008-0000-0700-000032010000}"/>
            </a:ext>
          </a:extLst>
        </xdr:cNvPr>
        <xdr:cNvSpPr/>
      </xdr:nvSpPr>
      <xdr:spPr>
        <a:xfrm>
          <a:off x="6921500" y="6481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36</xdr:row>
      <xdr:rowOff>84726</xdr:rowOff>
    </xdr:from>
    <xdr:ext cx="378565"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6783017" y="62569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88900</xdr:rowOff>
    </xdr:from>
    <xdr:to>
      <xdr:col>55</xdr:col>
      <xdr:colOff>50800</xdr:colOff>
      <xdr:row>39</xdr:row>
      <xdr:rowOff>19050</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10426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3827</xdr:rowOff>
    </xdr:from>
    <xdr:ext cx="249299" cy="259045"/>
    <xdr:sp macro="" textlink="">
      <xdr:nvSpPr>
        <xdr:cNvPr id="314" name="労働費該当値テキスト">
          <a:extLst>
            <a:ext uri="{FF2B5EF4-FFF2-40B4-BE49-F238E27FC236}">
              <a16:creationId xmlns:a16="http://schemas.microsoft.com/office/drawing/2014/main" id="{00000000-0008-0000-0700-00003A010000}"/>
            </a:ext>
          </a:extLst>
        </xdr:cNvPr>
        <xdr:cNvSpPr txBox="1"/>
      </xdr:nvSpPr>
      <xdr:spPr>
        <a:xfrm>
          <a:off x="10528300" y="6518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88900</xdr:rowOff>
    </xdr:from>
    <xdr:to>
      <xdr:col>50</xdr:col>
      <xdr:colOff>165100</xdr:colOff>
      <xdr:row>39</xdr:row>
      <xdr:rowOff>19050</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9588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10177</xdr:rowOff>
    </xdr:from>
    <xdr:ext cx="249299"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9514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88900</xdr:rowOff>
    </xdr:from>
    <xdr:to>
      <xdr:col>46</xdr:col>
      <xdr:colOff>38100</xdr:colOff>
      <xdr:row>39</xdr:row>
      <xdr:rowOff>19050</xdr:rowOff>
    </xdr:to>
    <xdr:sp macro="" textlink="">
      <xdr:nvSpPr>
        <xdr:cNvPr id="317" name="楕円 316">
          <a:extLst>
            <a:ext uri="{FF2B5EF4-FFF2-40B4-BE49-F238E27FC236}">
              <a16:creationId xmlns:a16="http://schemas.microsoft.com/office/drawing/2014/main" id="{00000000-0008-0000-0700-00003D010000}"/>
            </a:ext>
          </a:extLst>
        </xdr:cNvPr>
        <xdr:cNvSpPr/>
      </xdr:nvSpPr>
      <xdr:spPr>
        <a:xfrm>
          <a:off x="8699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10177</xdr:rowOff>
    </xdr:from>
    <xdr:ext cx="249299" cy="259045"/>
    <xdr:sp macro="" textlink="">
      <xdr:nvSpPr>
        <xdr:cNvPr id="318" name="テキスト ボックス 317">
          <a:extLst>
            <a:ext uri="{FF2B5EF4-FFF2-40B4-BE49-F238E27FC236}">
              <a16:creationId xmlns:a16="http://schemas.microsoft.com/office/drawing/2014/main" id="{00000000-0008-0000-0700-00003E010000}"/>
            </a:ext>
          </a:extLst>
        </xdr:cNvPr>
        <xdr:cNvSpPr txBox="1"/>
      </xdr:nvSpPr>
      <xdr:spPr>
        <a:xfrm>
          <a:off x="8625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88900</xdr:rowOff>
    </xdr:from>
    <xdr:to>
      <xdr:col>41</xdr:col>
      <xdr:colOff>101600</xdr:colOff>
      <xdr:row>39</xdr:row>
      <xdr:rowOff>19050</xdr:rowOff>
    </xdr:to>
    <xdr:sp macro="" textlink="">
      <xdr:nvSpPr>
        <xdr:cNvPr id="319" name="楕円 318">
          <a:extLst>
            <a:ext uri="{FF2B5EF4-FFF2-40B4-BE49-F238E27FC236}">
              <a16:creationId xmlns:a16="http://schemas.microsoft.com/office/drawing/2014/main" id="{00000000-0008-0000-0700-00003F010000}"/>
            </a:ext>
          </a:extLst>
        </xdr:cNvPr>
        <xdr:cNvSpPr/>
      </xdr:nvSpPr>
      <xdr:spPr>
        <a:xfrm>
          <a:off x="7810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10177</xdr:rowOff>
    </xdr:from>
    <xdr:ext cx="249299" cy="259045"/>
    <xdr:sp macro="" textlink="">
      <xdr:nvSpPr>
        <xdr:cNvPr id="320" name="テキスト ボックス 319">
          <a:extLst>
            <a:ext uri="{FF2B5EF4-FFF2-40B4-BE49-F238E27FC236}">
              <a16:creationId xmlns:a16="http://schemas.microsoft.com/office/drawing/2014/main" id="{00000000-0008-0000-0700-000040010000}"/>
            </a:ext>
          </a:extLst>
        </xdr:cNvPr>
        <xdr:cNvSpPr txBox="1"/>
      </xdr:nvSpPr>
      <xdr:spPr>
        <a:xfrm>
          <a:off x="7736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88900</xdr:rowOff>
    </xdr:from>
    <xdr:to>
      <xdr:col>36</xdr:col>
      <xdr:colOff>165100</xdr:colOff>
      <xdr:row>39</xdr:row>
      <xdr:rowOff>19050</xdr:rowOff>
    </xdr:to>
    <xdr:sp macro="" textlink="">
      <xdr:nvSpPr>
        <xdr:cNvPr id="321" name="楕円 320">
          <a:extLst>
            <a:ext uri="{FF2B5EF4-FFF2-40B4-BE49-F238E27FC236}">
              <a16:creationId xmlns:a16="http://schemas.microsoft.com/office/drawing/2014/main" id="{00000000-0008-0000-0700-000041010000}"/>
            </a:ext>
          </a:extLst>
        </xdr:cNvPr>
        <xdr:cNvSpPr/>
      </xdr:nvSpPr>
      <xdr:spPr>
        <a:xfrm>
          <a:off x="6921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10177</xdr:rowOff>
    </xdr:from>
    <xdr:ext cx="249299" cy="259045"/>
    <xdr:sp macro="" textlink="">
      <xdr:nvSpPr>
        <xdr:cNvPr id="322" name="テキスト ボックス 321">
          <a:extLst>
            <a:ext uri="{FF2B5EF4-FFF2-40B4-BE49-F238E27FC236}">
              <a16:creationId xmlns:a16="http://schemas.microsoft.com/office/drawing/2014/main" id="{00000000-0008-0000-0700-000042010000}"/>
            </a:ext>
          </a:extLst>
        </xdr:cNvPr>
        <xdr:cNvSpPr txBox="1"/>
      </xdr:nvSpPr>
      <xdr:spPr>
        <a:xfrm>
          <a:off x="6847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8" name="正方形/長方形 327">
          <a:extLst>
            <a:ext uri="{FF2B5EF4-FFF2-40B4-BE49-F238E27FC236}">
              <a16:creationId xmlns:a16="http://schemas.microsoft.com/office/drawing/2014/main" id="{00000000-0008-0000-0700-000048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9" name="正方形/長方形 328">
          <a:extLst>
            <a:ext uri="{FF2B5EF4-FFF2-40B4-BE49-F238E27FC236}">
              <a16:creationId xmlns:a16="http://schemas.microsoft.com/office/drawing/2014/main" id="{00000000-0008-0000-0700-000049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0" name="正方形/長方形 329">
          <a:extLst>
            <a:ext uri="{FF2B5EF4-FFF2-40B4-BE49-F238E27FC236}">
              <a16:creationId xmlns:a16="http://schemas.microsoft.com/office/drawing/2014/main" id="{00000000-0008-0000-0700-00004A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60</xdr:row>
      <xdr:rowOff>111777</xdr:rowOff>
    </xdr:from>
    <xdr:ext cx="248786"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355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44450</xdr:rowOff>
    </xdr:from>
    <xdr:to>
      <xdr:col>59</xdr:col>
      <xdr:colOff>50800</xdr:colOff>
      <xdr:row>59</xdr:row>
      <xdr:rowOff>44450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58</xdr:row>
      <xdr:rowOff>73677</xdr:rowOff>
    </xdr:from>
    <xdr:ext cx="531299"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72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41" name="テキスト ボックス 340">
          <a:extLst>
            <a:ext uri="{FF2B5EF4-FFF2-40B4-BE49-F238E27FC236}">
              <a16:creationId xmlns:a16="http://schemas.microsoft.com/office/drawing/2014/main" id="{00000000-0008-0000-0700-000055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43" name="テキスト ボックス 342">
          <a:extLst>
            <a:ext uri="{FF2B5EF4-FFF2-40B4-BE49-F238E27FC236}">
              <a16:creationId xmlns:a16="http://schemas.microsoft.com/office/drawing/2014/main" id="{00000000-0008-0000-0700-000057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5" name="テキスト ボックス 344">
          <a:extLst>
            <a:ext uri="{FF2B5EF4-FFF2-40B4-BE49-F238E27FC236}">
              <a16:creationId xmlns:a16="http://schemas.microsoft.com/office/drawing/2014/main" id="{00000000-0008-0000-0700-000059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6" name="農林水産業費グラフ枠">
          <a:extLst>
            <a:ext uri="{FF2B5EF4-FFF2-40B4-BE49-F238E27FC236}">
              <a16:creationId xmlns:a16="http://schemas.microsoft.com/office/drawing/2014/main" id="{00000000-0008-0000-0700-00005A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4775</xdr:rowOff>
    </xdr:from>
    <xdr:to>
      <xdr:col>54</xdr:col>
      <xdr:colOff>189865</xdr:colOff>
      <xdr:row>59</xdr:row>
      <xdr:rowOff>121768</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flipV="1">
          <a:off x="10475595" y="8748725"/>
          <a:ext cx="1270" cy="14885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125595</xdr:rowOff>
    </xdr:from>
    <xdr:ext cx="534377" cy="259045"/>
    <xdr:sp macro="" textlink="">
      <xdr:nvSpPr>
        <xdr:cNvPr id="348" name="農林水産業費最小値テキスト">
          <a:extLst>
            <a:ext uri="{FF2B5EF4-FFF2-40B4-BE49-F238E27FC236}">
              <a16:creationId xmlns:a16="http://schemas.microsoft.com/office/drawing/2014/main" id="{00000000-0008-0000-0700-00005C010000}"/>
            </a:ext>
          </a:extLst>
        </xdr:cNvPr>
        <xdr:cNvSpPr txBox="1"/>
      </xdr:nvSpPr>
      <xdr:spPr>
        <a:xfrm>
          <a:off x="10528300" y="102411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23,912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121768</xdr:rowOff>
    </xdr:from>
    <xdr:to>
      <xdr:col>55</xdr:col>
      <xdr:colOff>88900</xdr:colOff>
      <xdr:row>59</xdr:row>
      <xdr:rowOff>121768</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a:off x="10388600" y="102373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122902</xdr:rowOff>
    </xdr:from>
    <xdr:ext cx="599010" cy="259045"/>
    <xdr:sp macro="" textlink="">
      <xdr:nvSpPr>
        <xdr:cNvPr id="350" name="農林水産業費最大値テキスト">
          <a:extLst>
            <a:ext uri="{FF2B5EF4-FFF2-40B4-BE49-F238E27FC236}">
              <a16:creationId xmlns:a16="http://schemas.microsoft.com/office/drawing/2014/main" id="{00000000-0008-0000-0700-00005E010000}"/>
            </a:ext>
          </a:extLst>
        </xdr:cNvPr>
        <xdr:cNvSpPr txBox="1"/>
      </xdr:nvSpPr>
      <xdr:spPr>
        <a:xfrm>
          <a:off x="10528300" y="85239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141,124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4775</xdr:rowOff>
    </xdr:from>
    <xdr:to>
      <xdr:col>55</xdr:col>
      <xdr:colOff>88900</xdr:colOff>
      <xdr:row>51</xdr:row>
      <xdr:rowOff>4775</xdr:rowOff>
    </xdr:to>
    <xdr:cxnSp macro="">
      <xdr:nvCxnSpPr>
        <xdr:cNvPr id="351" name="直線コネクタ 350">
          <a:extLst>
            <a:ext uri="{FF2B5EF4-FFF2-40B4-BE49-F238E27FC236}">
              <a16:creationId xmlns:a16="http://schemas.microsoft.com/office/drawing/2014/main" id="{00000000-0008-0000-0700-00005F010000}"/>
            </a:ext>
          </a:extLst>
        </xdr:cNvPr>
        <xdr:cNvCxnSpPr/>
      </xdr:nvCxnSpPr>
      <xdr:spPr>
        <a:xfrm>
          <a:off x="10388600" y="87487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59</xdr:row>
      <xdr:rowOff>121768</xdr:rowOff>
    </xdr:from>
    <xdr:to>
      <xdr:col>55</xdr:col>
      <xdr:colOff>0</xdr:colOff>
      <xdr:row>59</xdr:row>
      <xdr:rowOff>123978</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flipV="1">
          <a:off x="9639300" y="10237318"/>
          <a:ext cx="838200" cy="22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112945</xdr:rowOff>
    </xdr:from>
    <xdr:ext cx="534377" cy="259045"/>
    <xdr:sp macro="" textlink="">
      <xdr:nvSpPr>
        <xdr:cNvPr id="353" name="農林水産業費平均値テキスト">
          <a:extLst>
            <a:ext uri="{FF2B5EF4-FFF2-40B4-BE49-F238E27FC236}">
              <a16:creationId xmlns:a16="http://schemas.microsoft.com/office/drawing/2014/main" id="{00000000-0008-0000-0700-000061010000}"/>
            </a:ext>
          </a:extLst>
        </xdr:cNvPr>
        <xdr:cNvSpPr txBox="1"/>
      </xdr:nvSpPr>
      <xdr:spPr>
        <a:xfrm>
          <a:off x="10528300" y="954269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90068</xdr:rowOff>
    </xdr:from>
    <xdr:to>
      <xdr:col>55</xdr:col>
      <xdr:colOff>50800</xdr:colOff>
      <xdr:row>57</xdr:row>
      <xdr:rowOff>20218</xdr:rowOff>
    </xdr:to>
    <xdr:sp macro="" textlink="">
      <xdr:nvSpPr>
        <xdr:cNvPr id="354" name="フローチャート: 判断 353">
          <a:extLst>
            <a:ext uri="{FF2B5EF4-FFF2-40B4-BE49-F238E27FC236}">
              <a16:creationId xmlns:a16="http://schemas.microsoft.com/office/drawing/2014/main" id="{00000000-0008-0000-0700-000062010000}"/>
            </a:ext>
          </a:extLst>
        </xdr:cNvPr>
        <xdr:cNvSpPr/>
      </xdr:nvSpPr>
      <xdr:spPr>
        <a:xfrm>
          <a:off x="10426700" y="9691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59</xdr:row>
      <xdr:rowOff>44234</xdr:rowOff>
    </xdr:from>
    <xdr:to>
      <xdr:col>50</xdr:col>
      <xdr:colOff>114300</xdr:colOff>
      <xdr:row>59</xdr:row>
      <xdr:rowOff>123978</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a:off x="8750300" y="10159784"/>
          <a:ext cx="889000" cy="797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80569</xdr:rowOff>
    </xdr:from>
    <xdr:to>
      <xdr:col>50</xdr:col>
      <xdr:colOff>165100</xdr:colOff>
      <xdr:row>57</xdr:row>
      <xdr:rowOff>10719</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9588500" y="96817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27246</xdr:rowOff>
    </xdr:from>
    <xdr:ext cx="534377"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9372111" y="94569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135928</xdr:rowOff>
    </xdr:from>
    <xdr:to>
      <xdr:col>45</xdr:col>
      <xdr:colOff>177800</xdr:colOff>
      <xdr:row>59</xdr:row>
      <xdr:rowOff>44234</xdr:rowOff>
    </xdr:to>
    <xdr:cxnSp macro="">
      <xdr:nvCxnSpPr>
        <xdr:cNvPr id="358" name="直線コネクタ 357">
          <a:extLst>
            <a:ext uri="{FF2B5EF4-FFF2-40B4-BE49-F238E27FC236}">
              <a16:creationId xmlns:a16="http://schemas.microsoft.com/office/drawing/2014/main" id="{00000000-0008-0000-0700-000066010000}"/>
            </a:ext>
          </a:extLst>
        </xdr:cNvPr>
        <xdr:cNvCxnSpPr/>
      </xdr:nvCxnSpPr>
      <xdr:spPr>
        <a:xfrm>
          <a:off x="7861300" y="10080028"/>
          <a:ext cx="889000" cy="797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144373</xdr:rowOff>
    </xdr:from>
    <xdr:to>
      <xdr:col>46</xdr:col>
      <xdr:colOff>38100</xdr:colOff>
      <xdr:row>57</xdr:row>
      <xdr:rowOff>74523</xdr:rowOff>
    </xdr:to>
    <xdr:sp macro="" textlink="">
      <xdr:nvSpPr>
        <xdr:cNvPr id="359" name="フローチャート: 判断 358">
          <a:extLst>
            <a:ext uri="{FF2B5EF4-FFF2-40B4-BE49-F238E27FC236}">
              <a16:creationId xmlns:a16="http://schemas.microsoft.com/office/drawing/2014/main" id="{00000000-0008-0000-0700-000067010000}"/>
            </a:ext>
          </a:extLst>
        </xdr:cNvPr>
        <xdr:cNvSpPr/>
      </xdr:nvSpPr>
      <xdr:spPr>
        <a:xfrm>
          <a:off x="8699500" y="9745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91050</xdr:rowOff>
    </xdr:from>
    <xdr:ext cx="534377"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8483111" y="95208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123330</xdr:rowOff>
    </xdr:from>
    <xdr:to>
      <xdr:col>41</xdr:col>
      <xdr:colOff>50800</xdr:colOff>
      <xdr:row>58</xdr:row>
      <xdr:rowOff>135928</xdr:rowOff>
    </xdr:to>
    <xdr:cxnSp macro="">
      <xdr:nvCxnSpPr>
        <xdr:cNvPr id="361" name="直線コネクタ 360">
          <a:extLst>
            <a:ext uri="{FF2B5EF4-FFF2-40B4-BE49-F238E27FC236}">
              <a16:creationId xmlns:a16="http://schemas.microsoft.com/office/drawing/2014/main" id="{00000000-0008-0000-0700-000069010000}"/>
            </a:ext>
          </a:extLst>
        </xdr:cNvPr>
        <xdr:cNvCxnSpPr/>
      </xdr:nvCxnSpPr>
      <xdr:spPr>
        <a:xfrm>
          <a:off x="6972300" y="10067430"/>
          <a:ext cx="889000" cy="125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65430</xdr:rowOff>
    </xdr:from>
    <xdr:to>
      <xdr:col>41</xdr:col>
      <xdr:colOff>101600</xdr:colOff>
      <xdr:row>56</xdr:row>
      <xdr:rowOff>167030</xdr:rowOff>
    </xdr:to>
    <xdr:sp macro="" textlink="">
      <xdr:nvSpPr>
        <xdr:cNvPr id="362" name="フローチャート: 判断 361">
          <a:extLst>
            <a:ext uri="{FF2B5EF4-FFF2-40B4-BE49-F238E27FC236}">
              <a16:creationId xmlns:a16="http://schemas.microsoft.com/office/drawing/2014/main" id="{00000000-0008-0000-0700-00006A010000}"/>
            </a:ext>
          </a:extLst>
        </xdr:cNvPr>
        <xdr:cNvSpPr/>
      </xdr:nvSpPr>
      <xdr:spPr>
        <a:xfrm>
          <a:off x="7810500" y="9666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12107</xdr:rowOff>
    </xdr:from>
    <xdr:ext cx="534377"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594111" y="94418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45301</xdr:rowOff>
    </xdr:from>
    <xdr:to>
      <xdr:col>36</xdr:col>
      <xdr:colOff>165100</xdr:colOff>
      <xdr:row>55</xdr:row>
      <xdr:rowOff>146901</xdr:rowOff>
    </xdr:to>
    <xdr:sp macro="" textlink="">
      <xdr:nvSpPr>
        <xdr:cNvPr id="364" name="フローチャート: 判断 363">
          <a:extLst>
            <a:ext uri="{FF2B5EF4-FFF2-40B4-BE49-F238E27FC236}">
              <a16:creationId xmlns:a16="http://schemas.microsoft.com/office/drawing/2014/main" id="{00000000-0008-0000-0700-00006C010000}"/>
            </a:ext>
          </a:extLst>
        </xdr:cNvPr>
        <xdr:cNvSpPr/>
      </xdr:nvSpPr>
      <xdr:spPr>
        <a:xfrm>
          <a:off x="6921500" y="94750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53</xdr:row>
      <xdr:rowOff>163428</xdr:rowOff>
    </xdr:from>
    <xdr:ext cx="534377"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6705111" y="92502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59</xdr:row>
      <xdr:rowOff>70968</xdr:rowOff>
    </xdr:from>
    <xdr:to>
      <xdr:col>55</xdr:col>
      <xdr:colOff>50800</xdr:colOff>
      <xdr:row>60</xdr:row>
      <xdr:rowOff>1118</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10426700" y="10186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157345</xdr:rowOff>
    </xdr:from>
    <xdr:ext cx="534377" cy="259045"/>
    <xdr:sp macro="" textlink="">
      <xdr:nvSpPr>
        <xdr:cNvPr id="372" name="農林水産業費該当値テキスト">
          <a:extLst>
            <a:ext uri="{FF2B5EF4-FFF2-40B4-BE49-F238E27FC236}">
              <a16:creationId xmlns:a16="http://schemas.microsoft.com/office/drawing/2014/main" id="{00000000-0008-0000-0700-000074010000}"/>
            </a:ext>
          </a:extLst>
        </xdr:cNvPr>
        <xdr:cNvSpPr txBox="1"/>
      </xdr:nvSpPr>
      <xdr:spPr>
        <a:xfrm>
          <a:off x="10528300" y="101014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23,912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59</xdr:row>
      <xdr:rowOff>73178</xdr:rowOff>
    </xdr:from>
    <xdr:to>
      <xdr:col>50</xdr:col>
      <xdr:colOff>165100</xdr:colOff>
      <xdr:row>60</xdr:row>
      <xdr:rowOff>3328</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9588500" y="10188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59</xdr:row>
      <xdr:rowOff>165905</xdr:rowOff>
    </xdr:from>
    <xdr:ext cx="534377"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9372111" y="102814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164884</xdr:rowOff>
    </xdr:from>
    <xdr:to>
      <xdr:col>46</xdr:col>
      <xdr:colOff>38100</xdr:colOff>
      <xdr:row>59</xdr:row>
      <xdr:rowOff>95034</xdr:rowOff>
    </xdr:to>
    <xdr:sp macro="" textlink="">
      <xdr:nvSpPr>
        <xdr:cNvPr id="375" name="楕円 374">
          <a:extLst>
            <a:ext uri="{FF2B5EF4-FFF2-40B4-BE49-F238E27FC236}">
              <a16:creationId xmlns:a16="http://schemas.microsoft.com/office/drawing/2014/main" id="{00000000-0008-0000-0700-000077010000}"/>
            </a:ext>
          </a:extLst>
        </xdr:cNvPr>
        <xdr:cNvSpPr/>
      </xdr:nvSpPr>
      <xdr:spPr>
        <a:xfrm>
          <a:off x="8699500" y="10108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59</xdr:row>
      <xdr:rowOff>86161</xdr:rowOff>
    </xdr:from>
    <xdr:ext cx="534377" cy="259045"/>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8483111" y="102017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85128</xdr:rowOff>
    </xdr:from>
    <xdr:to>
      <xdr:col>41</xdr:col>
      <xdr:colOff>101600</xdr:colOff>
      <xdr:row>59</xdr:row>
      <xdr:rowOff>15278</xdr:rowOff>
    </xdr:to>
    <xdr:sp macro="" textlink="">
      <xdr:nvSpPr>
        <xdr:cNvPr id="377" name="楕円 376">
          <a:extLst>
            <a:ext uri="{FF2B5EF4-FFF2-40B4-BE49-F238E27FC236}">
              <a16:creationId xmlns:a16="http://schemas.microsoft.com/office/drawing/2014/main" id="{00000000-0008-0000-0700-000079010000}"/>
            </a:ext>
          </a:extLst>
        </xdr:cNvPr>
        <xdr:cNvSpPr/>
      </xdr:nvSpPr>
      <xdr:spPr>
        <a:xfrm>
          <a:off x="7810500" y="10029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59</xdr:row>
      <xdr:rowOff>6405</xdr:rowOff>
    </xdr:from>
    <xdr:ext cx="534377" cy="259045"/>
    <xdr:sp macro="" textlink="">
      <xdr:nvSpPr>
        <xdr:cNvPr id="378" name="テキスト ボックス 377">
          <a:extLst>
            <a:ext uri="{FF2B5EF4-FFF2-40B4-BE49-F238E27FC236}">
              <a16:creationId xmlns:a16="http://schemas.microsoft.com/office/drawing/2014/main" id="{00000000-0008-0000-0700-00007A010000}"/>
            </a:ext>
          </a:extLst>
        </xdr:cNvPr>
        <xdr:cNvSpPr txBox="1"/>
      </xdr:nvSpPr>
      <xdr:spPr>
        <a:xfrm>
          <a:off x="7594111" y="101219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36,297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72530</xdr:rowOff>
    </xdr:from>
    <xdr:to>
      <xdr:col>36</xdr:col>
      <xdr:colOff>165100</xdr:colOff>
      <xdr:row>59</xdr:row>
      <xdr:rowOff>2680</xdr:rowOff>
    </xdr:to>
    <xdr:sp macro="" textlink="">
      <xdr:nvSpPr>
        <xdr:cNvPr id="379" name="楕円 378">
          <a:extLst>
            <a:ext uri="{FF2B5EF4-FFF2-40B4-BE49-F238E27FC236}">
              <a16:creationId xmlns:a16="http://schemas.microsoft.com/office/drawing/2014/main" id="{00000000-0008-0000-0700-00007B010000}"/>
            </a:ext>
          </a:extLst>
        </xdr:cNvPr>
        <xdr:cNvSpPr/>
      </xdr:nvSpPr>
      <xdr:spPr>
        <a:xfrm>
          <a:off x="6921500" y="10016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165257</xdr:rowOff>
    </xdr:from>
    <xdr:ext cx="534377" cy="259045"/>
    <xdr:sp macro="" textlink="">
      <xdr:nvSpPr>
        <xdr:cNvPr id="380" name="テキスト ボックス 379">
          <a:extLst>
            <a:ext uri="{FF2B5EF4-FFF2-40B4-BE49-F238E27FC236}">
              <a16:creationId xmlns:a16="http://schemas.microsoft.com/office/drawing/2014/main" id="{00000000-0008-0000-0700-00007C010000}"/>
            </a:ext>
          </a:extLst>
        </xdr:cNvPr>
        <xdr:cNvSpPr txBox="1"/>
      </xdr:nvSpPr>
      <xdr:spPr>
        <a:xfrm>
          <a:off x="6705111" y="101093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5" name="正方形/長方形 384">
          <a:extLst>
            <a:ext uri="{FF2B5EF4-FFF2-40B4-BE49-F238E27FC236}">
              <a16:creationId xmlns:a16="http://schemas.microsoft.com/office/drawing/2014/main" id="{00000000-0008-0000-0700-000081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6" name="正方形/長方形 385">
          <a:extLst>
            <a:ext uri="{FF2B5EF4-FFF2-40B4-BE49-F238E27FC236}">
              <a16:creationId xmlns:a16="http://schemas.microsoft.com/office/drawing/2014/main" id="{00000000-0008-0000-0700-000082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7" name="正方形/長方形 386">
          <a:extLst>
            <a:ext uri="{FF2B5EF4-FFF2-40B4-BE49-F238E27FC236}">
              <a16:creationId xmlns:a16="http://schemas.microsoft.com/office/drawing/2014/main" id="{00000000-0008-0000-0700-000083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8" name="正方形/長方形 387">
          <a:extLst>
            <a:ext uri="{FF2B5EF4-FFF2-40B4-BE49-F238E27FC236}">
              <a16:creationId xmlns:a16="http://schemas.microsoft.com/office/drawing/2014/main" id="{00000000-0008-0000-0700-000084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8" name="テキスト ボックス 397">
          <a:extLst>
            <a:ext uri="{FF2B5EF4-FFF2-40B4-BE49-F238E27FC236}">
              <a16:creationId xmlns:a16="http://schemas.microsoft.com/office/drawing/2014/main" id="{00000000-0008-0000-0700-00008E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400" name="テキスト ボックス 399">
          <a:extLst>
            <a:ext uri="{FF2B5EF4-FFF2-40B4-BE49-F238E27FC236}">
              <a16:creationId xmlns:a16="http://schemas.microsoft.com/office/drawing/2014/main" id="{00000000-0008-0000-0700-000090010000}"/>
            </a:ext>
          </a:extLst>
        </xdr:cNvPr>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402" name="テキスト ボックス 401">
          <a:extLst>
            <a:ext uri="{FF2B5EF4-FFF2-40B4-BE49-F238E27FC236}">
              <a16:creationId xmlns:a16="http://schemas.microsoft.com/office/drawing/2014/main" id="{00000000-0008-0000-0700-000092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3" name="商工費グラフ枠">
          <a:extLst>
            <a:ext uri="{FF2B5EF4-FFF2-40B4-BE49-F238E27FC236}">
              <a16:creationId xmlns:a16="http://schemas.microsoft.com/office/drawing/2014/main" id="{00000000-0008-0000-0700-000093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100209</xdr:rowOff>
    </xdr:from>
    <xdr:to>
      <xdr:col>54</xdr:col>
      <xdr:colOff>189865</xdr:colOff>
      <xdr:row>77</xdr:row>
      <xdr:rowOff>168714</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flipV="1">
          <a:off x="10475595" y="12273159"/>
          <a:ext cx="1270" cy="10972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1091</xdr:rowOff>
    </xdr:from>
    <xdr:ext cx="534377" cy="259045"/>
    <xdr:sp macro="" textlink="">
      <xdr:nvSpPr>
        <xdr:cNvPr id="405" name="商工費最小値テキスト">
          <a:extLst>
            <a:ext uri="{FF2B5EF4-FFF2-40B4-BE49-F238E27FC236}">
              <a16:creationId xmlns:a16="http://schemas.microsoft.com/office/drawing/2014/main" id="{00000000-0008-0000-0700-000095010000}"/>
            </a:ext>
          </a:extLst>
        </xdr:cNvPr>
        <xdr:cNvSpPr txBox="1"/>
      </xdr:nvSpPr>
      <xdr:spPr>
        <a:xfrm>
          <a:off x="10528300" y="133741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168714</xdr:rowOff>
    </xdr:from>
    <xdr:to>
      <xdr:col>55</xdr:col>
      <xdr:colOff>88900</xdr:colOff>
      <xdr:row>77</xdr:row>
      <xdr:rowOff>168714</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a:off x="10388600" y="133703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46886</xdr:rowOff>
    </xdr:from>
    <xdr:ext cx="534377" cy="259045"/>
    <xdr:sp macro="" textlink="">
      <xdr:nvSpPr>
        <xdr:cNvPr id="407" name="商工費最大値テキスト">
          <a:extLst>
            <a:ext uri="{FF2B5EF4-FFF2-40B4-BE49-F238E27FC236}">
              <a16:creationId xmlns:a16="http://schemas.microsoft.com/office/drawing/2014/main" id="{00000000-0008-0000-0700-000097010000}"/>
            </a:ext>
          </a:extLst>
        </xdr:cNvPr>
        <xdr:cNvSpPr txBox="1"/>
      </xdr:nvSpPr>
      <xdr:spPr>
        <a:xfrm>
          <a:off x="10528300" y="120483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69,073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100209</xdr:rowOff>
    </xdr:from>
    <xdr:to>
      <xdr:col>55</xdr:col>
      <xdr:colOff>88900</xdr:colOff>
      <xdr:row>71</xdr:row>
      <xdr:rowOff>100209</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a:off x="10388600" y="122731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76</xdr:row>
      <xdr:rowOff>110382</xdr:rowOff>
    </xdr:from>
    <xdr:to>
      <xdr:col>55</xdr:col>
      <xdr:colOff>0</xdr:colOff>
      <xdr:row>77</xdr:row>
      <xdr:rowOff>148540</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a:off x="9639300" y="13140582"/>
          <a:ext cx="838200" cy="209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74</xdr:row>
      <xdr:rowOff>105548</xdr:rowOff>
    </xdr:from>
    <xdr:ext cx="534377" cy="259045"/>
    <xdr:sp macro="" textlink="">
      <xdr:nvSpPr>
        <xdr:cNvPr id="410" name="商工費平均値テキスト">
          <a:extLst>
            <a:ext uri="{FF2B5EF4-FFF2-40B4-BE49-F238E27FC236}">
              <a16:creationId xmlns:a16="http://schemas.microsoft.com/office/drawing/2014/main" id="{00000000-0008-0000-0700-00009A010000}"/>
            </a:ext>
          </a:extLst>
        </xdr:cNvPr>
        <xdr:cNvSpPr txBox="1"/>
      </xdr:nvSpPr>
      <xdr:spPr>
        <a:xfrm>
          <a:off x="10528300" y="1279284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31,327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75</xdr:row>
      <xdr:rowOff>82671</xdr:rowOff>
    </xdr:from>
    <xdr:to>
      <xdr:col>55</xdr:col>
      <xdr:colOff>50800</xdr:colOff>
      <xdr:row>76</xdr:row>
      <xdr:rowOff>12821</xdr:rowOff>
    </xdr:to>
    <xdr:sp macro="" textlink="">
      <xdr:nvSpPr>
        <xdr:cNvPr id="411" name="フローチャート: 判断 410">
          <a:extLst>
            <a:ext uri="{FF2B5EF4-FFF2-40B4-BE49-F238E27FC236}">
              <a16:creationId xmlns:a16="http://schemas.microsoft.com/office/drawing/2014/main" id="{00000000-0008-0000-0700-00009B010000}"/>
            </a:ext>
          </a:extLst>
        </xdr:cNvPr>
        <xdr:cNvSpPr/>
      </xdr:nvSpPr>
      <xdr:spPr>
        <a:xfrm>
          <a:off x="10426700" y="129414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76</xdr:row>
      <xdr:rowOff>110382</xdr:rowOff>
    </xdr:from>
    <xdr:to>
      <xdr:col>50</xdr:col>
      <xdr:colOff>114300</xdr:colOff>
      <xdr:row>77</xdr:row>
      <xdr:rowOff>25019</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flipV="1">
          <a:off x="8750300" y="13140582"/>
          <a:ext cx="889000" cy="86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75</xdr:row>
      <xdr:rowOff>111017</xdr:rowOff>
    </xdr:from>
    <xdr:to>
      <xdr:col>50</xdr:col>
      <xdr:colOff>165100</xdr:colOff>
      <xdr:row>76</xdr:row>
      <xdr:rowOff>41166</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9588500" y="12969767"/>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74</xdr:row>
      <xdr:rowOff>57694</xdr:rowOff>
    </xdr:from>
    <xdr:ext cx="534377"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9372111" y="127449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29,839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25019</xdr:rowOff>
    </xdr:from>
    <xdr:to>
      <xdr:col>45</xdr:col>
      <xdr:colOff>177800</xdr:colOff>
      <xdr:row>77</xdr:row>
      <xdr:rowOff>135852</xdr:rowOff>
    </xdr:to>
    <xdr:cxnSp macro="">
      <xdr:nvCxnSpPr>
        <xdr:cNvPr id="415" name="直線コネクタ 414">
          <a:extLst>
            <a:ext uri="{FF2B5EF4-FFF2-40B4-BE49-F238E27FC236}">
              <a16:creationId xmlns:a16="http://schemas.microsoft.com/office/drawing/2014/main" id="{00000000-0008-0000-0700-00009F010000}"/>
            </a:ext>
          </a:extLst>
        </xdr:cNvPr>
        <xdr:cNvCxnSpPr/>
      </xdr:nvCxnSpPr>
      <xdr:spPr>
        <a:xfrm flipV="1">
          <a:off x="7861300" y="13226669"/>
          <a:ext cx="889000" cy="1108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75</xdr:row>
      <xdr:rowOff>102121</xdr:rowOff>
    </xdr:from>
    <xdr:to>
      <xdr:col>46</xdr:col>
      <xdr:colOff>38100</xdr:colOff>
      <xdr:row>76</xdr:row>
      <xdr:rowOff>32271</xdr:rowOff>
    </xdr:to>
    <xdr:sp macro="" textlink="">
      <xdr:nvSpPr>
        <xdr:cNvPr id="416" name="フローチャート: 判断 415">
          <a:extLst>
            <a:ext uri="{FF2B5EF4-FFF2-40B4-BE49-F238E27FC236}">
              <a16:creationId xmlns:a16="http://schemas.microsoft.com/office/drawing/2014/main" id="{00000000-0008-0000-0700-0000A0010000}"/>
            </a:ext>
          </a:extLst>
        </xdr:cNvPr>
        <xdr:cNvSpPr/>
      </xdr:nvSpPr>
      <xdr:spPr>
        <a:xfrm>
          <a:off x="8699500" y="129608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74</xdr:row>
      <xdr:rowOff>48798</xdr:rowOff>
    </xdr:from>
    <xdr:ext cx="534377"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8483111" y="127360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30,306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75</xdr:row>
      <xdr:rowOff>144272</xdr:rowOff>
    </xdr:from>
    <xdr:to>
      <xdr:col>41</xdr:col>
      <xdr:colOff>50800</xdr:colOff>
      <xdr:row>77</xdr:row>
      <xdr:rowOff>135852</xdr:rowOff>
    </xdr:to>
    <xdr:cxnSp macro="">
      <xdr:nvCxnSpPr>
        <xdr:cNvPr id="418" name="直線コネクタ 417">
          <a:extLst>
            <a:ext uri="{FF2B5EF4-FFF2-40B4-BE49-F238E27FC236}">
              <a16:creationId xmlns:a16="http://schemas.microsoft.com/office/drawing/2014/main" id="{00000000-0008-0000-0700-0000A2010000}"/>
            </a:ext>
          </a:extLst>
        </xdr:cNvPr>
        <xdr:cNvCxnSpPr/>
      </xdr:nvCxnSpPr>
      <xdr:spPr>
        <a:xfrm>
          <a:off x="6972300" y="13003022"/>
          <a:ext cx="889000" cy="334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75</xdr:row>
      <xdr:rowOff>146317</xdr:rowOff>
    </xdr:from>
    <xdr:to>
      <xdr:col>41</xdr:col>
      <xdr:colOff>101600</xdr:colOff>
      <xdr:row>76</xdr:row>
      <xdr:rowOff>76467</xdr:rowOff>
    </xdr:to>
    <xdr:sp macro="" textlink="">
      <xdr:nvSpPr>
        <xdr:cNvPr id="419" name="フローチャート: 判断 418">
          <a:extLst>
            <a:ext uri="{FF2B5EF4-FFF2-40B4-BE49-F238E27FC236}">
              <a16:creationId xmlns:a16="http://schemas.microsoft.com/office/drawing/2014/main" id="{00000000-0008-0000-0700-0000A3010000}"/>
            </a:ext>
          </a:extLst>
        </xdr:cNvPr>
        <xdr:cNvSpPr/>
      </xdr:nvSpPr>
      <xdr:spPr>
        <a:xfrm>
          <a:off x="7810500" y="13005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74</xdr:row>
      <xdr:rowOff>92994</xdr:rowOff>
    </xdr:from>
    <xdr:ext cx="534377"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7594111" y="127802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75</xdr:row>
      <xdr:rowOff>129534</xdr:rowOff>
    </xdr:from>
    <xdr:to>
      <xdr:col>36</xdr:col>
      <xdr:colOff>165100</xdr:colOff>
      <xdr:row>76</xdr:row>
      <xdr:rowOff>59683</xdr:rowOff>
    </xdr:to>
    <xdr:sp macro="" textlink="">
      <xdr:nvSpPr>
        <xdr:cNvPr id="421" name="フローチャート: 判断 420">
          <a:extLst>
            <a:ext uri="{FF2B5EF4-FFF2-40B4-BE49-F238E27FC236}">
              <a16:creationId xmlns:a16="http://schemas.microsoft.com/office/drawing/2014/main" id="{00000000-0008-0000-0700-0000A5010000}"/>
            </a:ext>
          </a:extLst>
        </xdr:cNvPr>
        <xdr:cNvSpPr/>
      </xdr:nvSpPr>
      <xdr:spPr>
        <a:xfrm>
          <a:off x="6921500" y="12988284"/>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50810</xdr:rowOff>
    </xdr:from>
    <xdr:ext cx="534377"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6705111" y="130810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28,867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97740</xdr:rowOff>
    </xdr:from>
    <xdr:to>
      <xdr:col>55</xdr:col>
      <xdr:colOff>50800</xdr:colOff>
      <xdr:row>78</xdr:row>
      <xdr:rowOff>27890</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10426700" y="13299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12667</xdr:rowOff>
    </xdr:from>
    <xdr:ext cx="534377" cy="259045"/>
    <xdr:sp macro="" textlink="">
      <xdr:nvSpPr>
        <xdr:cNvPr id="429" name="商工費該当値テキスト">
          <a:extLst>
            <a:ext uri="{FF2B5EF4-FFF2-40B4-BE49-F238E27FC236}">
              <a16:creationId xmlns:a16="http://schemas.microsoft.com/office/drawing/2014/main" id="{00000000-0008-0000-0700-0000AD010000}"/>
            </a:ext>
          </a:extLst>
        </xdr:cNvPr>
        <xdr:cNvSpPr txBox="1"/>
      </xdr:nvSpPr>
      <xdr:spPr>
        <a:xfrm>
          <a:off x="10528300" y="132143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76</xdr:row>
      <xdr:rowOff>59582</xdr:rowOff>
    </xdr:from>
    <xdr:to>
      <xdr:col>50</xdr:col>
      <xdr:colOff>165100</xdr:colOff>
      <xdr:row>76</xdr:row>
      <xdr:rowOff>161182</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9588500" y="130897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152309</xdr:rowOff>
    </xdr:from>
    <xdr:ext cx="534377"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9372111" y="131825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76</xdr:row>
      <xdr:rowOff>145669</xdr:rowOff>
    </xdr:from>
    <xdr:to>
      <xdr:col>46</xdr:col>
      <xdr:colOff>38100</xdr:colOff>
      <xdr:row>77</xdr:row>
      <xdr:rowOff>75819</xdr:rowOff>
    </xdr:to>
    <xdr:sp macro="" textlink="">
      <xdr:nvSpPr>
        <xdr:cNvPr id="432" name="楕円 431">
          <a:extLst>
            <a:ext uri="{FF2B5EF4-FFF2-40B4-BE49-F238E27FC236}">
              <a16:creationId xmlns:a16="http://schemas.microsoft.com/office/drawing/2014/main" id="{00000000-0008-0000-0700-0000B0010000}"/>
            </a:ext>
          </a:extLst>
        </xdr:cNvPr>
        <xdr:cNvSpPr/>
      </xdr:nvSpPr>
      <xdr:spPr>
        <a:xfrm>
          <a:off x="8699500" y="131758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66946</xdr:rowOff>
    </xdr:from>
    <xdr:ext cx="534377" cy="259045"/>
    <xdr:sp macro="" textlink="">
      <xdr:nvSpPr>
        <xdr:cNvPr id="433" name="テキスト ボックス 432">
          <a:extLst>
            <a:ext uri="{FF2B5EF4-FFF2-40B4-BE49-F238E27FC236}">
              <a16:creationId xmlns:a16="http://schemas.microsoft.com/office/drawing/2014/main" id="{00000000-0008-0000-0700-0000B1010000}"/>
            </a:ext>
          </a:extLst>
        </xdr:cNvPr>
        <xdr:cNvSpPr txBox="1"/>
      </xdr:nvSpPr>
      <xdr:spPr>
        <a:xfrm>
          <a:off x="8483111" y="132685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85052</xdr:rowOff>
    </xdr:from>
    <xdr:to>
      <xdr:col>41</xdr:col>
      <xdr:colOff>101600</xdr:colOff>
      <xdr:row>78</xdr:row>
      <xdr:rowOff>15202</xdr:rowOff>
    </xdr:to>
    <xdr:sp macro="" textlink="">
      <xdr:nvSpPr>
        <xdr:cNvPr id="434" name="楕円 433">
          <a:extLst>
            <a:ext uri="{FF2B5EF4-FFF2-40B4-BE49-F238E27FC236}">
              <a16:creationId xmlns:a16="http://schemas.microsoft.com/office/drawing/2014/main" id="{00000000-0008-0000-0700-0000B2010000}"/>
            </a:ext>
          </a:extLst>
        </xdr:cNvPr>
        <xdr:cNvSpPr/>
      </xdr:nvSpPr>
      <xdr:spPr>
        <a:xfrm>
          <a:off x="7810500" y="13286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6329</xdr:rowOff>
    </xdr:from>
    <xdr:ext cx="534377" cy="259045"/>
    <xdr:sp macro="" textlink="">
      <xdr:nvSpPr>
        <xdr:cNvPr id="435" name="テキスト ボックス 434">
          <a:extLst>
            <a:ext uri="{FF2B5EF4-FFF2-40B4-BE49-F238E27FC236}">
              <a16:creationId xmlns:a16="http://schemas.microsoft.com/office/drawing/2014/main" id="{00000000-0008-0000-0700-0000B3010000}"/>
            </a:ext>
          </a:extLst>
        </xdr:cNvPr>
        <xdr:cNvSpPr txBox="1"/>
      </xdr:nvSpPr>
      <xdr:spPr>
        <a:xfrm>
          <a:off x="7594111" y="13379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75</xdr:row>
      <xdr:rowOff>93472</xdr:rowOff>
    </xdr:from>
    <xdr:to>
      <xdr:col>36</xdr:col>
      <xdr:colOff>165100</xdr:colOff>
      <xdr:row>76</xdr:row>
      <xdr:rowOff>23622</xdr:rowOff>
    </xdr:to>
    <xdr:sp macro="" textlink="">
      <xdr:nvSpPr>
        <xdr:cNvPr id="436" name="楕円 435">
          <a:extLst>
            <a:ext uri="{FF2B5EF4-FFF2-40B4-BE49-F238E27FC236}">
              <a16:creationId xmlns:a16="http://schemas.microsoft.com/office/drawing/2014/main" id="{00000000-0008-0000-0700-0000B4010000}"/>
            </a:ext>
          </a:extLst>
        </xdr:cNvPr>
        <xdr:cNvSpPr/>
      </xdr:nvSpPr>
      <xdr:spPr>
        <a:xfrm>
          <a:off x="6921500" y="129522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74</xdr:row>
      <xdr:rowOff>40149</xdr:rowOff>
    </xdr:from>
    <xdr:ext cx="534377" cy="259045"/>
    <xdr:sp macro="" textlink="">
      <xdr:nvSpPr>
        <xdr:cNvPr id="437" name="テキスト ボックス 436">
          <a:extLst>
            <a:ext uri="{FF2B5EF4-FFF2-40B4-BE49-F238E27FC236}">
              <a16:creationId xmlns:a16="http://schemas.microsoft.com/office/drawing/2014/main" id="{00000000-0008-0000-0700-0000B5010000}"/>
            </a:ext>
          </a:extLst>
        </xdr:cNvPr>
        <xdr:cNvSpPr txBox="1"/>
      </xdr:nvSpPr>
      <xdr:spPr>
        <a:xfrm>
          <a:off x="6705111" y="127274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30,760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2" name="正方形/長方形 441">
          <a:extLst>
            <a:ext uri="{FF2B5EF4-FFF2-40B4-BE49-F238E27FC236}">
              <a16:creationId xmlns:a16="http://schemas.microsoft.com/office/drawing/2014/main" id="{00000000-0008-0000-0700-0000BA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3" name="正方形/長方形 442">
          <a:extLst>
            <a:ext uri="{FF2B5EF4-FFF2-40B4-BE49-F238E27FC236}">
              <a16:creationId xmlns:a16="http://schemas.microsoft.com/office/drawing/2014/main" id="{00000000-0008-0000-0700-0000BB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4" name="正方形/長方形 443">
          <a:extLst>
            <a:ext uri="{FF2B5EF4-FFF2-40B4-BE49-F238E27FC236}">
              <a16:creationId xmlns:a16="http://schemas.microsoft.com/office/drawing/2014/main" id="{00000000-0008-0000-0700-0000BC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51,842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5" name="正方形/長方形 444">
          <a:extLst>
            <a:ext uri="{FF2B5EF4-FFF2-40B4-BE49-F238E27FC236}">
              <a16:creationId xmlns:a16="http://schemas.microsoft.com/office/drawing/2014/main" id="{00000000-0008-0000-0700-0000BD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144434</xdr:rowOff>
    </xdr:from>
    <xdr:ext cx="53129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72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94</xdr:row>
      <xdr:rowOff>160763</xdr:rowOff>
    </xdr:from>
    <xdr:ext cx="531299"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6072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5641</xdr:rowOff>
    </xdr:from>
    <xdr:ext cx="531299"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6072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7" name="テキスト ボックス 456">
          <a:extLst>
            <a:ext uri="{FF2B5EF4-FFF2-40B4-BE49-F238E27FC236}">
              <a16:creationId xmlns:a16="http://schemas.microsoft.com/office/drawing/2014/main" id="{00000000-0008-0000-0700-0000C9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59" name="テキスト ボックス 458">
          <a:extLst>
            <a:ext uri="{FF2B5EF4-FFF2-40B4-BE49-F238E27FC236}">
              <a16:creationId xmlns:a16="http://schemas.microsoft.com/office/drawing/2014/main" id="{00000000-0008-0000-0700-0000CB010000}"/>
            </a:ext>
          </a:extLst>
        </xdr:cNvPr>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61" name="テキスト ボックス 460">
          <a:extLst>
            <a:ext uri="{FF2B5EF4-FFF2-40B4-BE49-F238E27FC236}">
              <a16:creationId xmlns:a16="http://schemas.microsoft.com/office/drawing/2014/main" id="{00000000-0008-0000-0700-0000CD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2" name="土木費グラフ枠">
          <a:extLst>
            <a:ext uri="{FF2B5EF4-FFF2-40B4-BE49-F238E27FC236}">
              <a16:creationId xmlns:a16="http://schemas.microsoft.com/office/drawing/2014/main" id="{00000000-0008-0000-0700-0000CE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167360</xdr:rowOff>
    </xdr:from>
    <xdr:to>
      <xdr:col>54</xdr:col>
      <xdr:colOff>189865</xdr:colOff>
      <xdr:row>98</xdr:row>
      <xdr:rowOff>117918</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flipV="1">
          <a:off x="10475595" y="15597860"/>
          <a:ext cx="1270" cy="13221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121745</xdr:rowOff>
    </xdr:from>
    <xdr:ext cx="534377" cy="259045"/>
    <xdr:sp macro="" textlink="">
      <xdr:nvSpPr>
        <xdr:cNvPr id="464" name="土木費最小値テキスト">
          <a:extLst>
            <a:ext uri="{FF2B5EF4-FFF2-40B4-BE49-F238E27FC236}">
              <a16:creationId xmlns:a16="http://schemas.microsoft.com/office/drawing/2014/main" id="{00000000-0008-0000-0700-0000D0010000}"/>
            </a:ext>
          </a:extLst>
        </xdr:cNvPr>
        <xdr:cNvSpPr txBox="1"/>
      </xdr:nvSpPr>
      <xdr:spPr>
        <a:xfrm>
          <a:off x="10528300" y="169238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117918</xdr:rowOff>
    </xdr:from>
    <xdr:to>
      <xdr:col>55</xdr:col>
      <xdr:colOff>88900</xdr:colOff>
      <xdr:row>98</xdr:row>
      <xdr:rowOff>117918</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a:off x="10388600" y="169200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114037</xdr:rowOff>
    </xdr:from>
    <xdr:ext cx="599010" cy="259045"/>
    <xdr:sp macro="" textlink="">
      <xdr:nvSpPr>
        <xdr:cNvPr id="466" name="土木費最大値テキスト">
          <a:extLst>
            <a:ext uri="{FF2B5EF4-FFF2-40B4-BE49-F238E27FC236}">
              <a16:creationId xmlns:a16="http://schemas.microsoft.com/office/drawing/2014/main" id="{00000000-0008-0000-0700-0000D2010000}"/>
            </a:ext>
          </a:extLst>
        </xdr:cNvPr>
        <xdr:cNvSpPr txBox="1"/>
      </xdr:nvSpPr>
      <xdr:spPr>
        <a:xfrm>
          <a:off x="10528300" y="153730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135,459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167360</xdr:rowOff>
    </xdr:from>
    <xdr:to>
      <xdr:col>55</xdr:col>
      <xdr:colOff>88900</xdr:colOff>
      <xdr:row>90</xdr:row>
      <xdr:rowOff>167360</xdr:rowOff>
    </xdr:to>
    <xdr:cxnSp macro="">
      <xdr:nvCxnSpPr>
        <xdr:cNvPr id="467" name="直線コネクタ 466">
          <a:extLst>
            <a:ext uri="{FF2B5EF4-FFF2-40B4-BE49-F238E27FC236}">
              <a16:creationId xmlns:a16="http://schemas.microsoft.com/office/drawing/2014/main" id="{00000000-0008-0000-0700-0000D3010000}"/>
            </a:ext>
          </a:extLst>
        </xdr:cNvPr>
        <xdr:cNvCxnSpPr/>
      </xdr:nvCxnSpPr>
      <xdr:spPr>
        <a:xfrm>
          <a:off x="10388600" y="15597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92281</xdr:rowOff>
    </xdr:from>
    <xdr:to>
      <xdr:col>55</xdr:col>
      <xdr:colOff>0</xdr:colOff>
      <xdr:row>96</xdr:row>
      <xdr:rowOff>24181</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a:off x="9639300" y="16380031"/>
          <a:ext cx="838200" cy="103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93</xdr:row>
      <xdr:rowOff>78379</xdr:rowOff>
    </xdr:from>
    <xdr:ext cx="534377" cy="259045"/>
    <xdr:sp macro="" textlink="">
      <xdr:nvSpPr>
        <xdr:cNvPr id="469" name="土木費平均値テキスト">
          <a:extLst>
            <a:ext uri="{FF2B5EF4-FFF2-40B4-BE49-F238E27FC236}">
              <a16:creationId xmlns:a16="http://schemas.microsoft.com/office/drawing/2014/main" id="{00000000-0008-0000-0700-0000D5010000}"/>
            </a:ext>
          </a:extLst>
        </xdr:cNvPr>
        <xdr:cNvSpPr txBox="1"/>
      </xdr:nvSpPr>
      <xdr:spPr>
        <a:xfrm>
          <a:off x="10528300" y="1602322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94</xdr:row>
      <xdr:rowOff>55502</xdr:rowOff>
    </xdr:from>
    <xdr:to>
      <xdr:col>55</xdr:col>
      <xdr:colOff>50800</xdr:colOff>
      <xdr:row>94</xdr:row>
      <xdr:rowOff>157102</xdr:rowOff>
    </xdr:to>
    <xdr:sp macro="" textlink="">
      <xdr:nvSpPr>
        <xdr:cNvPr id="470" name="フローチャート: 判断 469">
          <a:extLst>
            <a:ext uri="{FF2B5EF4-FFF2-40B4-BE49-F238E27FC236}">
              <a16:creationId xmlns:a16="http://schemas.microsoft.com/office/drawing/2014/main" id="{00000000-0008-0000-0700-0000D6010000}"/>
            </a:ext>
          </a:extLst>
        </xdr:cNvPr>
        <xdr:cNvSpPr/>
      </xdr:nvSpPr>
      <xdr:spPr>
        <a:xfrm>
          <a:off x="10426700" y="161718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92281</xdr:rowOff>
    </xdr:from>
    <xdr:to>
      <xdr:col>50</xdr:col>
      <xdr:colOff>114300</xdr:colOff>
      <xdr:row>95</xdr:row>
      <xdr:rowOff>156508</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flipV="1">
          <a:off x="8750300" y="16380031"/>
          <a:ext cx="889000" cy="64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94</xdr:row>
      <xdr:rowOff>129612</xdr:rowOff>
    </xdr:from>
    <xdr:to>
      <xdr:col>50</xdr:col>
      <xdr:colOff>165100</xdr:colOff>
      <xdr:row>95</xdr:row>
      <xdr:rowOff>59762</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9588500" y="162459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93</xdr:row>
      <xdr:rowOff>76289</xdr:rowOff>
    </xdr:from>
    <xdr:ext cx="534377"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9372111" y="160211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71,260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94</xdr:row>
      <xdr:rowOff>46845</xdr:rowOff>
    </xdr:from>
    <xdr:to>
      <xdr:col>45</xdr:col>
      <xdr:colOff>177800</xdr:colOff>
      <xdr:row>95</xdr:row>
      <xdr:rowOff>156508</xdr:rowOff>
    </xdr:to>
    <xdr:cxnSp macro="">
      <xdr:nvCxnSpPr>
        <xdr:cNvPr id="474" name="直線コネクタ 473">
          <a:extLst>
            <a:ext uri="{FF2B5EF4-FFF2-40B4-BE49-F238E27FC236}">
              <a16:creationId xmlns:a16="http://schemas.microsoft.com/office/drawing/2014/main" id="{00000000-0008-0000-0700-0000DA010000}"/>
            </a:ext>
          </a:extLst>
        </xdr:cNvPr>
        <xdr:cNvCxnSpPr/>
      </xdr:nvCxnSpPr>
      <xdr:spPr>
        <a:xfrm>
          <a:off x="7861300" y="16163145"/>
          <a:ext cx="889000" cy="2811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24347</xdr:rowOff>
    </xdr:from>
    <xdr:to>
      <xdr:col>46</xdr:col>
      <xdr:colOff>38100</xdr:colOff>
      <xdr:row>95</xdr:row>
      <xdr:rowOff>125947</xdr:rowOff>
    </xdr:to>
    <xdr:sp macro="" textlink="">
      <xdr:nvSpPr>
        <xdr:cNvPr id="475" name="フローチャート: 判断 474">
          <a:extLst>
            <a:ext uri="{FF2B5EF4-FFF2-40B4-BE49-F238E27FC236}">
              <a16:creationId xmlns:a16="http://schemas.microsoft.com/office/drawing/2014/main" id="{00000000-0008-0000-0700-0000DB010000}"/>
            </a:ext>
          </a:extLst>
        </xdr:cNvPr>
        <xdr:cNvSpPr/>
      </xdr:nvSpPr>
      <xdr:spPr>
        <a:xfrm>
          <a:off x="8699500" y="16312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93</xdr:row>
      <xdr:rowOff>142474</xdr:rowOff>
    </xdr:from>
    <xdr:ext cx="534377"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8483111" y="160873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94</xdr:row>
      <xdr:rowOff>46845</xdr:rowOff>
    </xdr:from>
    <xdr:to>
      <xdr:col>41</xdr:col>
      <xdr:colOff>50800</xdr:colOff>
      <xdr:row>95</xdr:row>
      <xdr:rowOff>109350</xdr:rowOff>
    </xdr:to>
    <xdr:cxnSp macro="">
      <xdr:nvCxnSpPr>
        <xdr:cNvPr id="477" name="直線コネクタ 476">
          <a:extLst>
            <a:ext uri="{FF2B5EF4-FFF2-40B4-BE49-F238E27FC236}">
              <a16:creationId xmlns:a16="http://schemas.microsoft.com/office/drawing/2014/main" id="{00000000-0008-0000-0700-0000DD010000}"/>
            </a:ext>
          </a:extLst>
        </xdr:cNvPr>
        <xdr:cNvCxnSpPr/>
      </xdr:nvCxnSpPr>
      <xdr:spPr>
        <a:xfrm flipV="1">
          <a:off x="6972300" y="16163145"/>
          <a:ext cx="889000" cy="2339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44943</xdr:rowOff>
    </xdr:from>
    <xdr:to>
      <xdr:col>41</xdr:col>
      <xdr:colOff>101600</xdr:colOff>
      <xdr:row>95</xdr:row>
      <xdr:rowOff>146543</xdr:rowOff>
    </xdr:to>
    <xdr:sp macro="" textlink="">
      <xdr:nvSpPr>
        <xdr:cNvPr id="478" name="フローチャート: 判断 477">
          <a:extLst>
            <a:ext uri="{FF2B5EF4-FFF2-40B4-BE49-F238E27FC236}">
              <a16:creationId xmlns:a16="http://schemas.microsoft.com/office/drawing/2014/main" id="{00000000-0008-0000-0700-0000DE010000}"/>
            </a:ext>
          </a:extLst>
        </xdr:cNvPr>
        <xdr:cNvSpPr/>
      </xdr:nvSpPr>
      <xdr:spPr>
        <a:xfrm>
          <a:off x="7810500" y="16332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137670</xdr:rowOff>
    </xdr:from>
    <xdr:ext cx="534377"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7594111" y="164254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98241</xdr:rowOff>
    </xdr:from>
    <xdr:to>
      <xdr:col>36</xdr:col>
      <xdr:colOff>165100</xdr:colOff>
      <xdr:row>96</xdr:row>
      <xdr:rowOff>28391</xdr:rowOff>
    </xdr:to>
    <xdr:sp macro="" textlink="">
      <xdr:nvSpPr>
        <xdr:cNvPr id="480" name="フローチャート: 判断 479">
          <a:extLst>
            <a:ext uri="{FF2B5EF4-FFF2-40B4-BE49-F238E27FC236}">
              <a16:creationId xmlns:a16="http://schemas.microsoft.com/office/drawing/2014/main" id="{00000000-0008-0000-0700-0000E0010000}"/>
            </a:ext>
          </a:extLst>
        </xdr:cNvPr>
        <xdr:cNvSpPr/>
      </xdr:nvSpPr>
      <xdr:spPr>
        <a:xfrm>
          <a:off x="6921500" y="16385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19518</xdr:rowOff>
    </xdr:from>
    <xdr:ext cx="534377"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6705111" y="164787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5" name="テキスト ボックス 484">
          <a:extLst>
            <a:ext uri="{FF2B5EF4-FFF2-40B4-BE49-F238E27FC236}">
              <a16:creationId xmlns:a16="http://schemas.microsoft.com/office/drawing/2014/main" id="{00000000-0008-0000-0700-0000E5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144831</xdr:rowOff>
    </xdr:from>
    <xdr:to>
      <xdr:col>55</xdr:col>
      <xdr:colOff>50800</xdr:colOff>
      <xdr:row>96</xdr:row>
      <xdr:rowOff>74981</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10426700" y="16432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123258</xdr:rowOff>
    </xdr:from>
    <xdr:ext cx="534377" cy="259045"/>
    <xdr:sp macro="" textlink="">
      <xdr:nvSpPr>
        <xdr:cNvPr id="488" name="土木費該当値テキスト">
          <a:extLst>
            <a:ext uri="{FF2B5EF4-FFF2-40B4-BE49-F238E27FC236}">
              <a16:creationId xmlns:a16="http://schemas.microsoft.com/office/drawing/2014/main" id="{00000000-0008-0000-0700-0000E8010000}"/>
            </a:ext>
          </a:extLst>
        </xdr:cNvPr>
        <xdr:cNvSpPr txBox="1"/>
      </xdr:nvSpPr>
      <xdr:spPr>
        <a:xfrm>
          <a:off x="10528300" y="164110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95</xdr:row>
      <xdr:rowOff>41481</xdr:rowOff>
    </xdr:from>
    <xdr:to>
      <xdr:col>50</xdr:col>
      <xdr:colOff>165100</xdr:colOff>
      <xdr:row>95</xdr:row>
      <xdr:rowOff>143081</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9588500" y="16329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134208</xdr:rowOff>
    </xdr:from>
    <xdr:ext cx="534377"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9372111" y="164219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95</xdr:row>
      <xdr:rowOff>105708</xdr:rowOff>
    </xdr:from>
    <xdr:to>
      <xdr:col>46</xdr:col>
      <xdr:colOff>38100</xdr:colOff>
      <xdr:row>96</xdr:row>
      <xdr:rowOff>35858</xdr:rowOff>
    </xdr:to>
    <xdr:sp macro="" textlink="">
      <xdr:nvSpPr>
        <xdr:cNvPr id="491" name="楕円 490">
          <a:extLst>
            <a:ext uri="{FF2B5EF4-FFF2-40B4-BE49-F238E27FC236}">
              <a16:creationId xmlns:a16="http://schemas.microsoft.com/office/drawing/2014/main" id="{00000000-0008-0000-0700-0000EB010000}"/>
            </a:ext>
          </a:extLst>
        </xdr:cNvPr>
        <xdr:cNvSpPr/>
      </xdr:nvSpPr>
      <xdr:spPr>
        <a:xfrm>
          <a:off x="8699500" y="163934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26985</xdr:rowOff>
    </xdr:from>
    <xdr:ext cx="534377" cy="259045"/>
    <xdr:sp macro="" textlink="">
      <xdr:nvSpPr>
        <xdr:cNvPr id="492" name="テキスト ボックス 491">
          <a:extLst>
            <a:ext uri="{FF2B5EF4-FFF2-40B4-BE49-F238E27FC236}">
              <a16:creationId xmlns:a16="http://schemas.microsoft.com/office/drawing/2014/main" id="{00000000-0008-0000-0700-0000EC010000}"/>
            </a:ext>
          </a:extLst>
        </xdr:cNvPr>
        <xdr:cNvSpPr txBox="1"/>
      </xdr:nvSpPr>
      <xdr:spPr>
        <a:xfrm>
          <a:off x="8483111" y="164861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57,706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93</xdr:row>
      <xdr:rowOff>167495</xdr:rowOff>
    </xdr:from>
    <xdr:to>
      <xdr:col>41</xdr:col>
      <xdr:colOff>101600</xdr:colOff>
      <xdr:row>94</xdr:row>
      <xdr:rowOff>97645</xdr:rowOff>
    </xdr:to>
    <xdr:sp macro="" textlink="">
      <xdr:nvSpPr>
        <xdr:cNvPr id="493" name="楕円 492">
          <a:extLst>
            <a:ext uri="{FF2B5EF4-FFF2-40B4-BE49-F238E27FC236}">
              <a16:creationId xmlns:a16="http://schemas.microsoft.com/office/drawing/2014/main" id="{00000000-0008-0000-0700-0000ED010000}"/>
            </a:ext>
          </a:extLst>
        </xdr:cNvPr>
        <xdr:cNvSpPr/>
      </xdr:nvSpPr>
      <xdr:spPr>
        <a:xfrm>
          <a:off x="7810500" y="16112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92</xdr:row>
      <xdr:rowOff>114172</xdr:rowOff>
    </xdr:from>
    <xdr:ext cx="534377" cy="259045"/>
    <xdr:sp macro="" textlink="">
      <xdr:nvSpPr>
        <xdr:cNvPr id="494" name="テキスト ボックス 493">
          <a:extLst>
            <a:ext uri="{FF2B5EF4-FFF2-40B4-BE49-F238E27FC236}">
              <a16:creationId xmlns:a16="http://schemas.microsoft.com/office/drawing/2014/main" id="{00000000-0008-0000-0700-0000EE010000}"/>
            </a:ext>
          </a:extLst>
        </xdr:cNvPr>
        <xdr:cNvSpPr txBox="1"/>
      </xdr:nvSpPr>
      <xdr:spPr>
        <a:xfrm>
          <a:off x="7594111" y="158875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83,530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58550</xdr:rowOff>
    </xdr:from>
    <xdr:to>
      <xdr:col>36</xdr:col>
      <xdr:colOff>165100</xdr:colOff>
      <xdr:row>95</xdr:row>
      <xdr:rowOff>160150</xdr:rowOff>
    </xdr:to>
    <xdr:sp macro="" textlink="">
      <xdr:nvSpPr>
        <xdr:cNvPr id="495" name="楕円 494">
          <a:extLst>
            <a:ext uri="{FF2B5EF4-FFF2-40B4-BE49-F238E27FC236}">
              <a16:creationId xmlns:a16="http://schemas.microsoft.com/office/drawing/2014/main" id="{00000000-0008-0000-0700-0000EF010000}"/>
            </a:ext>
          </a:extLst>
        </xdr:cNvPr>
        <xdr:cNvSpPr/>
      </xdr:nvSpPr>
      <xdr:spPr>
        <a:xfrm>
          <a:off x="6921500" y="16346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5227</xdr:rowOff>
    </xdr:from>
    <xdr:ext cx="534377" cy="259045"/>
    <xdr:sp macro="" textlink="">
      <xdr:nvSpPr>
        <xdr:cNvPr id="496" name="テキスト ボックス 495">
          <a:extLst>
            <a:ext uri="{FF2B5EF4-FFF2-40B4-BE49-F238E27FC236}">
              <a16:creationId xmlns:a16="http://schemas.microsoft.com/office/drawing/2014/main" id="{00000000-0008-0000-0700-0000F0010000}"/>
            </a:ext>
          </a:extLst>
        </xdr:cNvPr>
        <xdr:cNvSpPr txBox="1"/>
      </xdr:nvSpPr>
      <xdr:spPr>
        <a:xfrm>
          <a:off x="6705111" y="161215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9" name="正方形/長方形 498">
          <a:extLst>
            <a:ext uri="{FF2B5EF4-FFF2-40B4-BE49-F238E27FC236}">
              <a16:creationId xmlns:a16="http://schemas.microsoft.com/office/drawing/2014/main" id="{00000000-0008-0000-0700-0000F3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500" name="正方形/長方形 499">
          <a:extLst>
            <a:ext uri="{FF2B5EF4-FFF2-40B4-BE49-F238E27FC236}">
              <a16:creationId xmlns:a16="http://schemas.microsoft.com/office/drawing/2014/main" id="{00000000-0008-0000-0700-0000F4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501" name="正方形/長方形 500">
          <a:extLst>
            <a:ext uri="{FF2B5EF4-FFF2-40B4-BE49-F238E27FC236}">
              <a16:creationId xmlns:a16="http://schemas.microsoft.com/office/drawing/2014/main" id="{00000000-0008-0000-0700-0000F5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2" name="正方形/長方形 501">
          <a:extLst>
            <a:ext uri="{FF2B5EF4-FFF2-40B4-BE49-F238E27FC236}">
              <a16:creationId xmlns:a16="http://schemas.microsoft.com/office/drawing/2014/main" id="{00000000-0008-0000-0700-0000F6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3" name="正方形/長方形 502">
          <a:extLst>
            <a:ext uri="{FF2B5EF4-FFF2-40B4-BE49-F238E27FC236}">
              <a16:creationId xmlns:a16="http://schemas.microsoft.com/office/drawing/2014/main" id="{00000000-0008-0000-0700-0000F7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4" name="正方形/長方形 503">
          <a:extLst>
            <a:ext uri="{FF2B5EF4-FFF2-40B4-BE49-F238E27FC236}">
              <a16:creationId xmlns:a16="http://schemas.microsoft.com/office/drawing/2014/main" id="{00000000-0008-0000-0700-0000F8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40</xdr:row>
      <xdr:rowOff>111777</xdr:rowOff>
    </xdr:from>
    <xdr:ext cx="53129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914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44450</xdr:rowOff>
    </xdr:from>
    <xdr:to>
      <xdr:col>89</xdr:col>
      <xdr:colOff>177800</xdr:colOff>
      <xdr:row>39</xdr:row>
      <xdr:rowOff>44450</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38</xdr:row>
      <xdr:rowOff>73677</xdr:rowOff>
    </xdr:from>
    <xdr:ext cx="531299"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914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92727</xdr:rowOff>
    </xdr:from>
    <xdr:ext cx="531299" cy="259045"/>
    <xdr:sp macro="" textlink="">
      <xdr:nvSpPr>
        <xdr:cNvPr id="517" name="テキスト ボックス 516">
          <a:extLst>
            <a:ext uri="{FF2B5EF4-FFF2-40B4-BE49-F238E27FC236}">
              <a16:creationId xmlns:a16="http://schemas.microsoft.com/office/drawing/2014/main" id="{00000000-0008-0000-0700-000005020000}"/>
            </a:ext>
          </a:extLst>
        </xdr:cNvPr>
        <xdr:cNvSpPr txBox="1"/>
      </xdr:nvSpPr>
      <xdr:spPr>
        <a:xfrm>
          <a:off x="11914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19" name="テキスト ボックス 518">
          <a:extLst>
            <a:ext uri="{FF2B5EF4-FFF2-40B4-BE49-F238E27FC236}">
              <a16:creationId xmlns:a16="http://schemas.microsoft.com/office/drawing/2014/main" id="{00000000-0008-0000-0700-00000702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20" name="消防費グラフ枠">
          <a:extLst>
            <a:ext uri="{FF2B5EF4-FFF2-40B4-BE49-F238E27FC236}">
              <a16:creationId xmlns:a16="http://schemas.microsoft.com/office/drawing/2014/main" id="{00000000-0008-0000-0700-000008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85141</xdr:rowOff>
    </xdr:from>
    <xdr:to>
      <xdr:col>85</xdr:col>
      <xdr:colOff>126364</xdr:colOff>
      <xdr:row>39</xdr:row>
      <xdr:rowOff>45174</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flipV="1">
          <a:off x="16317595" y="5400091"/>
          <a:ext cx="1269" cy="13316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49001</xdr:rowOff>
    </xdr:from>
    <xdr:ext cx="534377" cy="259045"/>
    <xdr:sp macro="" textlink="">
      <xdr:nvSpPr>
        <xdr:cNvPr id="522" name="消防費最小値テキスト">
          <a:extLst>
            <a:ext uri="{FF2B5EF4-FFF2-40B4-BE49-F238E27FC236}">
              <a16:creationId xmlns:a16="http://schemas.microsoft.com/office/drawing/2014/main" id="{00000000-0008-0000-0700-00000A020000}"/>
            </a:ext>
          </a:extLst>
        </xdr:cNvPr>
        <xdr:cNvSpPr txBox="1"/>
      </xdr:nvSpPr>
      <xdr:spPr>
        <a:xfrm>
          <a:off x="16370300" y="67355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19,981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45174</xdr:rowOff>
    </xdr:from>
    <xdr:to>
      <xdr:col>86</xdr:col>
      <xdr:colOff>25400</xdr:colOff>
      <xdr:row>39</xdr:row>
      <xdr:rowOff>45174</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a:off x="16230600" y="67317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31818</xdr:rowOff>
    </xdr:from>
    <xdr:ext cx="534377" cy="259045"/>
    <xdr:sp macro="" textlink="">
      <xdr:nvSpPr>
        <xdr:cNvPr id="524" name="消防費最大値テキスト">
          <a:extLst>
            <a:ext uri="{FF2B5EF4-FFF2-40B4-BE49-F238E27FC236}">
              <a16:creationId xmlns:a16="http://schemas.microsoft.com/office/drawing/2014/main" id="{00000000-0008-0000-0700-00000C020000}"/>
            </a:ext>
          </a:extLst>
        </xdr:cNvPr>
        <xdr:cNvSpPr txBox="1"/>
      </xdr:nvSpPr>
      <xdr:spPr>
        <a:xfrm>
          <a:off x="16370300" y="51753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54,932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85141</xdr:rowOff>
    </xdr:from>
    <xdr:to>
      <xdr:col>86</xdr:col>
      <xdr:colOff>25400</xdr:colOff>
      <xdr:row>31</xdr:row>
      <xdr:rowOff>85141</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a:off x="16230600" y="54000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14275</xdr:rowOff>
    </xdr:from>
    <xdr:to>
      <xdr:col>85</xdr:col>
      <xdr:colOff>127000</xdr:colOff>
      <xdr:row>37</xdr:row>
      <xdr:rowOff>101105</xdr:rowOff>
    </xdr:to>
    <xdr:cxnSp macro="">
      <xdr:nvCxnSpPr>
        <xdr:cNvPr id="526" name="直線コネクタ 525">
          <a:extLst>
            <a:ext uri="{FF2B5EF4-FFF2-40B4-BE49-F238E27FC236}">
              <a16:creationId xmlns:a16="http://schemas.microsoft.com/office/drawing/2014/main" id="{00000000-0008-0000-0700-00000E020000}"/>
            </a:ext>
          </a:extLst>
        </xdr:cNvPr>
        <xdr:cNvCxnSpPr/>
      </xdr:nvCxnSpPr>
      <xdr:spPr>
        <a:xfrm flipV="1">
          <a:off x="15481300" y="6357925"/>
          <a:ext cx="838200" cy="86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35</xdr:row>
      <xdr:rowOff>220</xdr:rowOff>
    </xdr:from>
    <xdr:ext cx="534377" cy="259045"/>
    <xdr:sp macro="" textlink="">
      <xdr:nvSpPr>
        <xdr:cNvPr id="527" name="消防費平均値テキスト">
          <a:extLst>
            <a:ext uri="{FF2B5EF4-FFF2-40B4-BE49-F238E27FC236}">
              <a16:creationId xmlns:a16="http://schemas.microsoft.com/office/drawing/2014/main" id="{00000000-0008-0000-0700-00000F020000}"/>
            </a:ext>
          </a:extLst>
        </xdr:cNvPr>
        <xdr:cNvSpPr txBox="1"/>
      </xdr:nvSpPr>
      <xdr:spPr>
        <a:xfrm>
          <a:off x="16370300" y="600097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33,928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148793</xdr:rowOff>
    </xdr:from>
    <xdr:to>
      <xdr:col>85</xdr:col>
      <xdr:colOff>177800</xdr:colOff>
      <xdr:row>36</xdr:row>
      <xdr:rowOff>78943</xdr:rowOff>
    </xdr:to>
    <xdr:sp macro="" textlink="">
      <xdr:nvSpPr>
        <xdr:cNvPr id="528" name="フローチャート: 判断 527">
          <a:extLst>
            <a:ext uri="{FF2B5EF4-FFF2-40B4-BE49-F238E27FC236}">
              <a16:creationId xmlns:a16="http://schemas.microsoft.com/office/drawing/2014/main" id="{00000000-0008-0000-0700-000010020000}"/>
            </a:ext>
          </a:extLst>
        </xdr:cNvPr>
        <xdr:cNvSpPr/>
      </xdr:nvSpPr>
      <xdr:spPr>
        <a:xfrm>
          <a:off x="16268700" y="6149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101105</xdr:rowOff>
    </xdr:from>
    <xdr:to>
      <xdr:col>81</xdr:col>
      <xdr:colOff>50800</xdr:colOff>
      <xdr:row>37</xdr:row>
      <xdr:rowOff>147815</xdr:rowOff>
    </xdr:to>
    <xdr:cxnSp macro="">
      <xdr:nvCxnSpPr>
        <xdr:cNvPr id="529" name="直線コネクタ 528">
          <a:extLst>
            <a:ext uri="{FF2B5EF4-FFF2-40B4-BE49-F238E27FC236}">
              <a16:creationId xmlns:a16="http://schemas.microsoft.com/office/drawing/2014/main" id="{00000000-0008-0000-0700-000011020000}"/>
            </a:ext>
          </a:extLst>
        </xdr:cNvPr>
        <xdr:cNvCxnSpPr/>
      </xdr:nvCxnSpPr>
      <xdr:spPr>
        <a:xfrm flipV="1">
          <a:off x="14592300" y="6444755"/>
          <a:ext cx="889000" cy="46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82842</xdr:rowOff>
    </xdr:from>
    <xdr:to>
      <xdr:col>81</xdr:col>
      <xdr:colOff>101600</xdr:colOff>
      <xdr:row>37</xdr:row>
      <xdr:rowOff>12992</xdr:rowOff>
    </xdr:to>
    <xdr:sp macro="" textlink="">
      <xdr:nvSpPr>
        <xdr:cNvPr id="530" name="フローチャート: 判断 529">
          <a:extLst>
            <a:ext uri="{FF2B5EF4-FFF2-40B4-BE49-F238E27FC236}">
              <a16:creationId xmlns:a16="http://schemas.microsoft.com/office/drawing/2014/main" id="{00000000-0008-0000-0700-000012020000}"/>
            </a:ext>
          </a:extLst>
        </xdr:cNvPr>
        <xdr:cNvSpPr/>
      </xdr:nvSpPr>
      <xdr:spPr>
        <a:xfrm>
          <a:off x="15430500" y="62550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29519</xdr:rowOff>
    </xdr:from>
    <xdr:ext cx="534377"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5214111" y="60302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33</xdr:row>
      <xdr:rowOff>20981</xdr:rowOff>
    </xdr:from>
    <xdr:to>
      <xdr:col>76</xdr:col>
      <xdr:colOff>114300</xdr:colOff>
      <xdr:row>37</xdr:row>
      <xdr:rowOff>147815</xdr:rowOff>
    </xdr:to>
    <xdr:cxnSp macro="">
      <xdr:nvCxnSpPr>
        <xdr:cNvPr id="532" name="直線コネクタ 531">
          <a:extLst>
            <a:ext uri="{FF2B5EF4-FFF2-40B4-BE49-F238E27FC236}">
              <a16:creationId xmlns:a16="http://schemas.microsoft.com/office/drawing/2014/main" id="{00000000-0008-0000-0700-000014020000}"/>
            </a:ext>
          </a:extLst>
        </xdr:cNvPr>
        <xdr:cNvCxnSpPr/>
      </xdr:nvCxnSpPr>
      <xdr:spPr>
        <a:xfrm>
          <a:off x="13703300" y="5678831"/>
          <a:ext cx="889000" cy="812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132181</xdr:rowOff>
    </xdr:from>
    <xdr:to>
      <xdr:col>76</xdr:col>
      <xdr:colOff>165100</xdr:colOff>
      <xdr:row>37</xdr:row>
      <xdr:rowOff>62331</xdr:rowOff>
    </xdr:to>
    <xdr:sp macro="" textlink="">
      <xdr:nvSpPr>
        <xdr:cNvPr id="533" name="フローチャート: 判断 532">
          <a:extLst>
            <a:ext uri="{FF2B5EF4-FFF2-40B4-BE49-F238E27FC236}">
              <a16:creationId xmlns:a16="http://schemas.microsoft.com/office/drawing/2014/main" id="{00000000-0008-0000-0700-000015020000}"/>
            </a:ext>
          </a:extLst>
        </xdr:cNvPr>
        <xdr:cNvSpPr/>
      </xdr:nvSpPr>
      <xdr:spPr>
        <a:xfrm>
          <a:off x="14541500" y="6304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78858</xdr:rowOff>
    </xdr:from>
    <xdr:ext cx="534377"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4325111" y="60796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29,864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33</xdr:row>
      <xdr:rowOff>20981</xdr:rowOff>
    </xdr:from>
    <xdr:to>
      <xdr:col>71</xdr:col>
      <xdr:colOff>177800</xdr:colOff>
      <xdr:row>35</xdr:row>
      <xdr:rowOff>120688</xdr:rowOff>
    </xdr:to>
    <xdr:cxnSp macro="">
      <xdr:nvCxnSpPr>
        <xdr:cNvPr id="535" name="直線コネクタ 534">
          <a:extLst>
            <a:ext uri="{FF2B5EF4-FFF2-40B4-BE49-F238E27FC236}">
              <a16:creationId xmlns:a16="http://schemas.microsoft.com/office/drawing/2014/main" id="{00000000-0008-0000-0700-000017020000}"/>
            </a:ext>
          </a:extLst>
        </xdr:cNvPr>
        <xdr:cNvCxnSpPr/>
      </xdr:nvCxnSpPr>
      <xdr:spPr>
        <a:xfrm flipV="1">
          <a:off x="12814300" y="5678831"/>
          <a:ext cx="889000" cy="442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168834</xdr:rowOff>
    </xdr:from>
    <xdr:to>
      <xdr:col>72</xdr:col>
      <xdr:colOff>38100</xdr:colOff>
      <xdr:row>36</xdr:row>
      <xdr:rowOff>98984</xdr:rowOff>
    </xdr:to>
    <xdr:sp macro="" textlink="">
      <xdr:nvSpPr>
        <xdr:cNvPr id="536" name="フローチャート: 判断 535">
          <a:extLst>
            <a:ext uri="{FF2B5EF4-FFF2-40B4-BE49-F238E27FC236}">
              <a16:creationId xmlns:a16="http://schemas.microsoft.com/office/drawing/2014/main" id="{00000000-0008-0000-0700-000018020000}"/>
            </a:ext>
          </a:extLst>
        </xdr:cNvPr>
        <xdr:cNvSpPr/>
      </xdr:nvSpPr>
      <xdr:spPr>
        <a:xfrm>
          <a:off x="13652500" y="6169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90111</xdr:rowOff>
    </xdr:from>
    <xdr:ext cx="534377"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3436111" y="62623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95034</xdr:rowOff>
    </xdr:from>
    <xdr:to>
      <xdr:col>67</xdr:col>
      <xdr:colOff>101600</xdr:colOff>
      <xdr:row>37</xdr:row>
      <xdr:rowOff>25184</xdr:rowOff>
    </xdr:to>
    <xdr:sp macro="" textlink="">
      <xdr:nvSpPr>
        <xdr:cNvPr id="538" name="フローチャート: 判断 537">
          <a:extLst>
            <a:ext uri="{FF2B5EF4-FFF2-40B4-BE49-F238E27FC236}">
              <a16:creationId xmlns:a16="http://schemas.microsoft.com/office/drawing/2014/main" id="{00000000-0008-0000-0700-00001A020000}"/>
            </a:ext>
          </a:extLst>
        </xdr:cNvPr>
        <xdr:cNvSpPr/>
      </xdr:nvSpPr>
      <xdr:spPr>
        <a:xfrm>
          <a:off x="12763500" y="62672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16311</xdr:rowOff>
    </xdr:from>
    <xdr:ext cx="534377"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2547111" y="63599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30,839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134925</xdr:rowOff>
    </xdr:from>
    <xdr:to>
      <xdr:col>85</xdr:col>
      <xdr:colOff>177800</xdr:colOff>
      <xdr:row>37</xdr:row>
      <xdr:rowOff>65075</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6268700" y="6307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113352</xdr:rowOff>
    </xdr:from>
    <xdr:ext cx="534377" cy="259045"/>
    <xdr:sp macro="" textlink="">
      <xdr:nvSpPr>
        <xdr:cNvPr id="546" name="消防費該当値テキスト">
          <a:extLst>
            <a:ext uri="{FF2B5EF4-FFF2-40B4-BE49-F238E27FC236}">
              <a16:creationId xmlns:a16="http://schemas.microsoft.com/office/drawing/2014/main" id="{00000000-0008-0000-0700-000022020000}"/>
            </a:ext>
          </a:extLst>
        </xdr:cNvPr>
        <xdr:cNvSpPr txBox="1"/>
      </xdr:nvSpPr>
      <xdr:spPr>
        <a:xfrm>
          <a:off x="16370300" y="62855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29,792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50305</xdr:rowOff>
    </xdr:from>
    <xdr:to>
      <xdr:col>81</xdr:col>
      <xdr:colOff>101600</xdr:colOff>
      <xdr:row>37</xdr:row>
      <xdr:rowOff>151905</xdr:rowOff>
    </xdr:to>
    <xdr:sp macro="" textlink="">
      <xdr:nvSpPr>
        <xdr:cNvPr id="547" name="楕円 546">
          <a:extLst>
            <a:ext uri="{FF2B5EF4-FFF2-40B4-BE49-F238E27FC236}">
              <a16:creationId xmlns:a16="http://schemas.microsoft.com/office/drawing/2014/main" id="{00000000-0008-0000-0700-000023020000}"/>
            </a:ext>
          </a:extLst>
        </xdr:cNvPr>
        <xdr:cNvSpPr/>
      </xdr:nvSpPr>
      <xdr:spPr>
        <a:xfrm>
          <a:off x="15430500" y="6393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143032</xdr:rowOff>
    </xdr:from>
    <xdr:ext cx="534377"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5214111" y="6486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97015</xdr:rowOff>
    </xdr:from>
    <xdr:to>
      <xdr:col>76</xdr:col>
      <xdr:colOff>165100</xdr:colOff>
      <xdr:row>38</xdr:row>
      <xdr:rowOff>27166</xdr:rowOff>
    </xdr:to>
    <xdr:sp macro="" textlink="">
      <xdr:nvSpPr>
        <xdr:cNvPr id="549" name="楕円 548">
          <a:extLst>
            <a:ext uri="{FF2B5EF4-FFF2-40B4-BE49-F238E27FC236}">
              <a16:creationId xmlns:a16="http://schemas.microsoft.com/office/drawing/2014/main" id="{00000000-0008-0000-0700-000025020000}"/>
            </a:ext>
          </a:extLst>
        </xdr:cNvPr>
        <xdr:cNvSpPr/>
      </xdr:nvSpPr>
      <xdr:spPr>
        <a:xfrm>
          <a:off x="14541500" y="6440665"/>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18292</xdr:rowOff>
    </xdr:from>
    <xdr:ext cx="534377"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4325111" y="65333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32</xdr:row>
      <xdr:rowOff>141631</xdr:rowOff>
    </xdr:from>
    <xdr:to>
      <xdr:col>72</xdr:col>
      <xdr:colOff>38100</xdr:colOff>
      <xdr:row>33</xdr:row>
      <xdr:rowOff>71781</xdr:rowOff>
    </xdr:to>
    <xdr:sp macro="" textlink="">
      <xdr:nvSpPr>
        <xdr:cNvPr id="551" name="楕円 550">
          <a:extLst>
            <a:ext uri="{FF2B5EF4-FFF2-40B4-BE49-F238E27FC236}">
              <a16:creationId xmlns:a16="http://schemas.microsoft.com/office/drawing/2014/main" id="{00000000-0008-0000-0700-000027020000}"/>
            </a:ext>
          </a:extLst>
        </xdr:cNvPr>
        <xdr:cNvSpPr/>
      </xdr:nvSpPr>
      <xdr:spPr>
        <a:xfrm>
          <a:off x="13652500" y="56280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31</xdr:row>
      <xdr:rowOff>88308</xdr:rowOff>
    </xdr:from>
    <xdr:ext cx="534377" cy="259045"/>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3436111" y="54032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35</xdr:row>
      <xdr:rowOff>69888</xdr:rowOff>
    </xdr:from>
    <xdr:to>
      <xdr:col>67</xdr:col>
      <xdr:colOff>101600</xdr:colOff>
      <xdr:row>36</xdr:row>
      <xdr:rowOff>38</xdr:rowOff>
    </xdr:to>
    <xdr:sp macro="" textlink="">
      <xdr:nvSpPr>
        <xdr:cNvPr id="553" name="楕円 552">
          <a:extLst>
            <a:ext uri="{FF2B5EF4-FFF2-40B4-BE49-F238E27FC236}">
              <a16:creationId xmlns:a16="http://schemas.microsoft.com/office/drawing/2014/main" id="{00000000-0008-0000-0700-000029020000}"/>
            </a:ext>
          </a:extLst>
        </xdr:cNvPr>
        <xdr:cNvSpPr/>
      </xdr:nvSpPr>
      <xdr:spPr>
        <a:xfrm>
          <a:off x="12763500" y="60706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34</xdr:row>
      <xdr:rowOff>16565</xdr:rowOff>
    </xdr:from>
    <xdr:ext cx="534377"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2547111" y="58458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35,999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7" name="正方形/長方形 556">
          <a:extLst>
            <a:ext uri="{FF2B5EF4-FFF2-40B4-BE49-F238E27FC236}">
              <a16:creationId xmlns:a16="http://schemas.microsoft.com/office/drawing/2014/main" id="{00000000-0008-0000-0700-00002D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8" name="正方形/長方形 557">
          <a:extLst>
            <a:ext uri="{FF2B5EF4-FFF2-40B4-BE49-F238E27FC236}">
              <a16:creationId xmlns:a16="http://schemas.microsoft.com/office/drawing/2014/main" id="{00000000-0008-0000-0700-00002E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9" name="正方形/長方形 558">
          <a:extLst>
            <a:ext uri="{FF2B5EF4-FFF2-40B4-BE49-F238E27FC236}">
              <a16:creationId xmlns:a16="http://schemas.microsoft.com/office/drawing/2014/main" id="{00000000-0008-0000-0700-00002F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60" name="正方形/長方形 559">
          <a:extLst>
            <a:ext uri="{FF2B5EF4-FFF2-40B4-BE49-F238E27FC236}">
              <a16:creationId xmlns:a16="http://schemas.microsoft.com/office/drawing/2014/main" id="{00000000-0008-0000-0700-000030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61" name="正方形/長方形 560">
          <a:extLst>
            <a:ext uri="{FF2B5EF4-FFF2-40B4-BE49-F238E27FC236}">
              <a16:creationId xmlns:a16="http://schemas.microsoft.com/office/drawing/2014/main" id="{00000000-0008-0000-0700-000031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2" name="正方形/長方形 561">
          <a:extLst>
            <a:ext uri="{FF2B5EF4-FFF2-40B4-BE49-F238E27FC236}">
              <a16:creationId xmlns:a16="http://schemas.microsoft.com/office/drawing/2014/main" id="{00000000-0008-0000-0700-000032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60</xdr:row>
      <xdr:rowOff>111777</xdr:rowOff>
    </xdr:from>
    <xdr:ext cx="531299"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914701" y="1039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98878</xdr:rowOff>
    </xdr:from>
    <xdr:to>
      <xdr:col>89</xdr:col>
      <xdr:colOff>177800</xdr:colOff>
      <xdr:row>59</xdr:row>
      <xdr:rowOff>98878</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58</xdr:row>
      <xdr:rowOff>128105</xdr:rowOff>
    </xdr:from>
    <xdr:ext cx="531299"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914701" y="10072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56</xdr:row>
      <xdr:rowOff>144434</xdr:rowOff>
    </xdr:from>
    <xdr:ext cx="531299" cy="259045"/>
    <xdr:sp macro="" textlink="">
      <xdr:nvSpPr>
        <xdr:cNvPr id="569" name="テキスト ボックス 568">
          <a:extLst>
            <a:ext uri="{FF2B5EF4-FFF2-40B4-BE49-F238E27FC236}">
              <a16:creationId xmlns:a16="http://schemas.microsoft.com/office/drawing/2014/main" id="{00000000-0008-0000-0700-000039020000}"/>
            </a:ext>
          </a:extLst>
        </xdr:cNvPr>
        <xdr:cNvSpPr txBox="1"/>
      </xdr:nvSpPr>
      <xdr:spPr>
        <a:xfrm>
          <a:off x="11914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54</xdr:row>
      <xdr:rowOff>160762</xdr:rowOff>
    </xdr:from>
    <xdr:ext cx="531299" cy="259045"/>
    <xdr:sp macro="" textlink="">
      <xdr:nvSpPr>
        <xdr:cNvPr id="571" name="テキスト ボックス 570">
          <a:extLst>
            <a:ext uri="{FF2B5EF4-FFF2-40B4-BE49-F238E27FC236}">
              <a16:creationId xmlns:a16="http://schemas.microsoft.com/office/drawing/2014/main" id="{00000000-0008-0000-0700-00003B020000}"/>
            </a:ext>
          </a:extLst>
        </xdr:cNvPr>
        <xdr:cNvSpPr txBox="1"/>
      </xdr:nvSpPr>
      <xdr:spPr>
        <a:xfrm>
          <a:off x="11914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5642</xdr:rowOff>
    </xdr:from>
    <xdr:ext cx="595419" cy="259045"/>
    <xdr:sp macro="" textlink="">
      <xdr:nvSpPr>
        <xdr:cNvPr id="573" name="テキスト ボックス 572">
          <a:extLst>
            <a:ext uri="{FF2B5EF4-FFF2-40B4-BE49-F238E27FC236}">
              <a16:creationId xmlns:a16="http://schemas.microsoft.com/office/drawing/2014/main" id="{00000000-0008-0000-0700-00003D020000}"/>
            </a:ext>
          </a:extLst>
        </xdr:cNvPr>
        <xdr:cNvSpPr txBox="1"/>
      </xdr:nvSpPr>
      <xdr:spPr>
        <a:xfrm>
          <a:off x="11850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21970</xdr:rowOff>
    </xdr:from>
    <xdr:ext cx="595419" cy="259045"/>
    <xdr:sp macro="" textlink="">
      <xdr:nvSpPr>
        <xdr:cNvPr id="575" name="テキスト ボックス 574">
          <a:extLst>
            <a:ext uri="{FF2B5EF4-FFF2-40B4-BE49-F238E27FC236}">
              <a16:creationId xmlns:a16="http://schemas.microsoft.com/office/drawing/2014/main" id="{00000000-0008-0000-0700-00003F020000}"/>
            </a:ext>
          </a:extLst>
        </xdr:cNvPr>
        <xdr:cNvSpPr txBox="1"/>
      </xdr:nvSpPr>
      <xdr:spPr>
        <a:xfrm>
          <a:off x="11850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38299</xdr:rowOff>
    </xdr:from>
    <xdr:ext cx="595419" cy="259045"/>
    <xdr:sp macro="" textlink="">
      <xdr:nvSpPr>
        <xdr:cNvPr id="577" name="テキスト ボックス 576">
          <a:extLst>
            <a:ext uri="{FF2B5EF4-FFF2-40B4-BE49-F238E27FC236}">
              <a16:creationId xmlns:a16="http://schemas.microsoft.com/office/drawing/2014/main" id="{00000000-0008-0000-0700-000041020000}"/>
            </a:ext>
          </a:extLst>
        </xdr:cNvPr>
        <xdr:cNvSpPr txBox="1"/>
      </xdr:nvSpPr>
      <xdr:spPr>
        <a:xfrm>
          <a:off x="11850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9" name="テキスト ボックス 578">
          <a:extLst>
            <a:ext uri="{FF2B5EF4-FFF2-40B4-BE49-F238E27FC236}">
              <a16:creationId xmlns:a16="http://schemas.microsoft.com/office/drawing/2014/main" id="{00000000-0008-0000-0700-000043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80" name="教育費グラフ枠">
          <a:extLst>
            <a:ext uri="{FF2B5EF4-FFF2-40B4-BE49-F238E27FC236}">
              <a16:creationId xmlns:a16="http://schemas.microsoft.com/office/drawing/2014/main" id="{00000000-0008-0000-0700-000044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49</xdr:row>
      <xdr:rowOff>150738</xdr:rowOff>
    </xdr:from>
    <xdr:to>
      <xdr:col>85</xdr:col>
      <xdr:colOff>126364</xdr:colOff>
      <xdr:row>58</xdr:row>
      <xdr:rowOff>155637</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flipV="1">
          <a:off x="16317595" y="8551788"/>
          <a:ext cx="1269" cy="15479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159464</xdr:rowOff>
    </xdr:from>
    <xdr:ext cx="534377" cy="259045"/>
    <xdr:sp macro="" textlink="">
      <xdr:nvSpPr>
        <xdr:cNvPr id="582" name="教育費最小値テキスト">
          <a:extLst>
            <a:ext uri="{FF2B5EF4-FFF2-40B4-BE49-F238E27FC236}">
              <a16:creationId xmlns:a16="http://schemas.microsoft.com/office/drawing/2014/main" id="{00000000-0008-0000-0700-000046020000}"/>
            </a:ext>
          </a:extLst>
        </xdr:cNvPr>
        <xdr:cNvSpPr txBox="1"/>
      </xdr:nvSpPr>
      <xdr:spPr>
        <a:xfrm>
          <a:off x="16370300" y="10103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47,024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155637</xdr:rowOff>
    </xdr:from>
    <xdr:to>
      <xdr:col>86</xdr:col>
      <xdr:colOff>25400</xdr:colOff>
      <xdr:row>58</xdr:row>
      <xdr:rowOff>155637</xdr:rowOff>
    </xdr:to>
    <xdr:cxnSp macro="">
      <xdr:nvCxnSpPr>
        <xdr:cNvPr id="583" name="直線コネクタ 582">
          <a:extLst>
            <a:ext uri="{FF2B5EF4-FFF2-40B4-BE49-F238E27FC236}">
              <a16:creationId xmlns:a16="http://schemas.microsoft.com/office/drawing/2014/main" id="{00000000-0008-0000-0700-000047020000}"/>
            </a:ext>
          </a:extLst>
        </xdr:cNvPr>
        <xdr:cNvCxnSpPr/>
      </xdr:nvCxnSpPr>
      <xdr:spPr>
        <a:xfrm>
          <a:off x="16230600" y="100997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97415</xdr:rowOff>
    </xdr:from>
    <xdr:ext cx="599010" cy="259045"/>
    <xdr:sp macro="" textlink="">
      <xdr:nvSpPr>
        <xdr:cNvPr id="584" name="教育費最大値テキスト">
          <a:extLst>
            <a:ext uri="{FF2B5EF4-FFF2-40B4-BE49-F238E27FC236}">
              <a16:creationId xmlns:a16="http://schemas.microsoft.com/office/drawing/2014/main" id="{00000000-0008-0000-0700-000048020000}"/>
            </a:ext>
          </a:extLst>
        </xdr:cNvPr>
        <xdr:cNvSpPr txBox="1"/>
      </xdr:nvSpPr>
      <xdr:spPr>
        <a:xfrm>
          <a:off x="16370300" y="8327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141,824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49</xdr:row>
      <xdr:rowOff>150738</xdr:rowOff>
    </xdr:from>
    <xdr:to>
      <xdr:col>86</xdr:col>
      <xdr:colOff>25400</xdr:colOff>
      <xdr:row>49</xdr:row>
      <xdr:rowOff>150738</xdr:rowOff>
    </xdr:to>
    <xdr:cxnSp macro="">
      <xdr:nvCxnSpPr>
        <xdr:cNvPr id="585" name="直線コネクタ 584">
          <a:extLst>
            <a:ext uri="{FF2B5EF4-FFF2-40B4-BE49-F238E27FC236}">
              <a16:creationId xmlns:a16="http://schemas.microsoft.com/office/drawing/2014/main" id="{00000000-0008-0000-0700-000049020000}"/>
            </a:ext>
          </a:extLst>
        </xdr:cNvPr>
        <xdr:cNvCxnSpPr/>
      </xdr:nvCxnSpPr>
      <xdr:spPr>
        <a:xfrm>
          <a:off x="16230600" y="85517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51313</xdr:rowOff>
    </xdr:from>
    <xdr:to>
      <xdr:col>85</xdr:col>
      <xdr:colOff>127000</xdr:colOff>
      <xdr:row>58</xdr:row>
      <xdr:rowOff>45386</xdr:rowOff>
    </xdr:to>
    <xdr:cxnSp macro="">
      <xdr:nvCxnSpPr>
        <xdr:cNvPr id="586" name="直線コネクタ 585">
          <a:extLst>
            <a:ext uri="{FF2B5EF4-FFF2-40B4-BE49-F238E27FC236}">
              <a16:creationId xmlns:a16="http://schemas.microsoft.com/office/drawing/2014/main" id="{00000000-0008-0000-0700-00004A020000}"/>
            </a:ext>
          </a:extLst>
        </xdr:cNvPr>
        <xdr:cNvCxnSpPr/>
      </xdr:nvCxnSpPr>
      <xdr:spPr>
        <a:xfrm flipV="1">
          <a:off x="15481300" y="9823963"/>
          <a:ext cx="838200" cy="1655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97571</xdr:rowOff>
    </xdr:from>
    <xdr:ext cx="534377" cy="259045"/>
    <xdr:sp macro="" textlink="">
      <xdr:nvSpPr>
        <xdr:cNvPr id="587" name="教育費平均値テキスト">
          <a:extLst>
            <a:ext uri="{FF2B5EF4-FFF2-40B4-BE49-F238E27FC236}">
              <a16:creationId xmlns:a16="http://schemas.microsoft.com/office/drawing/2014/main" id="{00000000-0008-0000-0700-00004B020000}"/>
            </a:ext>
          </a:extLst>
        </xdr:cNvPr>
        <xdr:cNvSpPr txBox="1"/>
      </xdr:nvSpPr>
      <xdr:spPr>
        <a:xfrm>
          <a:off x="16370300" y="918442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74694</xdr:rowOff>
    </xdr:from>
    <xdr:to>
      <xdr:col>85</xdr:col>
      <xdr:colOff>177800</xdr:colOff>
      <xdr:row>55</xdr:row>
      <xdr:rowOff>4844</xdr:rowOff>
    </xdr:to>
    <xdr:sp macro="" textlink="">
      <xdr:nvSpPr>
        <xdr:cNvPr id="588" name="フローチャート: 判断 587">
          <a:extLst>
            <a:ext uri="{FF2B5EF4-FFF2-40B4-BE49-F238E27FC236}">
              <a16:creationId xmlns:a16="http://schemas.microsoft.com/office/drawing/2014/main" id="{00000000-0008-0000-0700-00004C020000}"/>
            </a:ext>
          </a:extLst>
        </xdr:cNvPr>
        <xdr:cNvSpPr/>
      </xdr:nvSpPr>
      <xdr:spPr>
        <a:xfrm>
          <a:off x="16268700" y="93329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45386</xdr:rowOff>
    </xdr:from>
    <xdr:to>
      <xdr:col>81</xdr:col>
      <xdr:colOff>50800</xdr:colOff>
      <xdr:row>58</xdr:row>
      <xdr:rowOff>105867</xdr:rowOff>
    </xdr:to>
    <xdr:cxnSp macro="">
      <xdr:nvCxnSpPr>
        <xdr:cNvPr id="589" name="直線コネクタ 588">
          <a:extLst>
            <a:ext uri="{FF2B5EF4-FFF2-40B4-BE49-F238E27FC236}">
              <a16:creationId xmlns:a16="http://schemas.microsoft.com/office/drawing/2014/main" id="{00000000-0008-0000-0700-00004D020000}"/>
            </a:ext>
          </a:extLst>
        </xdr:cNvPr>
        <xdr:cNvCxnSpPr/>
      </xdr:nvCxnSpPr>
      <xdr:spPr>
        <a:xfrm flipV="1">
          <a:off x="14592300" y="9989486"/>
          <a:ext cx="889000" cy="60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61027</xdr:rowOff>
    </xdr:from>
    <xdr:to>
      <xdr:col>81</xdr:col>
      <xdr:colOff>101600</xdr:colOff>
      <xdr:row>54</xdr:row>
      <xdr:rowOff>162627</xdr:rowOff>
    </xdr:to>
    <xdr:sp macro="" textlink="">
      <xdr:nvSpPr>
        <xdr:cNvPr id="590" name="フローチャート: 判断 589">
          <a:extLst>
            <a:ext uri="{FF2B5EF4-FFF2-40B4-BE49-F238E27FC236}">
              <a16:creationId xmlns:a16="http://schemas.microsoft.com/office/drawing/2014/main" id="{00000000-0008-0000-0700-00004E020000}"/>
            </a:ext>
          </a:extLst>
        </xdr:cNvPr>
        <xdr:cNvSpPr/>
      </xdr:nvSpPr>
      <xdr:spPr>
        <a:xfrm>
          <a:off x="15430500" y="9319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53</xdr:row>
      <xdr:rowOff>7704</xdr:rowOff>
    </xdr:from>
    <xdr:ext cx="534377"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5214111" y="90945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91,707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105867</xdr:rowOff>
    </xdr:from>
    <xdr:to>
      <xdr:col>76</xdr:col>
      <xdr:colOff>114300</xdr:colOff>
      <xdr:row>58</xdr:row>
      <xdr:rowOff>142427</xdr:rowOff>
    </xdr:to>
    <xdr:cxnSp macro="">
      <xdr:nvCxnSpPr>
        <xdr:cNvPr id="592" name="直線コネクタ 591">
          <a:extLst>
            <a:ext uri="{FF2B5EF4-FFF2-40B4-BE49-F238E27FC236}">
              <a16:creationId xmlns:a16="http://schemas.microsoft.com/office/drawing/2014/main" id="{00000000-0008-0000-0700-000050020000}"/>
            </a:ext>
          </a:extLst>
        </xdr:cNvPr>
        <xdr:cNvCxnSpPr/>
      </xdr:nvCxnSpPr>
      <xdr:spPr>
        <a:xfrm flipV="1">
          <a:off x="13703300" y="10049967"/>
          <a:ext cx="889000" cy="365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135175</xdr:rowOff>
    </xdr:from>
    <xdr:to>
      <xdr:col>76</xdr:col>
      <xdr:colOff>165100</xdr:colOff>
      <xdr:row>57</xdr:row>
      <xdr:rowOff>65325</xdr:rowOff>
    </xdr:to>
    <xdr:sp macro="" textlink="">
      <xdr:nvSpPr>
        <xdr:cNvPr id="593" name="フローチャート: 判断 592">
          <a:extLst>
            <a:ext uri="{FF2B5EF4-FFF2-40B4-BE49-F238E27FC236}">
              <a16:creationId xmlns:a16="http://schemas.microsoft.com/office/drawing/2014/main" id="{00000000-0008-0000-0700-000051020000}"/>
            </a:ext>
          </a:extLst>
        </xdr:cNvPr>
        <xdr:cNvSpPr/>
      </xdr:nvSpPr>
      <xdr:spPr>
        <a:xfrm>
          <a:off x="14541500" y="9736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55</xdr:row>
      <xdr:rowOff>81852</xdr:rowOff>
    </xdr:from>
    <xdr:ext cx="534377"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4325111" y="95116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15929</xdr:rowOff>
    </xdr:from>
    <xdr:to>
      <xdr:col>71</xdr:col>
      <xdr:colOff>177800</xdr:colOff>
      <xdr:row>58</xdr:row>
      <xdr:rowOff>142427</xdr:rowOff>
    </xdr:to>
    <xdr:cxnSp macro="">
      <xdr:nvCxnSpPr>
        <xdr:cNvPr id="595" name="直線コネクタ 594">
          <a:extLst>
            <a:ext uri="{FF2B5EF4-FFF2-40B4-BE49-F238E27FC236}">
              <a16:creationId xmlns:a16="http://schemas.microsoft.com/office/drawing/2014/main" id="{00000000-0008-0000-0700-000053020000}"/>
            </a:ext>
          </a:extLst>
        </xdr:cNvPr>
        <xdr:cNvCxnSpPr/>
      </xdr:nvCxnSpPr>
      <xdr:spPr>
        <a:xfrm>
          <a:off x="12814300" y="9788579"/>
          <a:ext cx="889000" cy="2979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8678</xdr:rowOff>
    </xdr:from>
    <xdr:to>
      <xdr:col>72</xdr:col>
      <xdr:colOff>38100</xdr:colOff>
      <xdr:row>57</xdr:row>
      <xdr:rowOff>110278</xdr:rowOff>
    </xdr:to>
    <xdr:sp macro="" textlink="">
      <xdr:nvSpPr>
        <xdr:cNvPr id="596" name="フローチャート: 判断 595">
          <a:extLst>
            <a:ext uri="{FF2B5EF4-FFF2-40B4-BE49-F238E27FC236}">
              <a16:creationId xmlns:a16="http://schemas.microsoft.com/office/drawing/2014/main" id="{00000000-0008-0000-0700-000054020000}"/>
            </a:ext>
          </a:extLst>
        </xdr:cNvPr>
        <xdr:cNvSpPr/>
      </xdr:nvSpPr>
      <xdr:spPr>
        <a:xfrm>
          <a:off x="13652500" y="9781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55</xdr:row>
      <xdr:rowOff>126805</xdr:rowOff>
    </xdr:from>
    <xdr:ext cx="534377" cy="2590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3436111" y="95565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24370</xdr:rowOff>
    </xdr:from>
    <xdr:to>
      <xdr:col>67</xdr:col>
      <xdr:colOff>101600</xdr:colOff>
      <xdr:row>56</xdr:row>
      <xdr:rowOff>125970</xdr:rowOff>
    </xdr:to>
    <xdr:sp macro="" textlink="">
      <xdr:nvSpPr>
        <xdr:cNvPr id="598" name="フローチャート: 判断 597">
          <a:extLst>
            <a:ext uri="{FF2B5EF4-FFF2-40B4-BE49-F238E27FC236}">
              <a16:creationId xmlns:a16="http://schemas.microsoft.com/office/drawing/2014/main" id="{00000000-0008-0000-0700-000056020000}"/>
            </a:ext>
          </a:extLst>
        </xdr:cNvPr>
        <xdr:cNvSpPr/>
      </xdr:nvSpPr>
      <xdr:spPr>
        <a:xfrm>
          <a:off x="12763500" y="9625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54</xdr:row>
      <xdr:rowOff>142497</xdr:rowOff>
    </xdr:from>
    <xdr:ext cx="534377"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2547111" y="94007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601" name="テキスト ボックス 600">
          <a:extLst>
            <a:ext uri="{FF2B5EF4-FFF2-40B4-BE49-F238E27FC236}">
              <a16:creationId xmlns:a16="http://schemas.microsoft.com/office/drawing/2014/main" id="{00000000-0008-0000-0700-000059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603" name="テキスト ボックス 602">
          <a:extLst>
            <a:ext uri="{FF2B5EF4-FFF2-40B4-BE49-F238E27FC236}">
              <a16:creationId xmlns:a16="http://schemas.microsoft.com/office/drawing/2014/main" id="{00000000-0008-0000-0700-00005B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513</xdr:rowOff>
    </xdr:from>
    <xdr:to>
      <xdr:col>85</xdr:col>
      <xdr:colOff>177800</xdr:colOff>
      <xdr:row>57</xdr:row>
      <xdr:rowOff>102113</xdr:rowOff>
    </xdr:to>
    <xdr:sp macro="" textlink="">
      <xdr:nvSpPr>
        <xdr:cNvPr id="605" name="楕円 604">
          <a:extLst>
            <a:ext uri="{FF2B5EF4-FFF2-40B4-BE49-F238E27FC236}">
              <a16:creationId xmlns:a16="http://schemas.microsoft.com/office/drawing/2014/main" id="{00000000-0008-0000-0700-00005D020000}"/>
            </a:ext>
          </a:extLst>
        </xdr:cNvPr>
        <xdr:cNvSpPr/>
      </xdr:nvSpPr>
      <xdr:spPr>
        <a:xfrm>
          <a:off x="16268700" y="9773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150390</xdr:rowOff>
    </xdr:from>
    <xdr:ext cx="534377" cy="259045"/>
    <xdr:sp macro="" textlink="">
      <xdr:nvSpPr>
        <xdr:cNvPr id="606" name="教育費該当値テキスト">
          <a:extLst>
            <a:ext uri="{FF2B5EF4-FFF2-40B4-BE49-F238E27FC236}">
              <a16:creationId xmlns:a16="http://schemas.microsoft.com/office/drawing/2014/main" id="{00000000-0008-0000-0700-00005E020000}"/>
            </a:ext>
          </a:extLst>
        </xdr:cNvPr>
        <xdr:cNvSpPr txBox="1"/>
      </xdr:nvSpPr>
      <xdr:spPr>
        <a:xfrm>
          <a:off x="16370300" y="97515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166036</xdr:rowOff>
    </xdr:from>
    <xdr:to>
      <xdr:col>81</xdr:col>
      <xdr:colOff>101600</xdr:colOff>
      <xdr:row>58</xdr:row>
      <xdr:rowOff>96186</xdr:rowOff>
    </xdr:to>
    <xdr:sp macro="" textlink="">
      <xdr:nvSpPr>
        <xdr:cNvPr id="607" name="楕円 606">
          <a:extLst>
            <a:ext uri="{FF2B5EF4-FFF2-40B4-BE49-F238E27FC236}">
              <a16:creationId xmlns:a16="http://schemas.microsoft.com/office/drawing/2014/main" id="{00000000-0008-0000-0700-00005F020000}"/>
            </a:ext>
          </a:extLst>
        </xdr:cNvPr>
        <xdr:cNvSpPr/>
      </xdr:nvSpPr>
      <xdr:spPr>
        <a:xfrm>
          <a:off x="15430500" y="9938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87313</xdr:rowOff>
    </xdr:from>
    <xdr:ext cx="534377" cy="259045"/>
    <xdr:sp macro="" textlink="">
      <xdr:nvSpPr>
        <xdr:cNvPr id="608" name="テキスト ボックス 607">
          <a:extLst>
            <a:ext uri="{FF2B5EF4-FFF2-40B4-BE49-F238E27FC236}">
              <a16:creationId xmlns:a16="http://schemas.microsoft.com/office/drawing/2014/main" id="{00000000-0008-0000-0700-000060020000}"/>
            </a:ext>
          </a:extLst>
        </xdr:cNvPr>
        <xdr:cNvSpPr txBox="1"/>
      </xdr:nvSpPr>
      <xdr:spPr>
        <a:xfrm>
          <a:off x="15214111" y="100314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53,776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55067</xdr:rowOff>
    </xdr:from>
    <xdr:to>
      <xdr:col>76</xdr:col>
      <xdr:colOff>165100</xdr:colOff>
      <xdr:row>58</xdr:row>
      <xdr:rowOff>156667</xdr:rowOff>
    </xdr:to>
    <xdr:sp macro="" textlink="">
      <xdr:nvSpPr>
        <xdr:cNvPr id="609" name="楕円 608">
          <a:extLst>
            <a:ext uri="{FF2B5EF4-FFF2-40B4-BE49-F238E27FC236}">
              <a16:creationId xmlns:a16="http://schemas.microsoft.com/office/drawing/2014/main" id="{00000000-0008-0000-0700-000061020000}"/>
            </a:ext>
          </a:extLst>
        </xdr:cNvPr>
        <xdr:cNvSpPr/>
      </xdr:nvSpPr>
      <xdr:spPr>
        <a:xfrm>
          <a:off x="14541500" y="9999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147794</xdr:rowOff>
    </xdr:from>
    <xdr:ext cx="534377" cy="259045"/>
    <xdr:sp macro="" textlink="">
      <xdr:nvSpPr>
        <xdr:cNvPr id="610" name="テキスト ボックス 609">
          <a:extLst>
            <a:ext uri="{FF2B5EF4-FFF2-40B4-BE49-F238E27FC236}">
              <a16:creationId xmlns:a16="http://schemas.microsoft.com/office/drawing/2014/main" id="{00000000-0008-0000-0700-000062020000}"/>
            </a:ext>
          </a:extLst>
        </xdr:cNvPr>
        <xdr:cNvSpPr txBox="1"/>
      </xdr:nvSpPr>
      <xdr:spPr>
        <a:xfrm>
          <a:off x="14325111" y="100918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50,072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91627</xdr:rowOff>
    </xdr:from>
    <xdr:to>
      <xdr:col>72</xdr:col>
      <xdr:colOff>38100</xdr:colOff>
      <xdr:row>59</xdr:row>
      <xdr:rowOff>21777</xdr:rowOff>
    </xdr:to>
    <xdr:sp macro="" textlink="">
      <xdr:nvSpPr>
        <xdr:cNvPr id="611" name="楕円 610">
          <a:extLst>
            <a:ext uri="{FF2B5EF4-FFF2-40B4-BE49-F238E27FC236}">
              <a16:creationId xmlns:a16="http://schemas.microsoft.com/office/drawing/2014/main" id="{00000000-0008-0000-0700-000063020000}"/>
            </a:ext>
          </a:extLst>
        </xdr:cNvPr>
        <xdr:cNvSpPr/>
      </xdr:nvSpPr>
      <xdr:spPr>
        <a:xfrm>
          <a:off x="13652500" y="100357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59</xdr:row>
      <xdr:rowOff>12904</xdr:rowOff>
    </xdr:from>
    <xdr:ext cx="534377" cy="259045"/>
    <xdr:sp macro="" textlink="">
      <xdr:nvSpPr>
        <xdr:cNvPr id="612" name="テキスト ボックス 611">
          <a:extLst>
            <a:ext uri="{FF2B5EF4-FFF2-40B4-BE49-F238E27FC236}">
              <a16:creationId xmlns:a16="http://schemas.microsoft.com/office/drawing/2014/main" id="{00000000-0008-0000-0700-000064020000}"/>
            </a:ext>
          </a:extLst>
        </xdr:cNvPr>
        <xdr:cNvSpPr txBox="1"/>
      </xdr:nvSpPr>
      <xdr:spPr>
        <a:xfrm>
          <a:off x="13436111" y="101284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47,833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136579</xdr:rowOff>
    </xdr:from>
    <xdr:to>
      <xdr:col>67</xdr:col>
      <xdr:colOff>101600</xdr:colOff>
      <xdr:row>57</xdr:row>
      <xdr:rowOff>66729</xdr:rowOff>
    </xdr:to>
    <xdr:sp macro="" textlink="">
      <xdr:nvSpPr>
        <xdr:cNvPr id="613" name="楕円 612">
          <a:extLst>
            <a:ext uri="{FF2B5EF4-FFF2-40B4-BE49-F238E27FC236}">
              <a16:creationId xmlns:a16="http://schemas.microsoft.com/office/drawing/2014/main" id="{00000000-0008-0000-0700-000065020000}"/>
            </a:ext>
          </a:extLst>
        </xdr:cNvPr>
        <xdr:cNvSpPr/>
      </xdr:nvSpPr>
      <xdr:spPr>
        <a:xfrm>
          <a:off x="12763500" y="9737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57856</xdr:rowOff>
    </xdr:from>
    <xdr:ext cx="534377" cy="259045"/>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2547111" y="98305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15" name="正方形/長方形 614">
          <a:extLst>
            <a:ext uri="{FF2B5EF4-FFF2-40B4-BE49-F238E27FC236}">
              <a16:creationId xmlns:a16="http://schemas.microsoft.com/office/drawing/2014/main" id="{00000000-0008-0000-0700-000067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16" name="正方形/長方形 615">
          <a:extLst>
            <a:ext uri="{FF2B5EF4-FFF2-40B4-BE49-F238E27FC236}">
              <a16:creationId xmlns:a16="http://schemas.microsoft.com/office/drawing/2014/main" id="{00000000-0008-0000-0700-000068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7" name="正方形/長方形 616">
          <a:extLst>
            <a:ext uri="{FF2B5EF4-FFF2-40B4-BE49-F238E27FC236}">
              <a16:creationId xmlns:a16="http://schemas.microsoft.com/office/drawing/2014/main" id="{00000000-0008-0000-0700-000069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8" name="正方形/長方形 617">
          <a:extLst>
            <a:ext uri="{FF2B5EF4-FFF2-40B4-BE49-F238E27FC236}">
              <a16:creationId xmlns:a16="http://schemas.microsoft.com/office/drawing/2014/main" id="{00000000-0008-0000-0700-00006A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9" name="正方形/長方形 618">
          <a:extLst>
            <a:ext uri="{FF2B5EF4-FFF2-40B4-BE49-F238E27FC236}">
              <a16:creationId xmlns:a16="http://schemas.microsoft.com/office/drawing/2014/main" id="{00000000-0008-0000-0700-00006B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20" name="正方形/長方形 619">
          <a:extLst>
            <a:ext uri="{FF2B5EF4-FFF2-40B4-BE49-F238E27FC236}">
              <a16:creationId xmlns:a16="http://schemas.microsoft.com/office/drawing/2014/main" id="{00000000-0008-0000-0700-00006C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21" name="正方形/長方形 620">
          <a:extLst>
            <a:ext uri="{FF2B5EF4-FFF2-40B4-BE49-F238E27FC236}">
              <a16:creationId xmlns:a16="http://schemas.microsoft.com/office/drawing/2014/main" id="{00000000-0008-0000-0700-00006D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22" name="正方形/長方形 621">
          <a:extLst>
            <a:ext uri="{FF2B5EF4-FFF2-40B4-BE49-F238E27FC236}">
              <a16:creationId xmlns:a16="http://schemas.microsoft.com/office/drawing/2014/main" id="{00000000-0008-0000-0700-00006E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23" name="テキスト ボックス 622">
          <a:extLst>
            <a:ext uri="{FF2B5EF4-FFF2-40B4-BE49-F238E27FC236}">
              <a16:creationId xmlns:a16="http://schemas.microsoft.com/office/drawing/2014/main" id="{00000000-0008-0000-0700-00006F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75</xdr:row>
      <xdr:rowOff>54627</xdr:rowOff>
    </xdr:from>
    <xdr:ext cx="531299" cy="259045"/>
    <xdr:sp macro="" textlink="">
      <xdr:nvSpPr>
        <xdr:cNvPr id="628" name="テキスト ボックス 627">
          <a:extLst>
            <a:ext uri="{FF2B5EF4-FFF2-40B4-BE49-F238E27FC236}">
              <a16:creationId xmlns:a16="http://schemas.microsoft.com/office/drawing/2014/main" id="{00000000-0008-0000-0700-000074020000}"/>
            </a:ext>
          </a:extLst>
        </xdr:cNvPr>
        <xdr:cNvSpPr txBox="1"/>
      </xdr:nvSpPr>
      <xdr:spPr>
        <a:xfrm>
          <a:off x="11914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72</xdr:row>
      <xdr:rowOff>111777</xdr:rowOff>
    </xdr:from>
    <xdr:ext cx="531299" cy="259045"/>
    <xdr:sp macro="" textlink="">
      <xdr:nvSpPr>
        <xdr:cNvPr id="630" name="テキスト ボックス 629">
          <a:extLst>
            <a:ext uri="{FF2B5EF4-FFF2-40B4-BE49-F238E27FC236}">
              <a16:creationId xmlns:a16="http://schemas.microsoft.com/office/drawing/2014/main" id="{00000000-0008-0000-0700-000076020000}"/>
            </a:ext>
          </a:extLst>
        </xdr:cNvPr>
        <xdr:cNvSpPr txBox="1"/>
      </xdr:nvSpPr>
      <xdr:spPr>
        <a:xfrm>
          <a:off x="11914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69</xdr:row>
      <xdr:rowOff>168927</xdr:rowOff>
    </xdr:from>
    <xdr:ext cx="531299" cy="259045"/>
    <xdr:sp macro="" textlink="">
      <xdr:nvSpPr>
        <xdr:cNvPr id="632" name="テキスト ボックス 631">
          <a:extLst>
            <a:ext uri="{FF2B5EF4-FFF2-40B4-BE49-F238E27FC236}">
              <a16:creationId xmlns:a16="http://schemas.microsoft.com/office/drawing/2014/main" id="{00000000-0008-0000-0700-000078020000}"/>
            </a:ext>
          </a:extLst>
        </xdr:cNvPr>
        <xdr:cNvSpPr txBox="1"/>
      </xdr:nvSpPr>
      <xdr:spPr>
        <a:xfrm>
          <a:off x="11914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67</xdr:row>
      <xdr:rowOff>54627</xdr:rowOff>
    </xdr:from>
    <xdr:ext cx="531299" cy="259045"/>
    <xdr:sp macro="" textlink="">
      <xdr:nvSpPr>
        <xdr:cNvPr id="634" name="テキスト ボックス 633">
          <a:extLst>
            <a:ext uri="{FF2B5EF4-FFF2-40B4-BE49-F238E27FC236}">
              <a16:creationId xmlns:a16="http://schemas.microsoft.com/office/drawing/2014/main" id="{00000000-0008-0000-0700-00007A020000}"/>
            </a:ext>
          </a:extLst>
        </xdr:cNvPr>
        <xdr:cNvSpPr txBox="1"/>
      </xdr:nvSpPr>
      <xdr:spPr>
        <a:xfrm>
          <a:off x="11914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5" name="災害復旧費グラフ枠">
          <a:extLst>
            <a:ext uri="{FF2B5EF4-FFF2-40B4-BE49-F238E27FC236}">
              <a16:creationId xmlns:a16="http://schemas.microsoft.com/office/drawing/2014/main" id="{00000000-0008-0000-0700-00007B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53267</xdr:rowOff>
    </xdr:from>
    <xdr:to>
      <xdr:col>85</xdr:col>
      <xdr:colOff>126364</xdr:colOff>
      <xdr:row>78</xdr:row>
      <xdr:rowOff>139700</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flipV="1">
          <a:off x="16317595" y="12226217"/>
          <a:ext cx="1269" cy="12865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143527</xdr:rowOff>
    </xdr:from>
    <xdr:ext cx="249299" cy="259045"/>
    <xdr:sp macro="" textlink="">
      <xdr:nvSpPr>
        <xdr:cNvPr id="637" name="災害復旧費最小値テキスト">
          <a:extLst>
            <a:ext uri="{FF2B5EF4-FFF2-40B4-BE49-F238E27FC236}">
              <a16:creationId xmlns:a16="http://schemas.microsoft.com/office/drawing/2014/main" id="{00000000-0008-0000-0700-00007D020000}"/>
            </a:ext>
          </a:extLst>
        </xdr:cNvPr>
        <xdr:cNvSpPr txBox="1"/>
      </xdr:nvSpPr>
      <xdr:spPr>
        <a:xfrm>
          <a:off x="16370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139700</xdr:rowOff>
    </xdr:from>
    <xdr:to>
      <xdr:col>86</xdr:col>
      <xdr:colOff>25400</xdr:colOff>
      <xdr:row>78</xdr:row>
      <xdr:rowOff>139700</xdr:rowOff>
    </xdr:to>
    <xdr:cxnSp macro="">
      <xdr:nvCxnSpPr>
        <xdr:cNvPr id="638" name="直線コネクタ 637">
          <a:extLst>
            <a:ext uri="{FF2B5EF4-FFF2-40B4-BE49-F238E27FC236}">
              <a16:creationId xmlns:a16="http://schemas.microsoft.com/office/drawing/2014/main" id="{00000000-0008-0000-0700-00007E020000}"/>
            </a:ext>
          </a:extLst>
        </xdr:cNvPr>
        <xdr:cNvCxnSpPr/>
      </xdr:nvCxnSpPr>
      <xdr:spPr>
        <a:xfrm>
          <a:off x="16230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171394</xdr:rowOff>
    </xdr:from>
    <xdr:ext cx="534377" cy="259045"/>
    <xdr:sp macro="" textlink="">
      <xdr:nvSpPr>
        <xdr:cNvPr id="639" name="災害復旧費最大値テキスト">
          <a:extLst>
            <a:ext uri="{FF2B5EF4-FFF2-40B4-BE49-F238E27FC236}">
              <a16:creationId xmlns:a16="http://schemas.microsoft.com/office/drawing/2014/main" id="{00000000-0008-0000-0700-00007F020000}"/>
            </a:ext>
          </a:extLst>
        </xdr:cNvPr>
        <xdr:cNvSpPr txBox="1"/>
      </xdr:nvSpPr>
      <xdr:spPr>
        <a:xfrm>
          <a:off x="16370300" y="12001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56,281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53267</xdr:rowOff>
    </xdr:from>
    <xdr:to>
      <xdr:col>86</xdr:col>
      <xdr:colOff>25400</xdr:colOff>
      <xdr:row>71</xdr:row>
      <xdr:rowOff>53267</xdr:rowOff>
    </xdr:to>
    <xdr:cxnSp macro="">
      <xdr:nvCxnSpPr>
        <xdr:cNvPr id="640" name="直線コネクタ 639">
          <a:extLst>
            <a:ext uri="{FF2B5EF4-FFF2-40B4-BE49-F238E27FC236}">
              <a16:creationId xmlns:a16="http://schemas.microsoft.com/office/drawing/2014/main" id="{00000000-0008-0000-0700-000080020000}"/>
            </a:ext>
          </a:extLst>
        </xdr:cNvPr>
        <xdr:cNvCxnSpPr/>
      </xdr:nvCxnSpPr>
      <xdr:spPr>
        <a:xfrm>
          <a:off x="16230600" y="122262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71</xdr:row>
      <xdr:rowOff>53267</xdr:rowOff>
    </xdr:from>
    <xdr:to>
      <xdr:col>85</xdr:col>
      <xdr:colOff>127000</xdr:colOff>
      <xdr:row>75</xdr:row>
      <xdr:rowOff>22794</xdr:rowOff>
    </xdr:to>
    <xdr:cxnSp macro="">
      <xdr:nvCxnSpPr>
        <xdr:cNvPr id="641" name="直線コネクタ 640">
          <a:extLst>
            <a:ext uri="{FF2B5EF4-FFF2-40B4-BE49-F238E27FC236}">
              <a16:creationId xmlns:a16="http://schemas.microsoft.com/office/drawing/2014/main" id="{00000000-0008-0000-0700-000081020000}"/>
            </a:ext>
          </a:extLst>
        </xdr:cNvPr>
        <xdr:cNvCxnSpPr/>
      </xdr:nvCxnSpPr>
      <xdr:spPr>
        <a:xfrm flipV="1">
          <a:off x="15481300" y="12226217"/>
          <a:ext cx="838200" cy="655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20646</xdr:rowOff>
    </xdr:from>
    <xdr:ext cx="469744" cy="259045"/>
    <xdr:sp macro="" textlink="">
      <xdr:nvSpPr>
        <xdr:cNvPr id="642" name="災害復旧費平均値テキスト">
          <a:extLst>
            <a:ext uri="{FF2B5EF4-FFF2-40B4-BE49-F238E27FC236}">
              <a16:creationId xmlns:a16="http://schemas.microsoft.com/office/drawing/2014/main" id="{00000000-0008-0000-0700-000082020000}"/>
            </a:ext>
          </a:extLst>
        </xdr:cNvPr>
        <xdr:cNvSpPr txBox="1"/>
      </xdr:nvSpPr>
      <xdr:spPr>
        <a:xfrm>
          <a:off x="16370300" y="1322229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42219</xdr:rowOff>
    </xdr:from>
    <xdr:to>
      <xdr:col>85</xdr:col>
      <xdr:colOff>177800</xdr:colOff>
      <xdr:row>77</xdr:row>
      <xdr:rowOff>143819</xdr:rowOff>
    </xdr:to>
    <xdr:sp macro="" textlink="">
      <xdr:nvSpPr>
        <xdr:cNvPr id="643" name="フローチャート: 判断 642">
          <a:extLst>
            <a:ext uri="{FF2B5EF4-FFF2-40B4-BE49-F238E27FC236}">
              <a16:creationId xmlns:a16="http://schemas.microsoft.com/office/drawing/2014/main" id="{00000000-0008-0000-0700-000083020000}"/>
            </a:ext>
          </a:extLst>
        </xdr:cNvPr>
        <xdr:cNvSpPr/>
      </xdr:nvSpPr>
      <xdr:spPr>
        <a:xfrm>
          <a:off x="16268700" y="13243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75</xdr:row>
      <xdr:rowOff>22794</xdr:rowOff>
    </xdr:from>
    <xdr:to>
      <xdr:col>81</xdr:col>
      <xdr:colOff>50800</xdr:colOff>
      <xdr:row>78</xdr:row>
      <xdr:rowOff>134351</xdr:rowOff>
    </xdr:to>
    <xdr:cxnSp macro="">
      <xdr:nvCxnSpPr>
        <xdr:cNvPr id="644" name="直線コネクタ 643">
          <a:extLst>
            <a:ext uri="{FF2B5EF4-FFF2-40B4-BE49-F238E27FC236}">
              <a16:creationId xmlns:a16="http://schemas.microsoft.com/office/drawing/2014/main" id="{00000000-0008-0000-0700-000084020000}"/>
            </a:ext>
          </a:extLst>
        </xdr:cNvPr>
        <xdr:cNvCxnSpPr/>
      </xdr:nvCxnSpPr>
      <xdr:spPr>
        <a:xfrm flipV="1">
          <a:off x="14592300" y="12881544"/>
          <a:ext cx="889000" cy="625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93357</xdr:rowOff>
    </xdr:from>
    <xdr:to>
      <xdr:col>81</xdr:col>
      <xdr:colOff>101600</xdr:colOff>
      <xdr:row>78</xdr:row>
      <xdr:rowOff>23507</xdr:rowOff>
    </xdr:to>
    <xdr:sp macro="" textlink="">
      <xdr:nvSpPr>
        <xdr:cNvPr id="645" name="フローチャート: 判断 644">
          <a:extLst>
            <a:ext uri="{FF2B5EF4-FFF2-40B4-BE49-F238E27FC236}">
              <a16:creationId xmlns:a16="http://schemas.microsoft.com/office/drawing/2014/main" id="{00000000-0008-0000-0700-000085020000}"/>
            </a:ext>
          </a:extLst>
        </xdr:cNvPr>
        <xdr:cNvSpPr/>
      </xdr:nvSpPr>
      <xdr:spPr>
        <a:xfrm>
          <a:off x="15430500" y="132950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78</xdr:row>
      <xdr:rowOff>14634</xdr:rowOff>
    </xdr:from>
    <xdr:ext cx="469744"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5246428" y="133877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103124</xdr:rowOff>
    </xdr:from>
    <xdr:to>
      <xdr:col>76</xdr:col>
      <xdr:colOff>114300</xdr:colOff>
      <xdr:row>78</xdr:row>
      <xdr:rowOff>134351</xdr:rowOff>
    </xdr:to>
    <xdr:cxnSp macro="">
      <xdr:nvCxnSpPr>
        <xdr:cNvPr id="647" name="直線コネクタ 646">
          <a:extLst>
            <a:ext uri="{FF2B5EF4-FFF2-40B4-BE49-F238E27FC236}">
              <a16:creationId xmlns:a16="http://schemas.microsoft.com/office/drawing/2014/main" id="{00000000-0008-0000-0700-000087020000}"/>
            </a:ext>
          </a:extLst>
        </xdr:cNvPr>
        <xdr:cNvCxnSpPr/>
      </xdr:nvCxnSpPr>
      <xdr:spPr>
        <a:xfrm>
          <a:off x="13703300" y="13476224"/>
          <a:ext cx="889000" cy="3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89517</xdr:rowOff>
    </xdr:from>
    <xdr:to>
      <xdr:col>76</xdr:col>
      <xdr:colOff>165100</xdr:colOff>
      <xdr:row>78</xdr:row>
      <xdr:rowOff>19667</xdr:rowOff>
    </xdr:to>
    <xdr:sp macro="" textlink="">
      <xdr:nvSpPr>
        <xdr:cNvPr id="648" name="フローチャート: 判断 647">
          <a:extLst>
            <a:ext uri="{FF2B5EF4-FFF2-40B4-BE49-F238E27FC236}">
              <a16:creationId xmlns:a16="http://schemas.microsoft.com/office/drawing/2014/main" id="{00000000-0008-0000-0700-000088020000}"/>
            </a:ext>
          </a:extLst>
        </xdr:cNvPr>
        <xdr:cNvSpPr/>
      </xdr:nvSpPr>
      <xdr:spPr>
        <a:xfrm>
          <a:off x="14541500" y="13291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76</xdr:row>
      <xdr:rowOff>36194</xdr:rowOff>
    </xdr:from>
    <xdr:ext cx="469744"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4357428" y="130663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164161</xdr:rowOff>
    </xdr:from>
    <xdr:to>
      <xdr:col>71</xdr:col>
      <xdr:colOff>177800</xdr:colOff>
      <xdr:row>78</xdr:row>
      <xdr:rowOff>103124</xdr:rowOff>
    </xdr:to>
    <xdr:cxnSp macro="">
      <xdr:nvCxnSpPr>
        <xdr:cNvPr id="650" name="直線コネクタ 649">
          <a:extLst>
            <a:ext uri="{FF2B5EF4-FFF2-40B4-BE49-F238E27FC236}">
              <a16:creationId xmlns:a16="http://schemas.microsoft.com/office/drawing/2014/main" id="{00000000-0008-0000-0700-00008A020000}"/>
            </a:ext>
          </a:extLst>
        </xdr:cNvPr>
        <xdr:cNvCxnSpPr/>
      </xdr:nvCxnSpPr>
      <xdr:spPr>
        <a:xfrm>
          <a:off x="12814300" y="13365811"/>
          <a:ext cx="889000" cy="1104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122551</xdr:rowOff>
    </xdr:from>
    <xdr:to>
      <xdr:col>72</xdr:col>
      <xdr:colOff>38100</xdr:colOff>
      <xdr:row>78</xdr:row>
      <xdr:rowOff>52701</xdr:rowOff>
    </xdr:to>
    <xdr:sp macro="" textlink="">
      <xdr:nvSpPr>
        <xdr:cNvPr id="651" name="フローチャート: 判断 650">
          <a:extLst>
            <a:ext uri="{FF2B5EF4-FFF2-40B4-BE49-F238E27FC236}">
              <a16:creationId xmlns:a16="http://schemas.microsoft.com/office/drawing/2014/main" id="{00000000-0008-0000-0700-00008B020000}"/>
            </a:ext>
          </a:extLst>
        </xdr:cNvPr>
        <xdr:cNvSpPr/>
      </xdr:nvSpPr>
      <xdr:spPr>
        <a:xfrm>
          <a:off x="13652500" y="133242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76</xdr:row>
      <xdr:rowOff>69228</xdr:rowOff>
    </xdr:from>
    <xdr:ext cx="469744"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468428" y="130994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93723</xdr:rowOff>
    </xdr:from>
    <xdr:to>
      <xdr:col>67</xdr:col>
      <xdr:colOff>101600</xdr:colOff>
      <xdr:row>78</xdr:row>
      <xdr:rowOff>23873</xdr:rowOff>
    </xdr:to>
    <xdr:sp macro="" textlink="">
      <xdr:nvSpPr>
        <xdr:cNvPr id="653" name="フローチャート: 判断 652">
          <a:extLst>
            <a:ext uri="{FF2B5EF4-FFF2-40B4-BE49-F238E27FC236}">
              <a16:creationId xmlns:a16="http://schemas.microsoft.com/office/drawing/2014/main" id="{00000000-0008-0000-0700-00008D020000}"/>
            </a:ext>
          </a:extLst>
        </xdr:cNvPr>
        <xdr:cNvSpPr/>
      </xdr:nvSpPr>
      <xdr:spPr>
        <a:xfrm>
          <a:off x="12763500" y="13295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76</xdr:row>
      <xdr:rowOff>40400</xdr:rowOff>
    </xdr:from>
    <xdr:ext cx="469744"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2579428" y="130706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71</xdr:row>
      <xdr:rowOff>2467</xdr:rowOff>
    </xdr:from>
    <xdr:to>
      <xdr:col>85</xdr:col>
      <xdr:colOff>177800</xdr:colOff>
      <xdr:row>71</xdr:row>
      <xdr:rowOff>104067</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6268700" y="12175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70</xdr:row>
      <xdr:rowOff>126944</xdr:rowOff>
    </xdr:from>
    <xdr:ext cx="534377" cy="259045"/>
    <xdr:sp macro="" textlink="">
      <xdr:nvSpPr>
        <xdr:cNvPr id="661" name="災害復旧費該当値テキスト">
          <a:extLst>
            <a:ext uri="{FF2B5EF4-FFF2-40B4-BE49-F238E27FC236}">
              <a16:creationId xmlns:a16="http://schemas.microsoft.com/office/drawing/2014/main" id="{00000000-0008-0000-0700-000095020000}"/>
            </a:ext>
          </a:extLst>
        </xdr:cNvPr>
        <xdr:cNvSpPr txBox="1"/>
      </xdr:nvSpPr>
      <xdr:spPr>
        <a:xfrm>
          <a:off x="16370300" y="12128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74</xdr:row>
      <xdr:rowOff>143444</xdr:rowOff>
    </xdr:from>
    <xdr:to>
      <xdr:col>81</xdr:col>
      <xdr:colOff>101600</xdr:colOff>
      <xdr:row>75</xdr:row>
      <xdr:rowOff>73594</xdr:rowOff>
    </xdr:to>
    <xdr:sp macro="" textlink="">
      <xdr:nvSpPr>
        <xdr:cNvPr id="662" name="楕円 661">
          <a:extLst>
            <a:ext uri="{FF2B5EF4-FFF2-40B4-BE49-F238E27FC236}">
              <a16:creationId xmlns:a16="http://schemas.microsoft.com/office/drawing/2014/main" id="{00000000-0008-0000-0700-000096020000}"/>
            </a:ext>
          </a:extLst>
        </xdr:cNvPr>
        <xdr:cNvSpPr/>
      </xdr:nvSpPr>
      <xdr:spPr>
        <a:xfrm>
          <a:off x="15430500" y="12830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73</xdr:row>
      <xdr:rowOff>90121</xdr:rowOff>
    </xdr:from>
    <xdr:ext cx="534377" cy="259045"/>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5214111" y="12605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83551</xdr:rowOff>
    </xdr:from>
    <xdr:to>
      <xdr:col>76</xdr:col>
      <xdr:colOff>165100</xdr:colOff>
      <xdr:row>79</xdr:row>
      <xdr:rowOff>13701</xdr:rowOff>
    </xdr:to>
    <xdr:sp macro="" textlink="">
      <xdr:nvSpPr>
        <xdr:cNvPr id="664" name="楕円 663">
          <a:extLst>
            <a:ext uri="{FF2B5EF4-FFF2-40B4-BE49-F238E27FC236}">
              <a16:creationId xmlns:a16="http://schemas.microsoft.com/office/drawing/2014/main" id="{00000000-0008-0000-0700-000098020000}"/>
            </a:ext>
          </a:extLst>
        </xdr:cNvPr>
        <xdr:cNvSpPr/>
      </xdr:nvSpPr>
      <xdr:spPr>
        <a:xfrm>
          <a:off x="14541500" y="13456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115517</xdr:colOff>
      <xdr:row>79</xdr:row>
      <xdr:rowOff>4828</xdr:rowOff>
    </xdr:from>
    <xdr:ext cx="378565" cy="259045"/>
    <xdr:sp macro="" textlink="">
      <xdr:nvSpPr>
        <xdr:cNvPr id="665" name="テキスト ボックス 664">
          <a:extLst>
            <a:ext uri="{FF2B5EF4-FFF2-40B4-BE49-F238E27FC236}">
              <a16:creationId xmlns:a16="http://schemas.microsoft.com/office/drawing/2014/main" id="{00000000-0008-0000-0700-000099020000}"/>
            </a:ext>
          </a:extLst>
        </xdr:cNvPr>
        <xdr:cNvSpPr txBox="1"/>
      </xdr:nvSpPr>
      <xdr:spPr>
        <a:xfrm>
          <a:off x="14403017" y="1354937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52324</xdr:rowOff>
    </xdr:from>
    <xdr:to>
      <xdr:col>72</xdr:col>
      <xdr:colOff>38100</xdr:colOff>
      <xdr:row>78</xdr:row>
      <xdr:rowOff>153924</xdr:rowOff>
    </xdr:to>
    <xdr:sp macro="" textlink="">
      <xdr:nvSpPr>
        <xdr:cNvPr id="666" name="楕円 665">
          <a:extLst>
            <a:ext uri="{FF2B5EF4-FFF2-40B4-BE49-F238E27FC236}">
              <a16:creationId xmlns:a16="http://schemas.microsoft.com/office/drawing/2014/main" id="{00000000-0008-0000-0700-00009A020000}"/>
            </a:ext>
          </a:extLst>
        </xdr:cNvPr>
        <xdr:cNvSpPr/>
      </xdr:nvSpPr>
      <xdr:spPr>
        <a:xfrm>
          <a:off x="13652500" y="13425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78</xdr:row>
      <xdr:rowOff>145051</xdr:rowOff>
    </xdr:from>
    <xdr:ext cx="469744" cy="259045"/>
    <xdr:sp macro="" textlink="">
      <xdr:nvSpPr>
        <xdr:cNvPr id="667" name="テキスト ボックス 666">
          <a:extLst>
            <a:ext uri="{FF2B5EF4-FFF2-40B4-BE49-F238E27FC236}">
              <a16:creationId xmlns:a16="http://schemas.microsoft.com/office/drawing/2014/main" id="{00000000-0008-0000-0700-00009B020000}"/>
            </a:ext>
          </a:extLst>
        </xdr:cNvPr>
        <xdr:cNvSpPr txBox="1"/>
      </xdr:nvSpPr>
      <xdr:spPr>
        <a:xfrm>
          <a:off x="13468428" y="135181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113361</xdr:rowOff>
    </xdr:from>
    <xdr:to>
      <xdr:col>67</xdr:col>
      <xdr:colOff>101600</xdr:colOff>
      <xdr:row>78</xdr:row>
      <xdr:rowOff>43511</xdr:rowOff>
    </xdr:to>
    <xdr:sp macro="" textlink="">
      <xdr:nvSpPr>
        <xdr:cNvPr id="668" name="楕円 667">
          <a:extLst>
            <a:ext uri="{FF2B5EF4-FFF2-40B4-BE49-F238E27FC236}">
              <a16:creationId xmlns:a16="http://schemas.microsoft.com/office/drawing/2014/main" id="{00000000-0008-0000-0700-00009C020000}"/>
            </a:ext>
          </a:extLst>
        </xdr:cNvPr>
        <xdr:cNvSpPr/>
      </xdr:nvSpPr>
      <xdr:spPr>
        <a:xfrm>
          <a:off x="12763500" y="13315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78</xdr:row>
      <xdr:rowOff>34638</xdr:rowOff>
    </xdr:from>
    <xdr:ext cx="469744" cy="259045"/>
    <xdr:sp macro="" textlink="">
      <xdr:nvSpPr>
        <xdr:cNvPr id="669" name="テキスト ボックス 668">
          <a:extLst>
            <a:ext uri="{FF2B5EF4-FFF2-40B4-BE49-F238E27FC236}">
              <a16:creationId xmlns:a16="http://schemas.microsoft.com/office/drawing/2014/main" id="{00000000-0008-0000-0700-00009D020000}"/>
            </a:ext>
          </a:extLst>
        </xdr:cNvPr>
        <xdr:cNvSpPr txBox="1"/>
      </xdr:nvSpPr>
      <xdr:spPr>
        <a:xfrm>
          <a:off x="12579428" y="134077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72" name="正方形/長方形 671">
          <a:extLst>
            <a:ext uri="{FF2B5EF4-FFF2-40B4-BE49-F238E27FC236}">
              <a16:creationId xmlns:a16="http://schemas.microsoft.com/office/drawing/2014/main" id="{00000000-0008-0000-0700-0000A0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73" name="正方形/長方形 672">
          <a:extLst>
            <a:ext uri="{FF2B5EF4-FFF2-40B4-BE49-F238E27FC236}">
              <a16:creationId xmlns:a16="http://schemas.microsoft.com/office/drawing/2014/main" id="{00000000-0008-0000-0700-0000A1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74" name="正方形/長方形 673">
          <a:extLst>
            <a:ext uri="{FF2B5EF4-FFF2-40B4-BE49-F238E27FC236}">
              <a16:creationId xmlns:a16="http://schemas.microsoft.com/office/drawing/2014/main" id="{00000000-0008-0000-0700-0000A2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5" name="正方形/長方形 674">
          <a:extLst>
            <a:ext uri="{FF2B5EF4-FFF2-40B4-BE49-F238E27FC236}">
              <a16:creationId xmlns:a16="http://schemas.microsoft.com/office/drawing/2014/main" id="{00000000-0008-0000-0700-0000A3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6" name="正方形/長方形 675">
          <a:extLst>
            <a:ext uri="{FF2B5EF4-FFF2-40B4-BE49-F238E27FC236}">
              <a16:creationId xmlns:a16="http://schemas.microsoft.com/office/drawing/2014/main" id="{00000000-0008-0000-0700-0000A4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60,533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7" name="正方形/長方形 676">
          <a:extLst>
            <a:ext uri="{FF2B5EF4-FFF2-40B4-BE49-F238E27FC236}">
              <a16:creationId xmlns:a16="http://schemas.microsoft.com/office/drawing/2014/main" id="{00000000-0008-0000-0700-0000A5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100</xdr:row>
      <xdr:rowOff>111777</xdr:rowOff>
    </xdr:from>
    <xdr:ext cx="531299" cy="2590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1914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98879</xdr:rowOff>
    </xdr:from>
    <xdr:to>
      <xdr:col>89</xdr:col>
      <xdr:colOff>177800</xdr:colOff>
      <xdr:row>99</xdr:row>
      <xdr:rowOff>98879</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98</xdr:row>
      <xdr:rowOff>128106</xdr:rowOff>
    </xdr:from>
    <xdr:ext cx="531299" cy="259045"/>
    <xdr:sp macro="" textlink="">
      <xdr:nvSpPr>
        <xdr:cNvPr id="682" name="テキスト ボックス 681">
          <a:extLst>
            <a:ext uri="{FF2B5EF4-FFF2-40B4-BE49-F238E27FC236}">
              <a16:creationId xmlns:a16="http://schemas.microsoft.com/office/drawing/2014/main" id="{00000000-0008-0000-0700-0000AA020000}"/>
            </a:ext>
          </a:extLst>
        </xdr:cNvPr>
        <xdr:cNvSpPr txBox="1"/>
      </xdr:nvSpPr>
      <xdr:spPr>
        <a:xfrm>
          <a:off x="11914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144434</xdr:rowOff>
    </xdr:from>
    <xdr:ext cx="531299" cy="259045"/>
    <xdr:sp macro="" textlink="">
      <xdr:nvSpPr>
        <xdr:cNvPr id="684" name="テキスト ボックス 683">
          <a:extLst>
            <a:ext uri="{FF2B5EF4-FFF2-40B4-BE49-F238E27FC236}">
              <a16:creationId xmlns:a16="http://schemas.microsoft.com/office/drawing/2014/main" id="{00000000-0008-0000-0700-0000AC020000}"/>
            </a:ext>
          </a:extLst>
        </xdr:cNvPr>
        <xdr:cNvSpPr txBox="1"/>
      </xdr:nvSpPr>
      <xdr:spPr>
        <a:xfrm>
          <a:off x="11914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94</xdr:row>
      <xdr:rowOff>160763</xdr:rowOff>
    </xdr:from>
    <xdr:ext cx="531299" cy="259045"/>
    <xdr:sp macro="" textlink="">
      <xdr:nvSpPr>
        <xdr:cNvPr id="686" name="テキスト ボックス 685">
          <a:extLst>
            <a:ext uri="{FF2B5EF4-FFF2-40B4-BE49-F238E27FC236}">
              <a16:creationId xmlns:a16="http://schemas.microsoft.com/office/drawing/2014/main" id="{00000000-0008-0000-0700-0000AE020000}"/>
            </a:ext>
          </a:extLst>
        </xdr:cNvPr>
        <xdr:cNvSpPr txBox="1"/>
      </xdr:nvSpPr>
      <xdr:spPr>
        <a:xfrm>
          <a:off x="11914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macro="" textlink="">
      <xdr:nvSpPr>
        <xdr:cNvPr id="688" name="テキスト ボックス 687">
          <a:extLst>
            <a:ext uri="{FF2B5EF4-FFF2-40B4-BE49-F238E27FC236}">
              <a16:creationId xmlns:a16="http://schemas.microsoft.com/office/drawing/2014/main" id="{00000000-0008-0000-0700-0000B0020000}"/>
            </a:ext>
          </a:extLst>
        </xdr:cNvPr>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21970</xdr:rowOff>
    </xdr:from>
    <xdr:ext cx="595419" cy="259045"/>
    <xdr:sp macro="" textlink="">
      <xdr:nvSpPr>
        <xdr:cNvPr id="690" name="テキスト ボックス 689">
          <a:extLst>
            <a:ext uri="{FF2B5EF4-FFF2-40B4-BE49-F238E27FC236}">
              <a16:creationId xmlns:a16="http://schemas.microsoft.com/office/drawing/2014/main" id="{00000000-0008-0000-0700-0000B2020000}"/>
            </a:ext>
          </a:extLst>
        </xdr:cNvPr>
        <xdr:cNvSpPr txBox="1"/>
      </xdr:nvSpPr>
      <xdr:spPr>
        <a:xfrm>
          <a:off x="11850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38298</xdr:rowOff>
    </xdr:from>
    <xdr:ext cx="595419" cy="259045"/>
    <xdr:sp macro="" textlink="">
      <xdr:nvSpPr>
        <xdr:cNvPr id="692" name="テキスト ボックス 691">
          <a:extLst>
            <a:ext uri="{FF2B5EF4-FFF2-40B4-BE49-F238E27FC236}">
              <a16:creationId xmlns:a16="http://schemas.microsoft.com/office/drawing/2014/main" id="{00000000-0008-0000-0700-0000B4020000}"/>
            </a:ext>
          </a:extLst>
        </xdr:cNvPr>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95" name="公債費グラフ枠">
          <a:extLst>
            <a:ext uri="{FF2B5EF4-FFF2-40B4-BE49-F238E27FC236}">
              <a16:creationId xmlns:a16="http://schemas.microsoft.com/office/drawing/2014/main" id="{00000000-0008-0000-0700-0000B7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89</xdr:row>
      <xdr:rowOff>167360</xdr:rowOff>
    </xdr:from>
    <xdr:to>
      <xdr:col>85</xdr:col>
      <xdr:colOff>126364</xdr:colOff>
      <xdr:row>98</xdr:row>
      <xdr:rowOff>168520</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flipV="1">
          <a:off x="16317595" y="15426410"/>
          <a:ext cx="1269" cy="15442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897</xdr:rowOff>
    </xdr:from>
    <xdr:ext cx="534377" cy="259045"/>
    <xdr:sp macro="" textlink="">
      <xdr:nvSpPr>
        <xdr:cNvPr id="697" name="公債費最小値テキスト">
          <a:extLst>
            <a:ext uri="{FF2B5EF4-FFF2-40B4-BE49-F238E27FC236}">
              <a16:creationId xmlns:a16="http://schemas.microsoft.com/office/drawing/2014/main" id="{00000000-0008-0000-0700-0000B9020000}"/>
            </a:ext>
          </a:extLst>
        </xdr:cNvPr>
        <xdr:cNvSpPr txBox="1"/>
      </xdr:nvSpPr>
      <xdr:spPr>
        <a:xfrm>
          <a:off x="16370300" y="169744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46,235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168520</xdr:rowOff>
    </xdr:from>
    <xdr:to>
      <xdr:col>86</xdr:col>
      <xdr:colOff>25400</xdr:colOff>
      <xdr:row>98</xdr:row>
      <xdr:rowOff>168520</xdr:rowOff>
    </xdr:to>
    <xdr:cxnSp macro="">
      <xdr:nvCxnSpPr>
        <xdr:cNvPr id="698" name="直線コネクタ 697">
          <a:extLst>
            <a:ext uri="{FF2B5EF4-FFF2-40B4-BE49-F238E27FC236}">
              <a16:creationId xmlns:a16="http://schemas.microsoft.com/office/drawing/2014/main" id="{00000000-0008-0000-0700-0000BA020000}"/>
            </a:ext>
          </a:extLst>
        </xdr:cNvPr>
        <xdr:cNvCxnSpPr/>
      </xdr:nvCxnSpPr>
      <xdr:spPr>
        <a:xfrm>
          <a:off x="16230600" y="16970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114037</xdr:rowOff>
    </xdr:from>
    <xdr:ext cx="599010" cy="259045"/>
    <xdr:sp macro="" textlink="">
      <xdr:nvSpPr>
        <xdr:cNvPr id="699" name="公債費最大値テキスト">
          <a:extLst>
            <a:ext uri="{FF2B5EF4-FFF2-40B4-BE49-F238E27FC236}">
              <a16:creationId xmlns:a16="http://schemas.microsoft.com/office/drawing/2014/main" id="{00000000-0008-0000-0700-0000BB020000}"/>
            </a:ext>
          </a:extLst>
        </xdr:cNvPr>
        <xdr:cNvSpPr txBox="1"/>
      </xdr:nvSpPr>
      <xdr:spPr>
        <a:xfrm>
          <a:off x="16370300" y="152016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140,806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89</xdr:row>
      <xdr:rowOff>167360</xdr:rowOff>
    </xdr:from>
    <xdr:to>
      <xdr:col>86</xdr:col>
      <xdr:colOff>25400</xdr:colOff>
      <xdr:row>89</xdr:row>
      <xdr:rowOff>167360</xdr:rowOff>
    </xdr:to>
    <xdr:cxnSp macro="">
      <xdr:nvCxnSpPr>
        <xdr:cNvPr id="700" name="直線コネクタ 699">
          <a:extLst>
            <a:ext uri="{FF2B5EF4-FFF2-40B4-BE49-F238E27FC236}">
              <a16:creationId xmlns:a16="http://schemas.microsoft.com/office/drawing/2014/main" id="{00000000-0008-0000-0700-0000BC020000}"/>
            </a:ext>
          </a:extLst>
        </xdr:cNvPr>
        <xdr:cNvCxnSpPr/>
      </xdr:nvCxnSpPr>
      <xdr:spPr>
        <a:xfrm>
          <a:off x="16230600" y="154264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94</xdr:row>
      <xdr:rowOff>18166</xdr:rowOff>
    </xdr:from>
    <xdr:to>
      <xdr:col>85</xdr:col>
      <xdr:colOff>127000</xdr:colOff>
      <xdr:row>94</xdr:row>
      <xdr:rowOff>36863</xdr:rowOff>
    </xdr:to>
    <xdr:cxnSp macro="">
      <xdr:nvCxnSpPr>
        <xdr:cNvPr id="701" name="直線コネクタ 700">
          <a:extLst>
            <a:ext uri="{FF2B5EF4-FFF2-40B4-BE49-F238E27FC236}">
              <a16:creationId xmlns:a16="http://schemas.microsoft.com/office/drawing/2014/main" id="{00000000-0008-0000-0700-0000BD020000}"/>
            </a:ext>
          </a:extLst>
        </xdr:cNvPr>
        <xdr:cNvCxnSpPr/>
      </xdr:nvCxnSpPr>
      <xdr:spPr>
        <a:xfrm>
          <a:off x="15481300" y="16134466"/>
          <a:ext cx="838200" cy="186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94</xdr:row>
      <xdr:rowOff>165575</xdr:rowOff>
    </xdr:from>
    <xdr:ext cx="534377" cy="259045"/>
    <xdr:sp macro="" textlink="">
      <xdr:nvSpPr>
        <xdr:cNvPr id="702" name="公債費平均値テキスト">
          <a:extLst>
            <a:ext uri="{FF2B5EF4-FFF2-40B4-BE49-F238E27FC236}">
              <a16:creationId xmlns:a16="http://schemas.microsoft.com/office/drawing/2014/main" id="{00000000-0008-0000-0700-0000BE020000}"/>
            </a:ext>
          </a:extLst>
        </xdr:cNvPr>
        <xdr:cNvSpPr txBox="1"/>
      </xdr:nvSpPr>
      <xdr:spPr>
        <a:xfrm>
          <a:off x="16370300" y="1628187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95</xdr:row>
      <xdr:rowOff>15698</xdr:rowOff>
    </xdr:from>
    <xdr:to>
      <xdr:col>85</xdr:col>
      <xdr:colOff>177800</xdr:colOff>
      <xdr:row>95</xdr:row>
      <xdr:rowOff>117298</xdr:rowOff>
    </xdr:to>
    <xdr:sp macro="" textlink="">
      <xdr:nvSpPr>
        <xdr:cNvPr id="703" name="フローチャート: 判断 702">
          <a:extLst>
            <a:ext uri="{FF2B5EF4-FFF2-40B4-BE49-F238E27FC236}">
              <a16:creationId xmlns:a16="http://schemas.microsoft.com/office/drawing/2014/main" id="{00000000-0008-0000-0700-0000BF020000}"/>
            </a:ext>
          </a:extLst>
        </xdr:cNvPr>
        <xdr:cNvSpPr/>
      </xdr:nvSpPr>
      <xdr:spPr>
        <a:xfrm>
          <a:off x="16268700" y="16303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94</xdr:row>
      <xdr:rowOff>18166</xdr:rowOff>
    </xdr:from>
    <xdr:to>
      <xdr:col>81</xdr:col>
      <xdr:colOff>50800</xdr:colOff>
      <xdr:row>94</xdr:row>
      <xdr:rowOff>50236</xdr:rowOff>
    </xdr:to>
    <xdr:cxnSp macro="">
      <xdr:nvCxnSpPr>
        <xdr:cNvPr id="704" name="直線コネクタ 703">
          <a:extLst>
            <a:ext uri="{FF2B5EF4-FFF2-40B4-BE49-F238E27FC236}">
              <a16:creationId xmlns:a16="http://schemas.microsoft.com/office/drawing/2014/main" id="{00000000-0008-0000-0700-0000C0020000}"/>
            </a:ext>
          </a:extLst>
        </xdr:cNvPr>
        <xdr:cNvCxnSpPr/>
      </xdr:nvCxnSpPr>
      <xdr:spPr>
        <a:xfrm flipV="1">
          <a:off x="14592300" y="16134466"/>
          <a:ext cx="889000" cy="32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95</xdr:row>
      <xdr:rowOff>46430</xdr:rowOff>
    </xdr:from>
    <xdr:to>
      <xdr:col>81</xdr:col>
      <xdr:colOff>101600</xdr:colOff>
      <xdr:row>95</xdr:row>
      <xdr:rowOff>148030</xdr:rowOff>
    </xdr:to>
    <xdr:sp macro="" textlink="">
      <xdr:nvSpPr>
        <xdr:cNvPr id="705" name="フローチャート: 判断 704">
          <a:extLst>
            <a:ext uri="{FF2B5EF4-FFF2-40B4-BE49-F238E27FC236}">
              <a16:creationId xmlns:a16="http://schemas.microsoft.com/office/drawing/2014/main" id="{00000000-0008-0000-0700-0000C1020000}"/>
            </a:ext>
          </a:extLst>
        </xdr:cNvPr>
        <xdr:cNvSpPr/>
      </xdr:nvSpPr>
      <xdr:spPr>
        <a:xfrm>
          <a:off x="15430500" y="16334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139157</xdr:rowOff>
    </xdr:from>
    <xdr:ext cx="534377"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5214111" y="164269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94</xdr:row>
      <xdr:rowOff>50236</xdr:rowOff>
    </xdr:from>
    <xdr:to>
      <xdr:col>76</xdr:col>
      <xdr:colOff>114300</xdr:colOff>
      <xdr:row>94</xdr:row>
      <xdr:rowOff>82762</xdr:rowOff>
    </xdr:to>
    <xdr:cxnSp macro="">
      <xdr:nvCxnSpPr>
        <xdr:cNvPr id="707" name="直線コネクタ 706">
          <a:extLst>
            <a:ext uri="{FF2B5EF4-FFF2-40B4-BE49-F238E27FC236}">
              <a16:creationId xmlns:a16="http://schemas.microsoft.com/office/drawing/2014/main" id="{00000000-0008-0000-0700-0000C3020000}"/>
            </a:ext>
          </a:extLst>
        </xdr:cNvPr>
        <xdr:cNvCxnSpPr/>
      </xdr:nvCxnSpPr>
      <xdr:spPr>
        <a:xfrm flipV="1">
          <a:off x="13703300" y="16166536"/>
          <a:ext cx="889000" cy="325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95</xdr:row>
      <xdr:rowOff>95938</xdr:rowOff>
    </xdr:from>
    <xdr:to>
      <xdr:col>76</xdr:col>
      <xdr:colOff>165100</xdr:colOff>
      <xdr:row>96</xdr:row>
      <xdr:rowOff>26088</xdr:rowOff>
    </xdr:to>
    <xdr:sp macro="" textlink="">
      <xdr:nvSpPr>
        <xdr:cNvPr id="708" name="フローチャート: 判断 707">
          <a:extLst>
            <a:ext uri="{FF2B5EF4-FFF2-40B4-BE49-F238E27FC236}">
              <a16:creationId xmlns:a16="http://schemas.microsoft.com/office/drawing/2014/main" id="{00000000-0008-0000-0700-0000C4020000}"/>
            </a:ext>
          </a:extLst>
        </xdr:cNvPr>
        <xdr:cNvSpPr/>
      </xdr:nvSpPr>
      <xdr:spPr>
        <a:xfrm>
          <a:off x="14541500" y="16383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17215</xdr:rowOff>
    </xdr:from>
    <xdr:ext cx="534377"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4325111" y="164764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94</xdr:row>
      <xdr:rowOff>82762</xdr:rowOff>
    </xdr:from>
    <xdr:to>
      <xdr:col>71</xdr:col>
      <xdr:colOff>177800</xdr:colOff>
      <xdr:row>94</xdr:row>
      <xdr:rowOff>156877</xdr:rowOff>
    </xdr:to>
    <xdr:cxnSp macro="">
      <xdr:nvCxnSpPr>
        <xdr:cNvPr id="710" name="直線コネクタ 709">
          <a:extLst>
            <a:ext uri="{FF2B5EF4-FFF2-40B4-BE49-F238E27FC236}">
              <a16:creationId xmlns:a16="http://schemas.microsoft.com/office/drawing/2014/main" id="{00000000-0008-0000-0700-0000C6020000}"/>
            </a:ext>
          </a:extLst>
        </xdr:cNvPr>
        <xdr:cNvCxnSpPr/>
      </xdr:nvCxnSpPr>
      <xdr:spPr>
        <a:xfrm flipV="1">
          <a:off x="12814300" y="16199062"/>
          <a:ext cx="889000" cy="741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95</xdr:row>
      <xdr:rowOff>71298</xdr:rowOff>
    </xdr:from>
    <xdr:to>
      <xdr:col>72</xdr:col>
      <xdr:colOff>38100</xdr:colOff>
      <xdr:row>96</xdr:row>
      <xdr:rowOff>1448</xdr:rowOff>
    </xdr:to>
    <xdr:sp macro="" textlink="">
      <xdr:nvSpPr>
        <xdr:cNvPr id="711" name="フローチャート: 判断 710">
          <a:extLst>
            <a:ext uri="{FF2B5EF4-FFF2-40B4-BE49-F238E27FC236}">
              <a16:creationId xmlns:a16="http://schemas.microsoft.com/office/drawing/2014/main" id="{00000000-0008-0000-0700-0000C7020000}"/>
            </a:ext>
          </a:extLst>
        </xdr:cNvPr>
        <xdr:cNvSpPr/>
      </xdr:nvSpPr>
      <xdr:spPr>
        <a:xfrm>
          <a:off x="13652500" y="163590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95</xdr:row>
      <xdr:rowOff>164025</xdr:rowOff>
    </xdr:from>
    <xdr:ext cx="534377" cy="259045"/>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3436111" y="164517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119385</xdr:rowOff>
    </xdr:from>
    <xdr:to>
      <xdr:col>67</xdr:col>
      <xdr:colOff>101600</xdr:colOff>
      <xdr:row>96</xdr:row>
      <xdr:rowOff>49535</xdr:rowOff>
    </xdr:to>
    <xdr:sp macro="" textlink="">
      <xdr:nvSpPr>
        <xdr:cNvPr id="713" name="フローチャート: 判断 712">
          <a:extLst>
            <a:ext uri="{FF2B5EF4-FFF2-40B4-BE49-F238E27FC236}">
              <a16:creationId xmlns:a16="http://schemas.microsoft.com/office/drawing/2014/main" id="{00000000-0008-0000-0700-0000C9020000}"/>
            </a:ext>
          </a:extLst>
        </xdr:cNvPr>
        <xdr:cNvSpPr/>
      </xdr:nvSpPr>
      <xdr:spPr>
        <a:xfrm>
          <a:off x="12763500" y="16407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40662</xdr:rowOff>
    </xdr:from>
    <xdr:ext cx="534377"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2547111" y="16499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17" name="テキスト ボックス 716">
          <a:extLst>
            <a:ext uri="{FF2B5EF4-FFF2-40B4-BE49-F238E27FC236}">
              <a16:creationId xmlns:a16="http://schemas.microsoft.com/office/drawing/2014/main" id="{00000000-0008-0000-0700-0000CD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9" name="テキスト ボックス 718">
          <a:extLst>
            <a:ext uri="{FF2B5EF4-FFF2-40B4-BE49-F238E27FC236}">
              <a16:creationId xmlns:a16="http://schemas.microsoft.com/office/drawing/2014/main" id="{00000000-0008-0000-0700-0000CF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93</xdr:row>
      <xdr:rowOff>157513</xdr:rowOff>
    </xdr:from>
    <xdr:to>
      <xdr:col>85</xdr:col>
      <xdr:colOff>177800</xdr:colOff>
      <xdr:row>94</xdr:row>
      <xdr:rowOff>87663</xdr:rowOff>
    </xdr:to>
    <xdr:sp macro="" textlink="">
      <xdr:nvSpPr>
        <xdr:cNvPr id="720" name="楕円 719">
          <a:extLst>
            <a:ext uri="{FF2B5EF4-FFF2-40B4-BE49-F238E27FC236}">
              <a16:creationId xmlns:a16="http://schemas.microsoft.com/office/drawing/2014/main" id="{00000000-0008-0000-0700-0000D0020000}"/>
            </a:ext>
          </a:extLst>
        </xdr:cNvPr>
        <xdr:cNvSpPr/>
      </xdr:nvSpPr>
      <xdr:spPr>
        <a:xfrm>
          <a:off x="16268700" y="16102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93</xdr:row>
      <xdr:rowOff>8940</xdr:rowOff>
    </xdr:from>
    <xdr:ext cx="534377" cy="259045"/>
    <xdr:sp macro="" textlink="">
      <xdr:nvSpPr>
        <xdr:cNvPr id="721" name="公債費該当値テキスト">
          <a:extLst>
            <a:ext uri="{FF2B5EF4-FFF2-40B4-BE49-F238E27FC236}">
              <a16:creationId xmlns:a16="http://schemas.microsoft.com/office/drawing/2014/main" id="{00000000-0008-0000-0700-0000D1020000}"/>
            </a:ext>
          </a:extLst>
        </xdr:cNvPr>
        <xdr:cNvSpPr txBox="1"/>
      </xdr:nvSpPr>
      <xdr:spPr>
        <a:xfrm>
          <a:off x="16370300" y="159537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96,298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93</xdr:row>
      <xdr:rowOff>138816</xdr:rowOff>
    </xdr:from>
    <xdr:to>
      <xdr:col>81</xdr:col>
      <xdr:colOff>101600</xdr:colOff>
      <xdr:row>94</xdr:row>
      <xdr:rowOff>68966</xdr:rowOff>
    </xdr:to>
    <xdr:sp macro="" textlink="">
      <xdr:nvSpPr>
        <xdr:cNvPr id="722" name="楕円 721">
          <a:extLst>
            <a:ext uri="{FF2B5EF4-FFF2-40B4-BE49-F238E27FC236}">
              <a16:creationId xmlns:a16="http://schemas.microsoft.com/office/drawing/2014/main" id="{00000000-0008-0000-0700-0000D2020000}"/>
            </a:ext>
          </a:extLst>
        </xdr:cNvPr>
        <xdr:cNvSpPr/>
      </xdr:nvSpPr>
      <xdr:spPr>
        <a:xfrm>
          <a:off x="15430500" y="160836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92</xdr:row>
      <xdr:rowOff>85493</xdr:rowOff>
    </xdr:from>
    <xdr:ext cx="534377"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5214111" y="15858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93</xdr:row>
      <xdr:rowOff>170886</xdr:rowOff>
    </xdr:from>
    <xdr:to>
      <xdr:col>76</xdr:col>
      <xdr:colOff>165100</xdr:colOff>
      <xdr:row>94</xdr:row>
      <xdr:rowOff>101036</xdr:rowOff>
    </xdr:to>
    <xdr:sp macro="" textlink="">
      <xdr:nvSpPr>
        <xdr:cNvPr id="724" name="楕円 723">
          <a:extLst>
            <a:ext uri="{FF2B5EF4-FFF2-40B4-BE49-F238E27FC236}">
              <a16:creationId xmlns:a16="http://schemas.microsoft.com/office/drawing/2014/main" id="{00000000-0008-0000-0700-0000D4020000}"/>
            </a:ext>
          </a:extLst>
        </xdr:cNvPr>
        <xdr:cNvSpPr/>
      </xdr:nvSpPr>
      <xdr:spPr>
        <a:xfrm>
          <a:off x="14541500" y="16115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92</xdr:row>
      <xdr:rowOff>117563</xdr:rowOff>
    </xdr:from>
    <xdr:ext cx="534377"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4325111" y="158909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95,479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94</xdr:row>
      <xdr:rowOff>31962</xdr:rowOff>
    </xdr:from>
    <xdr:to>
      <xdr:col>72</xdr:col>
      <xdr:colOff>38100</xdr:colOff>
      <xdr:row>94</xdr:row>
      <xdr:rowOff>133562</xdr:rowOff>
    </xdr:to>
    <xdr:sp macro="" textlink="">
      <xdr:nvSpPr>
        <xdr:cNvPr id="726" name="楕円 725">
          <a:extLst>
            <a:ext uri="{FF2B5EF4-FFF2-40B4-BE49-F238E27FC236}">
              <a16:creationId xmlns:a16="http://schemas.microsoft.com/office/drawing/2014/main" id="{00000000-0008-0000-0700-0000D6020000}"/>
            </a:ext>
          </a:extLst>
        </xdr:cNvPr>
        <xdr:cNvSpPr/>
      </xdr:nvSpPr>
      <xdr:spPr>
        <a:xfrm>
          <a:off x="13652500" y="161482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92</xdr:row>
      <xdr:rowOff>150089</xdr:rowOff>
    </xdr:from>
    <xdr:ext cx="534377"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3436111" y="159234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93,487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94</xdr:row>
      <xdr:rowOff>106077</xdr:rowOff>
    </xdr:from>
    <xdr:to>
      <xdr:col>67</xdr:col>
      <xdr:colOff>101600</xdr:colOff>
      <xdr:row>95</xdr:row>
      <xdr:rowOff>36227</xdr:rowOff>
    </xdr:to>
    <xdr:sp macro="" textlink="">
      <xdr:nvSpPr>
        <xdr:cNvPr id="728" name="楕円 727">
          <a:extLst>
            <a:ext uri="{FF2B5EF4-FFF2-40B4-BE49-F238E27FC236}">
              <a16:creationId xmlns:a16="http://schemas.microsoft.com/office/drawing/2014/main" id="{00000000-0008-0000-0700-0000D8020000}"/>
            </a:ext>
          </a:extLst>
        </xdr:cNvPr>
        <xdr:cNvSpPr/>
      </xdr:nvSpPr>
      <xdr:spPr>
        <a:xfrm>
          <a:off x="12763500" y="16222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93</xdr:row>
      <xdr:rowOff>52754</xdr:rowOff>
    </xdr:from>
    <xdr:ext cx="534377"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2547111" y="159976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30" name="正方形/長方形 729">
          <a:extLst>
            <a:ext uri="{FF2B5EF4-FFF2-40B4-BE49-F238E27FC236}">
              <a16:creationId xmlns:a16="http://schemas.microsoft.com/office/drawing/2014/main" id="{00000000-0008-0000-0700-0000DA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31" name="正方形/長方形 730">
          <a:extLst>
            <a:ext uri="{FF2B5EF4-FFF2-40B4-BE49-F238E27FC236}">
              <a16:creationId xmlns:a16="http://schemas.microsoft.com/office/drawing/2014/main" id="{00000000-0008-0000-0700-0000DB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32" name="正方形/長方形 731">
          <a:extLst>
            <a:ext uri="{FF2B5EF4-FFF2-40B4-BE49-F238E27FC236}">
              <a16:creationId xmlns:a16="http://schemas.microsoft.com/office/drawing/2014/main" id="{00000000-0008-0000-0700-0000DC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33" name="正方形/長方形 732">
          <a:extLst>
            <a:ext uri="{FF2B5EF4-FFF2-40B4-BE49-F238E27FC236}">
              <a16:creationId xmlns:a16="http://schemas.microsoft.com/office/drawing/2014/main" id="{00000000-0008-0000-0700-0000DD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34" name="正方形/長方形 733">
          <a:extLst>
            <a:ext uri="{FF2B5EF4-FFF2-40B4-BE49-F238E27FC236}">
              <a16:creationId xmlns:a16="http://schemas.microsoft.com/office/drawing/2014/main" id="{00000000-0008-0000-0700-0000DE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35" name="正方形/長方形 734">
          <a:extLst>
            <a:ext uri="{FF2B5EF4-FFF2-40B4-BE49-F238E27FC236}">
              <a16:creationId xmlns:a16="http://schemas.microsoft.com/office/drawing/2014/main" id="{00000000-0008-0000-0700-0000DF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36" name="正方形/長方形 735">
          <a:extLst>
            <a:ext uri="{FF2B5EF4-FFF2-40B4-BE49-F238E27FC236}">
              <a16:creationId xmlns:a16="http://schemas.microsoft.com/office/drawing/2014/main" id="{00000000-0008-0000-0700-0000E0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37" name="正方形/長方形 736">
          <a:extLst>
            <a:ext uri="{FF2B5EF4-FFF2-40B4-BE49-F238E27FC236}">
              <a16:creationId xmlns:a16="http://schemas.microsoft.com/office/drawing/2014/main" id="{00000000-0008-0000-0700-0000E1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8" name="テキスト ボックス 737">
          <a:extLst>
            <a:ext uri="{FF2B5EF4-FFF2-40B4-BE49-F238E27FC236}">
              <a16:creationId xmlns:a16="http://schemas.microsoft.com/office/drawing/2014/main" id="{00000000-0008-0000-0700-0000E2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41" name="テキスト ボックス 740">
          <a:extLst>
            <a:ext uri="{FF2B5EF4-FFF2-40B4-BE49-F238E27FC236}">
              <a16:creationId xmlns:a16="http://schemas.microsoft.com/office/drawing/2014/main" id="{00000000-0008-0000-0700-0000E5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36</xdr:row>
      <xdr:rowOff>144434</xdr:rowOff>
    </xdr:from>
    <xdr:ext cx="377026" cy="259045"/>
    <xdr:sp macro="" textlink="">
      <xdr:nvSpPr>
        <xdr:cNvPr id="743" name="テキスト ボックス 742">
          <a:extLst>
            <a:ext uri="{FF2B5EF4-FFF2-40B4-BE49-F238E27FC236}">
              <a16:creationId xmlns:a16="http://schemas.microsoft.com/office/drawing/2014/main" id="{00000000-0008-0000-0700-0000E7020000}"/>
            </a:ext>
          </a:extLst>
        </xdr:cNvPr>
        <xdr:cNvSpPr txBox="1"/>
      </xdr:nvSpPr>
      <xdr:spPr>
        <a:xfrm>
          <a:off x="17910974" y="6316634"/>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34</xdr:row>
      <xdr:rowOff>160763</xdr:rowOff>
    </xdr:from>
    <xdr:ext cx="377026" cy="259045"/>
    <xdr:sp macro="" textlink="">
      <xdr:nvSpPr>
        <xdr:cNvPr id="745" name="テキスト ボックス 744">
          <a:extLst>
            <a:ext uri="{FF2B5EF4-FFF2-40B4-BE49-F238E27FC236}">
              <a16:creationId xmlns:a16="http://schemas.microsoft.com/office/drawing/2014/main" id="{00000000-0008-0000-0700-0000E9020000}"/>
            </a:ext>
          </a:extLst>
        </xdr:cNvPr>
        <xdr:cNvSpPr txBox="1"/>
      </xdr:nvSpPr>
      <xdr:spPr>
        <a:xfrm>
          <a:off x="17910974" y="5990063"/>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33</xdr:row>
      <xdr:rowOff>5641</xdr:rowOff>
    </xdr:from>
    <xdr:ext cx="377026" cy="259045"/>
    <xdr:sp macro="" textlink="">
      <xdr:nvSpPr>
        <xdr:cNvPr id="747" name="テキスト ボックス 746">
          <a:extLst>
            <a:ext uri="{FF2B5EF4-FFF2-40B4-BE49-F238E27FC236}">
              <a16:creationId xmlns:a16="http://schemas.microsoft.com/office/drawing/2014/main" id="{00000000-0008-0000-0700-0000EB020000}"/>
            </a:ext>
          </a:extLst>
        </xdr:cNvPr>
        <xdr:cNvSpPr txBox="1"/>
      </xdr:nvSpPr>
      <xdr:spPr>
        <a:xfrm>
          <a:off x="17910974" y="5663491"/>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21970</xdr:rowOff>
    </xdr:from>
    <xdr:ext cx="467179"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17820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38299</xdr:rowOff>
    </xdr:from>
    <xdr:ext cx="467179" cy="25904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17820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52" name="直線コネクタ 751">
          <a:extLst>
            <a:ext uri="{FF2B5EF4-FFF2-40B4-BE49-F238E27FC236}">
              <a16:creationId xmlns:a16="http://schemas.microsoft.com/office/drawing/2014/main" id="{00000000-0008-0000-0700-0000F0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54" name="諸支出金グラフ枠">
          <a:extLst>
            <a:ext uri="{FF2B5EF4-FFF2-40B4-BE49-F238E27FC236}">
              <a16:creationId xmlns:a16="http://schemas.microsoft.com/office/drawing/2014/main" id="{00000000-0008-0000-0700-0000F2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114663</xdr:rowOff>
    </xdr:from>
    <xdr:to>
      <xdr:col>116</xdr:col>
      <xdr:colOff>62864</xdr:colOff>
      <xdr:row>39</xdr:row>
      <xdr:rowOff>98878</xdr:rowOff>
    </xdr:to>
    <xdr:cxnSp macro="">
      <xdr:nvCxnSpPr>
        <xdr:cNvPr id="755" name="直線コネクタ 754">
          <a:extLst>
            <a:ext uri="{FF2B5EF4-FFF2-40B4-BE49-F238E27FC236}">
              <a16:creationId xmlns:a16="http://schemas.microsoft.com/office/drawing/2014/main" id="{00000000-0008-0000-0700-0000F3020000}"/>
            </a:ext>
          </a:extLst>
        </xdr:cNvPr>
        <xdr:cNvCxnSpPr/>
      </xdr:nvCxnSpPr>
      <xdr:spPr>
        <a:xfrm flipV="1">
          <a:off x="22159595" y="5258163"/>
          <a:ext cx="1269" cy="15272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102705</xdr:rowOff>
    </xdr:from>
    <xdr:ext cx="249299" cy="259045"/>
    <xdr:sp macro="" textlink="">
      <xdr:nvSpPr>
        <xdr:cNvPr id="756" name="諸支出金最小値テキスト">
          <a:extLst>
            <a:ext uri="{FF2B5EF4-FFF2-40B4-BE49-F238E27FC236}">
              <a16:creationId xmlns:a16="http://schemas.microsoft.com/office/drawing/2014/main" id="{00000000-0008-0000-0700-0000F4020000}"/>
            </a:ext>
          </a:extLst>
        </xdr:cNvPr>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57" name="直線コネクタ 756">
          <a:extLst>
            <a:ext uri="{FF2B5EF4-FFF2-40B4-BE49-F238E27FC236}">
              <a16:creationId xmlns:a16="http://schemas.microsoft.com/office/drawing/2014/main" id="{00000000-0008-0000-0700-0000F5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61340</xdr:rowOff>
    </xdr:from>
    <xdr:ext cx="469744" cy="259045"/>
    <xdr:sp macro="" textlink="">
      <xdr:nvSpPr>
        <xdr:cNvPr id="758" name="諸支出金最大値テキスト">
          <a:extLst>
            <a:ext uri="{FF2B5EF4-FFF2-40B4-BE49-F238E27FC236}">
              <a16:creationId xmlns:a16="http://schemas.microsoft.com/office/drawing/2014/main" id="{00000000-0008-0000-0700-0000F6020000}"/>
            </a:ext>
          </a:extLst>
        </xdr:cNvPr>
        <xdr:cNvSpPr txBox="1"/>
      </xdr:nvSpPr>
      <xdr:spPr>
        <a:xfrm>
          <a:off x="22212300" y="50333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1,403</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114663</xdr:rowOff>
    </xdr:from>
    <xdr:to>
      <xdr:col>116</xdr:col>
      <xdr:colOff>152400</xdr:colOff>
      <xdr:row>30</xdr:row>
      <xdr:rowOff>114663</xdr:rowOff>
    </xdr:to>
    <xdr:cxnSp macro="">
      <xdr:nvCxnSpPr>
        <xdr:cNvPr id="759" name="直線コネクタ 758">
          <a:extLst>
            <a:ext uri="{FF2B5EF4-FFF2-40B4-BE49-F238E27FC236}">
              <a16:creationId xmlns:a16="http://schemas.microsoft.com/office/drawing/2014/main" id="{00000000-0008-0000-0700-0000F7020000}"/>
            </a:ext>
          </a:extLst>
        </xdr:cNvPr>
        <xdr:cNvCxnSpPr/>
      </xdr:nvCxnSpPr>
      <xdr:spPr>
        <a:xfrm>
          <a:off x="22072600" y="52581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60" name="直線コネクタ 759">
          <a:extLst>
            <a:ext uri="{FF2B5EF4-FFF2-40B4-BE49-F238E27FC236}">
              <a16:creationId xmlns:a16="http://schemas.microsoft.com/office/drawing/2014/main" id="{00000000-0008-0000-0700-0000F8020000}"/>
            </a:ext>
          </a:extLst>
        </xdr:cNvPr>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88917</xdr:rowOff>
    </xdr:from>
    <xdr:ext cx="378565" cy="259045"/>
    <xdr:sp macro="" textlink="">
      <xdr:nvSpPr>
        <xdr:cNvPr id="761" name="諸支出金平均値テキスト">
          <a:extLst>
            <a:ext uri="{FF2B5EF4-FFF2-40B4-BE49-F238E27FC236}">
              <a16:creationId xmlns:a16="http://schemas.microsoft.com/office/drawing/2014/main" id="{00000000-0008-0000-0700-0000F9020000}"/>
            </a:ext>
          </a:extLst>
        </xdr:cNvPr>
        <xdr:cNvSpPr txBox="1"/>
      </xdr:nvSpPr>
      <xdr:spPr>
        <a:xfrm>
          <a:off x="22212300" y="6432567"/>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66040</xdr:rowOff>
    </xdr:from>
    <xdr:to>
      <xdr:col>116</xdr:col>
      <xdr:colOff>114300</xdr:colOff>
      <xdr:row>38</xdr:row>
      <xdr:rowOff>167640</xdr:rowOff>
    </xdr:to>
    <xdr:sp macro="" textlink="">
      <xdr:nvSpPr>
        <xdr:cNvPr id="762" name="フローチャート: 判断 761">
          <a:extLst>
            <a:ext uri="{FF2B5EF4-FFF2-40B4-BE49-F238E27FC236}">
              <a16:creationId xmlns:a16="http://schemas.microsoft.com/office/drawing/2014/main" id="{00000000-0008-0000-0700-0000FA020000}"/>
            </a:ext>
          </a:extLst>
        </xdr:cNvPr>
        <xdr:cNvSpPr/>
      </xdr:nvSpPr>
      <xdr:spPr>
        <a:xfrm>
          <a:off x="22110700" y="6581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63" name="直線コネクタ 762">
          <a:extLst>
            <a:ext uri="{FF2B5EF4-FFF2-40B4-BE49-F238E27FC236}">
              <a16:creationId xmlns:a16="http://schemas.microsoft.com/office/drawing/2014/main" id="{00000000-0008-0000-0700-0000FB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88900</xdr:rowOff>
    </xdr:from>
    <xdr:to>
      <xdr:col>112</xdr:col>
      <xdr:colOff>38100</xdr:colOff>
      <xdr:row>39</xdr:row>
      <xdr:rowOff>19050</xdr:rowOff>
    </xdr:to>
    <xdr:sp macro="" textlink="">
      <xdr:nvSpPr>
        <xdr:cNvPr id="764" name="フローチャート: 判断 763">
          <a:extLst>
            <a:ext uri="{FF2B5EF4-FFF2-40B4-BE49-F238E27FC236}">
              <a16:creationId xmlns:a16="http://schemas.microsoft.com/office/drawing/2014/main" id="{00000000-0008-0000-0700-0000FC020000}"/>
            </a:ext>
          </a:extLst>
        </xdr:cNvPr>
        <xdr:cNvSpPr/>
      </xdr:nvSpPr>
      <xdr:spPr>
        <a:xfrm>
          <a:off x="21272500" y="6604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35577</xdr:rowOff>
    </xdr:from>
    <xdr:ext cx="378565"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21134017" y="637922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66" name="直線コネクタ 765">
          <a:extLst>
            <a:ext uri="{FF2B5EF4-FFF2-40B4-BE49-F238E27FC236}">
              <a16:creationId xmlns:a16="http://schemas.microsoft.com/office/drawing/2014/main" id="{00000000-0008-0000-0700-0000FE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115026</xdr:rowOff>
    </xdr:from>
    <xdr:to>
      <xdr:col>107</xdr:col>
      <xdr:colOff>101600</xdr:colOff>
      <xdr:row>39</xdr:row>
      <xdr:rowOff>45176</xdr:rowOff>
    </xdr:to>
    <xdr:sp macro="" textlink="">
      <xdr:nvSpPr>
        <xdr:cNvPr id="767" name="フローチャート: 判断 766">
          <a:extLst>
            <a:ext uri="{FF2B5EF4-FFF2-40B4-BE49-F238E27FC236}">
              <a16:creationId xmlns:a16="http://schemas.microsoft.com/office/drawing/2014/main" id="{00000000-0008-0000-0700-0000FF020000}"/>
            </a:ext>
          </a:extLst>
        </xdr:cNvPr>
        <xdr:cNvSpPr/>
      </xdr:nvSpPr>
      <xdr:spPr>
        <a:xfrm>
          <a:off x="20383500" y="66301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37</xdr:row>
      <xdr:rowOff>61703</xdr:rowOff>
    </xdr:from>
    <xdr:ext cx="313932"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20277333" y="640535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69" name="直線コネクタ 768">
          <a:extLst>
            <a:ext uri="{FF2B5EF4-FFF2-40B4-BE49-F238E27FC236}">
              <a16:creationId xmlns:a16="http://schemas.microsoft.com/office/drawing/2014/main" id="{00000000-0008-0000-0700-00000103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74749</xdr:rowOff>
    </xdr:from>
    <xdr:to>
      <xdr:col>102</xdr:col>
      <xdr:colOff>165100</xdr:colOff>
      <xdr:row>39</xdr:row>
      <xdr:rowOff>4899</xdr:rowOff>
    </xdr:to>
    <xdr:sp macro="" textlink="">
      <xdr:nvSpPr>
        <xdr:cNvPr id="770" name="フローチャート: 判断 769">
          <a:extLst>
            <a:ext uri="{FF2B5EF4-FFF2-40B4-BE49-F238E27FC236}">
              <a16:creationId xmlns:a16="http://schemas.microsoft.com/office/drawing/2014/main" id="{00000000-0008-0000-0700-000002030000}"/>
            </a:ext>
          </a:extLst>
        </xdr:cNvPr>
        <xdr:cNvSpPr/>
      </xdr:nvSpPr>
      <xdr:spPr>
        <a:xfrm>
          <a:off x="19494500" y="65898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21426</xdr:rowOff>
    </xdr:from>
    <xdr:ext cx="378565" cy="259045"/>
    <xdr:sp macro=""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19356017" y="63650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116115</xdr:rowOff>
    </xdr:from>
    <xdr:to>
      <xdr:col>98</xdr:col>
      <xdr:colOff>38100</xdr:colOff>
      <xdr:row>39</xdr:row>
      <xdr:rowOff>46265</xdr:rowOff>
    </xdr:to>
    <xdr:sp macro="" textlink="">
      <xdr:nvSpPr>
        <xdr:cNvPr id="772" name="フローチャート: 判断 771">
          <a:extLst>
            <a:ext uri="{FF2B5EF4-FFF2-40B4-BE49-F238E27FC236}">
              <a16:creationId xmlns:a16="http://schemas.microsoft.com/office/drawing/2014/main" id="{00000000-0008-0000-0700-000004030000}"/>
            </a:ext>
          </a:extLst>
        </xdr:cNvPr>
        <xdr:cNvSpPr/>
      </xdr:nvSpPr>
      <xdr:spPr>
        <a:xfrm>
          <a:off x="18605500" y="6631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37</xdr:row>
      <xdr:rowOff>62791</xdr:rowOff>
    </xdr:from>
    <xdr:ext cx="313932"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18499333" y="640644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74" name="テキスト ボックス 773">
          <a:extLst>
            <a:ext uri="{FF2B5EF4-FFF2-40B4-BE49-F238E27FC236}">
              <a16:creationId xmlns:a16="http://schemas.microsoft.com/office/drawing/2014/main" id="{00000000-0008-0000-0700-00000603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77" name="テキスト ボックス 776">
          <a:extLst>
            <a:ext uri="{FF2B5EF4-FFF2-40B4-BE49-F238E27FC236}">
              <a16:creationId xmlns:a16="http://schemas.microsoft.com/office/drawing/2014/main" id="{00000000-0008-0000-0700-00000903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78" name="テキスト ボックス 777">
          <a:extLst>
            <a:ext uri="{FF2B5EF4-FFF2-40B4-BE49-F238E27FC236}">
              <a16:creationId xmlns:a16="http://schemas.microsoft.com/office/drawing/2014/main" id="{00000000-0008-0000-0700-00000A03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79" name="楕円 778">
          <a:extLst>
            <a:ext uri="{FF2B5EF4-FFF2-40B4-BE49-F238E27FC236}">
              <a16:creationId xmlns:a16="http://schemas.microsoft.com/office/drawing/2014/main" id="{00000000-0008-0000-0700-00000B03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134455</xdr:rowOff>
    </xdr:from>
    <xdr:ext cx="249299" cy="259045"/>
    <xdr:sp macro="" textlink="">
      <xdr:nvSpPr>
        <xdr:cNvPr id="780" name="諸支出金該当値テキスト">
          <a:extLst>
            <a:ext uri="{FF2B5EF4-FFF2-40B4-BE49-F238E27FC236}">
              <a16:creationId xmlns:a16="http://schemas.microsoft.com/office/drawing/2014/main" id="{00000000-0008-0000-0700-00000C030000}"/>
            </a:ext>
          </a:extLst>
        </xdr:cNvPr>
        <xdr:cNvSpPr txBox="1"/>
      </xdr:nvSpPr>
      <xdr:spPr>
        <a:xfrm>
          <a:off x="22212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81" name="楕円 780">
          <a:extLst>
            <a:ext uri="{FF2B5EF4-FFF2-40B4-BE49-F238E27FC236}">
              <a16:creationId xmlns:a16="http://schemas.microsoft.com/office/drawing/2014/main" id="{00000000-0008-0000-0700-00000D03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83" name="楕円 782">
          <a:extLst>
            <a:ext uri="{FF2B5EF4-FFF2-40B4-BE49-F238E27FC236}">
              <a16:creationId xmlns:a16="http://schemas.microsoft.com/office/drawing/2014/main" id="{00000000-0008-0000-0700-00000F03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85" name="楕円 784">
          <a:extLst>
            <a:ext uri="{FF2B5EF4-FFF2-40B4-BE49-F238E27FC236}">
              <a16:creationId xmlns:a16="http://schemas.microsoft.com/office/drawing/2014/main" id="{00000000-0008-0000-0700-00001103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86" name="テキスト ボックス 785">
          <a:extLst>
            <a:ext uri="{FF2B5EF4-FFF2-40B4-BE49-F238E27FC236}">
              <a16:creationId xmlns:a16="http://schemas.microsoft.com/office/drawing/2014/main" id="{00000000-0008-0000-0700-00001203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87" name="楕円 786">
          <a:extLst>
            <a:ext uri="{FF2B5EF4-FFF2-40B4-BE49-F238E27FC236}">
              <a16:creationId xmlns:a16="http://schemas.microsoft.com/office/drawing/2014/main" id="{00000000-0008-0000-0700-00001303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9" name="正方形/長方形 788">
          <a:extLst>
            <a:ext uri="{FF2B5EF4-FFF2-40B4-BE49-F238E27FC236}">
              <a16:creationId xmlns:a16="http://schemas.microsoft.com/office/drawing/2014/main" id="{00000000-0008-0000-0700-000015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90" name="正方形/長方形 789">
          <a:extLst>
            <a:ext uri="{FF2B5EF4-FFF2-40B4-BE49-F238E27FC236}">
              <a16:creationId xmlns:a16="http://schemas.microsoft.com/office/drawing/2014/main" id="{00000000-0008-0000-0700-000016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91" name="正方形/長方形 790">
          <a:extLst>
            <a:ext uri="{FF2B5EF4-FFF2-40B4-BE49-F238E27FC236}">
              <a16:creationId xmlns:a16="http://schemas.microsoft.com/office/drawing/2014/main" id="{00000000-0008-0000-0700-000017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92" name="正方形/長方形 791">
          <a:extLst>
            <a:ext uri="{FF2B5EF4-FFF2-40B4-BE49-F238E27FC236}">
              <a16:creationId xmlns:a16="http://schemas.microsoft.com/office/drawing/2014/main" id="{00000000-0008-0000-0700-000018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93" name="正方形/長方形 792">
          <a:extLst>
            <a:ext uri="{FF2B5EF4-FFF2-40B4-BE49-F238E27FC236}">
              <a16:creationId xmlns:a16="http://schemas.microsoft.com/office/drawing/2014/main" id="{00000000-0008-0000-0700-000019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94" name="正方形/長方形 793">
          <a:extLst>
            <a:ext uri="{FF2B5EF4-FFF2-40B4-BE49-F238E27FC236}">
              <a16:creationId xmlns:a16="http://schemas.microsoft.com/office/drawing/2014/main" id="{00000000-0008-0000-0700-00001A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95" name="正方形/長方形 794">
          <a:extLst>
            <a:ext uri="{FF2B5EF4-FFF2-40B4-BE49-F238E27FC236}">
              <a16:creationId xmlns:a16="http://schemas.microsoft.com/office/drawing/2014/main" id="{00000000-0008-0000-0700-00001B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96" name="正方形/長方形 795">
          <a:extLst>
            <a:ext uri="{FF2B5EF4-FFF2-40B4-BE49-F238E27FC236}">
              <a16:creationId xmlns:a16="http://schemas.microsoft.com/office/drawing/2014/main" id="{00000000-0008-0000-0700-00001C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97" name="テキスト ボックス 796">
          <a:extLst>
            <a:ext uri="{FF2B5EF4-FFF2-40B4-BE49-F238E27FC236}">
              <a16:creationId xmlns:a16="http://schemas.microsoft.com/office/drawing/2014/main" id="{00000000-0008-0000-0700-00001D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98" name="直線コネクタ 797">
          <a:extLst>
            <a:ext uri="{FF2B5EF4-FFF2-40B4-BE49-F238E27FC236}">
              <a16:creationId xmlns:a16="http://schemas.microsoft.com/office/drawing/2014/main" id="{00000000-0008-0000-0700-00001E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801" name="直線コネクタ 800">
          <a:extLst>
            <a:ext uri="{FF2B5EF4-FFF2-40B4-BE49-F238E27FC236}">
              <a16:creationId xmlns:a16="http://schemas.microsoft.com/office/drawing/2014/main" id="{00000000-0008-0000-0700-000021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803" name="前年度繰上充用金グラフ枠">
          <a:extLst>
            <a:ext uri="{FF2B5EF4-FFF2-40B4-BE49-F238E27FC236}">
              <a16:creationId xmlns:a16="http://schemas.microsoft.com/office/drawing/2014/main" id="{00000000-0008-0000-0700-000023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804" name="直線コネクタ 803">
          <a:extLst>
            <a:ext uri="{FF2B5EF4-FFF2-40B4-BE49-F238E27FC236}">
              <a16:creationId xmlns:a16="http://schemas.microsoft.com/office/drawing/2014/main" id="{00000000-0008-0000-0700-000024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805" name="前年度繰上充用金最小値テキスト">
          <a:extLst>
            <a:ext uri="{FF2B5EF4-FFF2-40B4-BE49-F238E27FC236}">
              <a16:creationId xmlns:a16="http://schemas.microsoft.com/office/drawing/2014/main" id="{00000000-0008-0000-0700-000025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807" name="前年度繰上充用金最大値テキスト">
          <a:extLst>
            <a:ext uri="{FF2B5EF4-FFF2-40B4-BE49-F238E27FC236}">
              <a16:creationId xmlns:a16="http://schemas.microsoft.com/office/drawing/2014/main" id="{00000000-0008-0000-0700-000027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808" name="直線コネクタ 807">
          <a:extLst>
            <a:ext uri="{FF2B5EF4-FFF2-40B4-BE49-F238E27FC236}">
              <a16:creationId xmlns:a16="http://schemas.microsoft.com/office/drawing/2014/main" id="{00000000-0008-0000-0700-000028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810" name="前年度繰上充用金平均値テキスト">
          <a:extLst>
            <a:ext uri="{FF2B5EF4-FFF2-40B4-BE49-F238E27FC236}">
              <a16:creationId xmlns:a16="http://schemas.microsoft.com/office/drawing/2014/main" id="{00000000-0008-0000-0700-00002A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1" name="フローチャート: 判断 810">
          <a:extLst>
            <a:ext uri="{FF2B5EF4-FFF2-40B4-BE49-F238E27FC236}">
              <a16:creationId xmlns:a16="http://schemas.microsoft.com/office/drawing/2014/main" id="{00000000-0008-0000-0700-00002B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12" name="直線コネクタ 811">
          <a:extLst>
            <a:ext uri="{FF2B5EF4-FFF2-40B4-BE49-F238E27FC236}">
              <a16:creationId xmlns:a16="http://schemas.microsoft.com/office/drawing/2014/main" id="{00000000-0008-0000-0700-00002C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13" name="フローチャート: 判断 812">
          <a:extLst>
            <a:ext uri="{FF2B5EF4-FFF2-40B4-BE49-F238E27FC236}">
              <a16:creationId xmlns:a16="http://schemas.microsoft.com/office/drawing/2014/main" id="{00000000-0008-0000-0700-00002D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15" name="直線コネクタ 814">
          <a:extLst>
            <a:ext uri="{FF2B5EF4-FFF2-40B4-BE49-F238E27FC236}">
              <a16:creationId xmlns:a16="http://schemas.microsoft.com/office/drawing/2014/main" id="{00000000-0008-0000-0700-00002F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16" name="フローチャート: 判断 815">
          <a:extLst>
            <a:ext uri="{FF2B5EF4-FFF2-40B4-BE49-F238E27FC236}">
              <a16:creationId xmlns:a16="http://schemas.microsoft.com/office/drawing/2014/main" id="{00000000-0008-0000-0700-000030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18" name="直線コネクタ 817">
          <a:extLst>
            <a:ext uri="{FF2B5EF4-FFF2-40B4-BE49-F238E27FC236}">
              <a16:creationId xmlns:a16="http://schemas.microsoft.com/office/drawing/2014/main" id="{00000000-0008-0000-0700-000032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19" name="フローチャート: 判断 818">
          <a:extLst>
            <a:ext uri="{FF2B5EF4-FFF2-40B4-BE49-F238E27FC236}">
              <a16:creationId xmlns:a16="http://schemas.microsoft.com/office/drawing/2014/main" id="{00000000-0008-0000-0700-000033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1" name="フローチャート: 判断 820">
          <a:extLst>
            <a:ext uri="{FF2B5EF4-FFF2-40B4-BE49-F238E27FC236}">
              <a16:creationId xmlns:a16="http://schemas.microsoft.com/office/drawing/2014/main" id="{00000000-0008-0000-0700-000035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23" name="テキスト ボックス 822">
          <a:extLst>
            <a:ext uri="{FF2B5EF4-FFF2-40B4-BE49-F238E27FC236}">
              <a16:creationId xmlns:a16="http://schemas.microsoft.com/office/drawing/2014/main" id="{00000000-0008-0000-0700-000037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6" name="テキスト ボックス 825">
          <a:extLst>
            <a:ext uri="{FF2B5EF4-FFF2-40B4-BE49-F238E27FC236}">
              <a16:creationId xmlns:a16="http://schemas.microsoft.com/office/drawing/2014/main" id="{00000000-0008-0000-0700-00003A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7" name="テキスト ボックス 826">
          <a:extLst>
            <a:ext uri="{FF2B5EF4-FFF2-40B4-BE49-F238E27FC236}">
              <a16:creationId xmlns:a16="http://schemas.microsoft.com/office/drawing/2014/main" id="{00000000-0008-0000-0700-00003B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28" name="楕円 827">
          <a:extLst>
            <a:ext uri="{FF2B5EF4-FFF2-40B4-BE49-F238E27FC236}">
              <a16:creationId xmlns:a16="http://schemas.microsoft.com/office/drawing/2014/main" id="{00000000-0008-0000-0700-00003C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29" name="前年度繰上充用金該当値テキスト">
          <a:extLst>
            <a:ext uri="{FF2B5EF4-FFF2-40B4-BE49-F238E27FC236}">
              <a16:creationId xmlns:a16="http://schemas.microsoft.com/office/drawing/2014/main" id="{00000000-0008-0000-0700-00003D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30" name="楕円 829">
          <a:extLst>
            <a:ext uri="{FF2B5EF4-FFF2-40B4-BE49-F238E27FC236}">
              <a16:creationId xmlns:a16="http://schemas.microsoft.com/office/drawing/2014/main" id="{00000000-0008-0000-0700-00003E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32" name="楕円 831">
          <a:extLst>
            <a:ext uri="{FF2B5EF4-FFF2-40B4-BE49-F238E27FC236}">
              <a16:creationId xmlns:a16="http://schemas.microsoft.com/office/drawing/2014/main" id="{00000000-0008-0000-0700-000040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33" name="テキスト ボックス 832">
          <a:extLst>
            <a:ext uri="{FF2B5EF4-FFF2-40B4-BE49-F238E27FC236}">
              <a16:creationId xmlns:a16="http://schemas.microsoft.com/office/drawing/2014/main" id="{00000000-0008-0000-0700-000041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34" name="楕円 833">
          <a:extLst>
            <a:ext uri="{FF2B5EF4-FFF2-40B4-BE49-F238E27FC236}">
              <a16:creationId xmlns:a16="http://schemas.microsoft.com/office/drawing/2014/main" id="{00000000-0008-0000-0700-000042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35" name="テキスト ボックス 834">
          <a:extLst>
            <a:ext uri="{FF2B5EF4-FFF2-40B4-BE49-F238E27FC236}">
              <a16:creationId xmlns:a16="http://schemas.microsoft.com/office/drawing/2014/main" id="{00000000-0008-0000-0700-000043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36" name="楕円 835">
          <a:extLst>
            <a:ext uri="{FF2B5EF4-FFF2-40B4-BE49-F238E27FC236}">
              <a16:creationId xmlns:a16="http://schemas.microsoft.com/office/drawing/2014/main" id="{00000000-0008-0000-0700-000044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37" name="テキスト ボックス 836">
          <a:extLst>
            <a:ext uri="{FF2B5EF4-FFF2-40B4-BE49-F238E27FC236}">
              <a16:creationId xmlns:a16="http://schemas.microsoft.com/office/drawing/2014/main" id="{00000000-0008-0000-0700-000045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38" name="正方形/長方形 837">
          <a:extLst>
            <a:ext uri="{FF2B5EF4-FFF2-40B4-BE49-F238E27FC236}">
              <a16:creationId xmlns:a16="http://schemas.microsoft.com/office/drawing/2014/main" id="{00000000-0008-0000-0700-000046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9" name="正方形/長方形 838">
          <a:extLst>
            <a:ext uri="{FF2B5EF4-FFF2-40B4-BE49-F238E27FC236}">
              <a16:creationId xmlns:a16="http://schemas.microsoft.com/office/drawing/2014/main" id="{00000000-0008-0000-0700-000047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40" name="テキスト ボックス 839">
          <a:extLst>
            <a:ext uri="{FF2B5EF4-FFF2-40B4-BE49-F238E27FC236}">
              <a16:creationId xmlns:a16="http://schemas.microsoft.com/office/drawing/2014/main" id="{00000000-0008-0000-0700-000048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議会費</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　議会だより印刷費用や議員報酬が減少したことにより全体として減少している。　　　　　　　　　　　　　　　　　　　　　　　　　　　　　　　　　　　　　　 　　　　　　　　　　　　　</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土木費</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　妙寺駅前整備用地費は増加したが、妙寺団地第３期除却工事費やかつらぎ西部公園北側多目的広場整備工事費が減少したため、全体として減少している。</a:t>
          </a:r>
        </a:p>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総務費</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　舞台吊物機構改修工事費は減少したが、地域優良賃貸住宅用地購入費や舞台照明設備改修工事費の増加により、全体として増加している。 　　  　　　　　　　 　</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消防費</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　消防団員退職報償費は減少したが、消防ポンプ自動車購入費や防火水槽設置工事費の増加に伴い、全体として増加している。                             </a:t>
          </a:r>
        </a:p>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民生費</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　定額減税補足給付金が増加したが、国城寮建替に係る負担金や物価高騰対応重点支援給付金の減少により、全体として減少している。　　　　　　　　　　　　　　　</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教育費</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　小学校トイレ改修工事費は減少したが、文化財拠点施設整備工事費や渋田小学校空調機器更新工事費の増加に伴い、全体として増加している。　　　　　　　　　　　　　                　</a:t>
          </a:r>
        </a:p>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衛生費</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　新型コロナウイルスワクチン接種対策費国庫負担金返還金やかつらぎ斎場改修工事費が減少したが、人口減少により一人当たりのコストは増加している。　　 　 </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災害費</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　</a:t>
          </a:r>
          <a:r>
            <a:rPr kumimoji="1" lang="en-US" altLang="ja-JP" sz="1100">
              <a:latin typeface="ＭＳ Ｐゴシック" panose="020B0600070205080204" pitchFamily="50" charset="-128"/>
              <a:ea typeface="ＭＳ Ｐゴシック" panose="020B0600070205080204" pitchFamily="50" charset="-128"/>
            </a:rPr>
            <a:t>R5</a:t>
          </a:r>
          <a:r>
            <a:rPr kumimoji="1" lang="ja-JP" altLang="en-US" sz="1100">
              <a:latin typeface="ＭＳ Ｐゴシック" panose="020B0600070205080204" pitchFamily="50" charset="-128"/>
              <a:ea typeface="ＭＳ Ｐゴシック" panose="020B0600070205080204" pitchFamily="50" charset="-128"/>
            </a:rPr>
            <a:t>年</a:t>
          </a:r>
          <a:r>
            <a:rPr kumimoji="1" lang="en-US" altLang="ja-JP" sz="1100">
              <a:latin typeface="ＭＳ Ｐゴシック" panose="020B0600070205080204" pitchFamily="50" charset="-128"/>
              <a:ea typeface="ＭＳ Ｐゴシック" panose="020B0600070205080204" pitchFamily="50" charset="-128"/>
            </a:rPr>
            <a:t>6</a:t>
          </a:r>
          <a:r>
            <a:rPr kumimoji="1" lang="ja-JP" altLang="en-US" sz="1100">
              <a:latin typeface="ＭＳ Ｐゴシック" panose="020B0600070205080204" pitchFamily="50" charset="-128"/>
              <a:ea typeface="ＭＳ Ｐゴシック" panose="020B0600070205080204" pitchFamily="50" charset="-128"/>
            </a:rPr>
            <a:t>月、</a:t>
          </a:r>
          <a:r>
            <a:rPr kumimoji="1" lang="en-US" altLang="ja-JP" sz="1100">
              <a:latin typeface="ＭＳ Ｐゴシック" panose="020B0600070205080204" pitchFamily="50" charset="-128"/>
              <a:ea typeface="ＭＳ Ｐゴシック" panose="020B0600070205080204" pitchFamily="50" charset="-128"/>
            </a:rPr>
            <a:t>9</a:t>
          </a:r>
          <a:r>
            <a:rPr kumimoji="1" lang="ja-JP" altLang="en-US" sz="1100">
              <a:latin typeface="ＭＳ Ｐゴシック" panose="020B0600070205080204" pitchFamily="50" charset="-128"/>
              <a:ea typeface="ＭＳ Ｐゴシック" panose="020B0600070205080204" pitchFamily="50" charset="-128"/>
            </a:rPr>
            <a:t>月に発生した豪雨災害により、土木・農林業施設等の災害復旧事業費が増加している。</a:t>
          </a:r>
        </a:p>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農林費</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　ため池廃止測量設計業務委託料や過疎地域等集落ネットワーク圏形成支援事業補助金の減少したが、人口減少により一人当たりのコストは増加している。　　　</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公債費</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　合併特例債や辺地対策事業債に係る元利償還金が減少したことにより全体として減少している。</a:t>
          </a:r>
        </a:p>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商工費</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　起業支援事業補助金は増加したが、企業誘致事業費の減少に伴い全体として減少している。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和歌山県かつらぎ町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財政調整基金について、現在高は</a:t>
          </a:r>
          <a:r>
            <a:rPr kumimoji="1" lang="en-US" altLang="ja-JP" sz="1400">
              <a:latin typeface="ＭＳ ゴシック" pitchFamily="49" charset="-128"/>
              <a:ea typeface="ＭＳ ゴシック" pitchFamily="49" charset="-128"/>
            </a:rPr>
            <a:t>1,697,310</a:t>
          </a:r>
          <a:r>
            <a:rPr kumimoji="1" lang="ja-JP" altLang="en-US" sz="1400">
              <a:latin typeface="ＭＳ ゴシック" pitchFamily="49" charset="-128"/>
              <a:ea typeface="ＭＳ ゴシック" pitchFamily="49" charset="-128"/>
            </a:rPr>
            <a:t>千円となっており、前年度末と比較して</a:t>
          </a:r>
          <a:r>
            <a:rPr kumimoji="1" lang="en-US" altLang="ja-JP" sz="1400">
              <a:latin typeface="ＭＳ ゴシック" pitchFamily="49" charset="-128"/>
              <a:ea typeface="ＭＳ ゴシック" pitchFamily="49" charset="-128"/>
            </a:rPr>
            <a:t>31,989</a:t>
          </a:r>
          <a:r>
            <a:rPr kumimoji="1" lang="ja-JP" altLang="en-US" sz="1400">
              <a:latin typeface="ＭＳ ゴシック" pitchFamily="49" charset="-128"/>
              <a:ea typeface="ＭＳ ゴシック" pitchFamily="49" charset="-128"/>
            </a:rPr>
            <a:t>千円増加した。　</a:t>
          </a:r>
        </a:p>
        <a:p>
          <a:r>
            <a:rPr kumimoji="1" lang="ja-JP" altLang="en-US" sz="1400">
              <a:latin typeface="ＭＳ ゴシック" pitchFamily="49" charset="-128"/>
              <a:ea typeface="ＭＳ ゴシック" pitchFamily="49" charset="-128"/>
            </a:rPr>
            <a:t>　</a:t>
          </a:r>
          <a:r>
            <a:rPr kumimoji="1" lang="en-US" altLang="ja-JP" sz="1400">
              <a:latin typeface="ＭＳ ゴシック" pitchFamily="49" charset="-128"/>
              <a:ea typeface="ＭＳ ゴシック" pitchFamily="49" charset="-128"/>
            </a:rPr>
            <a:t>R06</a:t>
          </a:r>
          <a:r>
            <a:rPr kumimoji="1" lang="ja-JP" altLang="en-US" sz="1400">
              <a:latin typeface="ＭＳ ゴシック" pitchFamily="49" charset="-128"/>
              <a:ea typeface="ＭＳ ゴシック" pitchFamily="49" charset="-128"/>
            </a:rPr>
            <a:t>実質収支については、歳入歳出ともに増加している中で、歳出の増加が大きかったものの</a:t>
          </a:r>
          <a:r>
            <a:rPr kumimoji="1" lang="en-US" altLang="ja-JP" sz="1400">
              <a:latin typeface="ＭＳ ゴシック" pitchFamily="49" charset="-128"/>
              <a:ea typeface="ＭＳ ゴシック" pitchFamily="49" charset="-128"/>
            </a:rPr>
            <a:t>323,632</a:t>
          </a:r>
          <a:r>
            <a:rPr kumimoji="1" lang="ja-JP" altLang="en-US" sz="1400">
              <a:latin typeface="ＭＳ ゴシック" pitchFamily="49" charset="-128"/>
              <a:ea typeface="ＭＳ ゴシック" pitchFamily="49" charset="-128"/>
            </a:rPr>
            <a:t>千円の黒字となった。</a:t>
          </a:r>
          <a:r>
            <a:rPr kumimoji="1" lang="en-US" altLang="ja-JP" sz="1400">
              <a:latin typeface="ＭＳ ゴシック" pitchFamily="49" charset="-128"/>
              <a:ea typeface="ＭＳ ゴシック" pitchFamily="49" charset="-128"/>
            </a:rPr>
            <a:t>R06</a:t>
          </a:r>
          <a:r>
            <a:rPr kumimoji="1" lang="ja-JP" altLang="en-US" sz="1400">
              <a:latin typeface="ＭＳ ゴシック" pitchFamily="49" charset="-128"/>
              <a:ea typeface="ＭＳ ゴシック" pitchFamily="49" charset="-128"/>
            </a:rPr>
            <a:t>実質単年度収支は、物価や燃料費の高騰に伴う物件費の増加や人事院勧告の反映による人件費の増加により、財政調整基金の取崩しを行い、</a:t>
          </a:r>
          <a:r>
            <a:rPr kumimoji="1" lang="en-US" altLang="ja-JP" sz="1400">
              <a:latin typeface="ＭＳ ゴシック" pitchFamily="49" charset="-128"/>
              <a:ea typeface="ＭＳ ゴシック" pitchFamily="49" charset="-128"/>
            </a:rPr>
            <a:t>-48,597</a:t>
          </a:r>
          <a:r>
            <a:rPr kumimoji="1" lang="ja-JP" altLang="en-US" sz="1400">
              <a:latin typeface="ＭＳ ゴシック" pitchFamily="49" charset="-128"/>
              <a:ea typeface="ＭＳ ゴシック" pitchFamily="49" charset="-128"/>
            </a:rPr>
            <a:t>千円の赤字決算となっている。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和歌山県かつらぎ町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水道事業会計については、公債費の償還額が減少してきていることから黒字決算を維持している。施設等の更新や未給水地域解消などの事業を着手しており、今後黒字額が減少する可能性があるが、引き続き黒字で推移する見込みとなっている。</a:t>
          </a:r>
        </a:p>
        <a:p>
          <a:r>
            <a:rPr kumimoji="1" lang="ja-JP" altLang="en-US" sz="1400">
              <a:latin typeface="ＭＳ ゴシック" pitchFamily="49" charset="-128"/>
              <a:ea typeface="ＭＳ ゴシック" pitchFamily="49" charset="-128"/>
            </a:rPr>
            <a:t>　一般会計については、歳入歳出差引額は減少したものの、翌年度に繰り越すべき財源が減少したことで実質収支が</a:t>
          </a:r>
          <a:r>
            <a:rPr kumimoji="1" lang="en-US" altLang="ja-JP" sz="1400">
              <a:latin typeface="ＭＳ ゴシック" pitchFamily="49" charset="-128"/>
              <a:ea typeface="ＭＳ ゴシック" pitchFamily="49" charset="-128"/>
            </a:rPr>
            <a:t>80,586</a:t>
          </a:r>
          <a:r>
            <a:rPr kumimoji="1" lang="ja-JP" altLang="en-US" sz="1400">
              <a:latin typeface="ＭＳ ゴシック" pitchFamily="49" charset="-128"/>
              <a:ea typeface="ＭＳ ゴシック" pitchFamily="49" charset="-128"/>
            </a:rPr>
            <a:t>千円減少している。</a:t>
          </a:r>
        </a:p>
        <a:p>
          <a:r>
            <a:rPr kumimoji="1" lang="ja-JP" altLang="en-US" sz="1400">
              <a:latin typeface="ＭＳ ゴシック" pitchFamily="49" charset="-128"/>
              <a:ea typeface="ＭＳ ゴシック" pitchFamily="49" charset="-128"/>
            </a:rPr>
            <a:t>　国民健康保険事業や後期高齢者医療事業、介護保険事業において、一般会計の負担が増加しつつあることから、健康増進対策を推進し、医療費抑制に努める必要がある。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a:extLst>
            <a:ext uri="{FF2B5EF4-FFF2-40B4-BE49-F238E27FC236}">
              <a16:creationId xmlns:a16="http://schemas.microsoft.com/office/drawing/2014/main" id="{00000000-0008-0000-0900-000013000000}"/>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a:extLst>
            <a:ext uri="{FF2B5EF4-FFF2-40B4-BE49-F238E27FC236}">
              <a16:creationId xmlns:a16="http://schemas.microsoft.com/office/drawing/2014/main" id="{00000000-0008-0000-0900-000014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a:extLst>
            <a:ext uri="{FF2B5EF4-FFF2-40B4-BE49-F238E27FC236}">
              <a16:creationId xmlns:a16="http://schemas.microsoft.com/office/drawing/2014/main" id="{00000000-0008-0000-0900-000015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和歌山県かつらぎ町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実質公債費率については、</a:t>
          </a:r>
          <a:r>
            <a:rPr kumimoji="1" lang="en-US" altLang="ja-JP" sz="1400">
              <a:latin typeface="ＭＳ ゴシック" pitchFamily="49" charset="-128"/>
              <a:ea typeface="ＭＳ ゴシック" pitchFamily="49" charset="-128"/>
            </a:rPr>
            <a:t>R5</a:t>
          </a:r>
          <a:r>
            <a:rPr kumimoji="1" lang="ja-JP" altLang="en-US" sz="1400">
              <a:latin typeface="ＭＳ ゴシック" pitchFamily="49" charset="-128"/>
              <a:ea typeface="ＭＳ ゴシック" pitchFamily="49" charset="-128"/>
            </a:rPr>
            <a:t>をピークに減少しており、</a:t>
          </a:r>
          <a:r>
            <a:rPr kumimoji="1" lang="en-US" altLang="ja-JP" sz="1400">
              <a:latin typeface="ＭＳ ゴシック" pitchFamily="49" charset="-128"/>
              <a:ea typeface="ＭＳ ゴシック" pitchFamily="49" charset="-128"/>
            </a:rPr>
            <a:t>R6</a:t>
          </a:r>
          <a:r>
            <a:rPr kumimoji="1" lang="ja-JP" altLang="en-US" sz="1400">
              <a:latin typeface="ＭＳ ゴシック" pitchFamily="49" charset="-128"/>
              <a:ea typeface="ＭＳ ゴシック" pitchFamily="49" charset="-128"/>
            </a:rPr>
            <a:t>においては合併特例債や辺地対策事業債に係る元利償還金が減少したことにより、元利償還金全体としても減少している。</a:t>
          </a: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　満期一括償還地方債の利用をしていない。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和歌山県かつらぎ町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将来負担比率の分子について、新規事業の抑制による地方債現在高の減少や下水道事業の法適用化による公営企業債等繰入見込額が減少したことで大きく減少している。</a:t>
          </a:r>
        </a:p>
        <a:p>
          <a:r>
            <a:rPr kumimoji="1" lang="ja-JP" altLang="en-US" sz="1400">
              <a:latin typeface="ＭＳ ゴシック" pitchFamily="49" charset="-128"/>
              <a:ea typeface="ＭＳ ゴシック" pitchFamily="49" charset="-128"/>
            </a:rPr>
            <a:t>　交付税の再算定等により一般財源が増加したことにより、財政調整基金現在高が増加したことで、充当可能基金が増加している。</a:t>
          </a:r>
        </a:p>
        <a:p>
          <a:r>
            <a:rPr kumimoji="1" lang="ja-JP" altLang="en-US" sz="1400">
              <a:latin typeface="ＭＳ ゴシック" pitchFamily="49" charset="-128"/>
              <a:ea typeface="ＭＳ ゴシック" pitchFamily="49" charset="-128"/>
            </a:rPr>
            <a:t>　地方交付税や一般財源収入の減少に対応するため、引き続き財政の健全化を推進する必要がある。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和歌山県かつらぎ町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財政調整基金やふるさとかつらぎ基金の増加により、基金全体で</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170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百万円の増。</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普通交付税の増加に伴い、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H28</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以降減少傾向にあった財政調整基金現在高が増加に転じた。</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引き続き収支の改善を行い、現状の残高を維持できるように努める。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ふるさとかつらぎ基金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施策に取り組むため寄附金を募り、環境保全・高齢者福祉の増進・教育の振興など必要な施策に充当。</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庁舎建設基金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庁舎等の建設。</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公立学校施設整備基金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学校の新築、改築など、公立学校施設の計画的な整備に充当。</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地域福祉基金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在宅福祉の向上、健康づくり等の地域の実情に応じたきめ細かい福祉社会の促進。</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災害対策基金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地震、風水害その他の自然災害又は人為的災害の予防対策、復旧対策、復興対策、被災者支援及び庁舎等防災拠点施設の計画的な整備に充当。</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ふるさとかつらぎ基金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共通返礼品化による寄付金増加による増。</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庁舎建設基金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新庁舎建設に向けた積立による増。</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公立学校施設整備基金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教師用駐車場の賃借料の積立による増。</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地域福祉基金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国城寮建設負担金に充当するための取崩しによる減。　 </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災害対策基金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利息の積立による増。　</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各基金の目的に沿った事業の財源として充当を行う予定。</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令和</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年度においては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172,200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千円を取り崩しを行ったが、令和</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年度決算剰余金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203,000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千円、利息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1,189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千円を積立てたことにより基金残高は増加（</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31,989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1,697,310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千円となった。</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現状の財政調整基金現在高</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1,300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百万円を維持することを目標に引き続き収支の改善を行う。</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臨時財政対策債発行額の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を積み立てたことにより増加した。</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引続き臨時財政対策債発行額の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％を積立を行う。</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964E0FDF-3035-4EF9-9DCE-BC27F878805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A5834359-D4E7-4D08-8050-FD7A89754DA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355600</xdr:colOff>
      <xdr:row>0</xdr:row>
      <xdr:rowOff>63500</xdr:rowOff>
    </xdr:from>
    <xdr:to>
      <xdr:col>66</xdr:col>
      <xdr:colOff>187325</xdr:colOff>
      <xdr:row>1</xdr:row>
      <xdr:rowOff>155575</xdr:rowOff>
    </xdr:to>
    <xdr:sp macro="" textlink="">
      <xdr:nvSpPr>
        <xdr:cNvPr id="4" name="正方形/長方形 3">
          <a:extLst>
            <a:ext uri="{FF2B5EF4-FFF2-40B4-BE49-F238E27FC236}">
              <a16:creationId xmlns:a16="http://schemas.microsoft.com/office/drawing/2014/main" id="{6359D954-D229-4AC7-9085-F548CE7065C7}"/>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5" name="正方形/長方形 4">
          <a:extLst>
            <a:ext uri="{FF2B5EF4-FFF2-40B4-BE49-F238E27FC236}">
              <a16:creationId xmlns:a16="http://schemas.microsoft.com/office/drawing/2014/main" id="{4A98D2E5-6D38-46F5-A23D-E4BC8D9D88E9}"/>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6" name="正方形/長方形 5">
          <a:extLst>
            <a:ext uri="{FF2B5EF4-FFF2-40B4-BE49-F238E27FC236}">
              <a16:creationId xmlns:a16="http://schemas.microsoft.com/office/drawing/2014/main" id="{EFB4127B-2551-45F1-8E1E-61359B4362AA}"/>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7" name="正方形/長方形 6">
          <a:extLst>
            <a:ext uri="{FF2B5EF4-FFF2-40B4-BE49-F238E27FC236}">
              <a16:creationId xmlns:a16="http://schemas.microsoft.com/office/drawing/2014/main" id="{B4E86DB9-62FD-4A9C-BD73-A6B83BF5E136}"/>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和歌山県かつらぎ町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8" name="正方形/長方形 7">
          <a:extLst>
            <a:ext uri="{FF2B5EF4-FFF2-40B4-BE49-F238E27FC236}">
              <a16:creationId xmlns:a16="http://schemas.microsoft.com/office/drawing/2014/main" id="{AB1675CA-4FF9-4E1B-8812-E2BBCC221F29}"/>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9" name="正方形/長方形 8">
          <a:extLst>
            <a:ext uri="{FF2B5EF4-FFF2-40B4-BE49-F238E27FC236}">
              <a16:creationId xmlns:a16="http://schemas.microsoft.com/office/drawing/2014/main" id="{E998D250-9C18-4DFC-A460-23070513F996}"/>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0" name="正方形/長方形 9">
          <a:extLst>
            <a:ext uri="{FF2B5EF4-FFF2-40B4-BE49-F238E27FC236}">
              <a16:creationId xmlns:a16="http://schemas.microsoft.com/office/drawing/2014/main" id="{894EF307-BEF3-4ECD-A3E3-F798D34849EF}"/>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1" name="正方形/長方形 10">
          <a:extLst>
            <a:ext uri="{FF2B5EF4-FFF2-40B4-BE49-F238E27FC236}">
              <a16:creationId xmlns:a16="http://schemas.microsoft.com/office/drawing/2014/main" id="{574C7CB8-ECFA-46EB-91B0-13DBBFA1DF04}"/>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2" name="正方形/長方形 11">
          <a:extLst>
            <a:ext uri="{FF2B5EF4-FFF2-40B4-BE49-F238E27FC236}">
              <a16:creationId xmlns:a16="http://schemas.microsoft.com/office/drawing/2014/main" id="{B4F67764-0E3D-4166-8C10-D87626712F8A}"/>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3" name="正方形/長方形 12">
          <a:extLst>
            <a:ext uri="{FF2B5EF4-FFF2-40B4-BE49-F238E27FC236}">
              <a16:creationId xmlns:a16="http://schemas.microsoft.com/office/drawing/2014/main" id="{DB3E0BFA-FB86-4011-9D4C-E93ADFFE5927}"/>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15,299
15,164
151.69
12,033,088
11,650,332
323,632
6,482,468
11,912,834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4" name="正方形/長方形 13">
          <a:extLst>
            <a:ext uri="{FF2B5EF4-FFF2-40B4-BE49-F238E27FC236}">
              <a16:creationId xmlns:a16="http://schemas.microsoft.com/office/drawing/2014/main" id="{332D1997-6AE6-4348-9C31-04FC62A606F6}"/>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15" name="正方形/長方形 14">
          <a:extLst>
            <a:ext uri="{FF2B5EF4-FFF2-40B4-BE49-F238E27FC236}">
              <a16:creationId xmlns:a16="http://schemas.microsoft.com/office/drawing/2014/main" id="{68E41EB0-BE7E-4253-9586-F40E05BA239D}"/>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16" name="正方形/長方形 15">
          <a:extLst>
            <a:ext uri="{FF2B5EF4-FFF2-40B4-BE49-F238E27FC236}">
              <a16:creationId xmlns:a16="http://schemas.microsoft.com/office/drawing/2014/main" id="{6A816A86-467E-4BB2-A84B-454767C4B9DB}"/>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9.1
21.0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17" name="正方形/長方形 16">
          <a:extLst>
            <a:ext uri="{FF2B5EF4-FFF2-40B4-BE49-F238E27FC236}">
              <a16:creationId xmlns:a16="http://schemas.microsoft.com/office/drawing/2014/main" id="{7E1C0482-7B48-46F0-84CB-50DD20895715}"/>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18" name="正方形/長方形 17">
          <a:extLst>
            <a:ext uri="{FF2B5EF4-FFF2-40B4-BE49-F238E27FC236}">
              <a16:creationId xmlns:a16="http://schemas.microsoft.com/office/drawing/2014/main" id="{5025B063-43A2-42DB-960E-6A97C6EC5FD3}"/>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19" name="正方形/長方形 18">
          <a:extLst>
            <a:ext uri="{FF2B5EF4-FFF2-40B4-BE49-F238E27FC236}">
              <a16:creationId xmlns:a16="http://schemas.microsoft.com/office/drawing/2014/main" id="{2CCBD241-C2C3-4B98-A5D9-1C104812CBCC}"/>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0" name="角丸四角形 19">
          <a:extLst>
            <a:ext uri="{FF2B5EF4-FFF2-40B4-BE49-F238E27FC236}">
              <a16:creationId xmlns:a16="http://schemas.microsoft.com/office/drawing/2014/main" id="{DF30CB91-BDB0-4FB2-BEFD-F57835C4AA2D}"/>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1" name="正方形/長方形 20">
          <a:extLst>
            <a:ext uri="{FF2B5EF4-FFF2-40B4-BE49-F238E27FC236}">
              <a16:creationId xmlns:a16="http://schemas.microsoft.com/office/drawing/2014/main" id="{B106F041-3B5C-405B-98DF-D1196D709203}"/>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2" name="正方形/長方形 21">
          <a:extLst>
            <a:ext uri="{FF2B5EF4-FFF2-40B4-BE49-F238E27FC236}">
              <a16:creationId xmlns:a16="http://schemas.microsoft.com/office/drawing/2014/main" id="{B3F5475A-3110-4F90-8FF2-D848D3FCBC97}"/>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3" name="正方形/長方形 22">
          <a:extLst>
            <a:ext uri="{FF2B5EF4-FFF2-40B4-BE49-F238E27FC236}">
              <a16:creationId xmlns:a16="http://schemas.microsoft.com/office/drawing/2014/main" id="{51F80EFF-AF91-4A48-93B1-F216D0938578}"/>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4" name="直線コネクタ 23">
          <a:extLst>
            <a:ext uri="{FF2B5EF4-FFF2-40B4-BE49-F238E27FC236}">
              <a16:creationId xmlns:a16="http://schemas.microsoft.com/office/drawing/2014/main" id="{7E6A95B3-44FC-4BB9-BFE4-BE8406B4C035}"/>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25" name="楕円 24">
          <a:extLst>
            <a:ext uri="{FF2B5EF4-FFF2-40B4-BE49-F238E27FC236}">
              <a16:creationId xmlns:a16="http://schemas.microsoft.com/office/drawing/2014/main" id="{46639CFA-E8A6-4211-A57F-F4BA2FFC17E0}"/>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26" name="フローチャート: 判断 25">
          <a:extLst>
            <a:ext uri="{FF2B5EF4-FFF2-40B4-BE49-F238E27FC236}">
              <a16:creationId xmlns:a16="http://schemas.microsoft.com/office/drawing/2014/main" id="{9D7496E6-A5FB-4E67-A20E-FFDDC9193F83}"/>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27" name="直線コネクタ 26">
          <a:extLst>
            <a:ext uri="{FF2B5EF4-FFF2-40B4-BE49-F238E27FC236}">
              <a16:creationId xmlns:a16="http://schemas.microsoft.com/office/drawing/2014/main" id="{25167416-1117-4594-87DA-8EAF637BFFAF}"/>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28" name="直線コネクタ 27">
          <a:extLst>
            <a:ext uri="{FF2B5EF4-FFF2-40B4-BE49-F238E27FC236}">
              <a16:creationId xmlns:a16="http://schemas.microsoft.com/office/drawing/2014/main" id="{7B6DCCCA-DE0F-4F87-B542-DD5D23525284}"/>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29" name="直線コネクタ 28">
          <a:extLst>
            <a:ext uri="{FF2B5EF4-FFF2-40B4-BE49-F238E27FC236}">
              <a16:creationId xmlns:a16="http://schemas.microsoft.com/office/drawing/2014/main" id="{C4E3F2D4-0708-4E82-A6B3-A43644AB85B5}"/>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0" name="直線コネクタ 29">
          <a:extLst>
            <a:ext uri="{FF2B5EF4-FFF2-40B4-BE49-F238E27FC236}">
              <a16:creationId xmlns:a16="http://schemas.microsoft.com/office/drawing/2014/main" id="{B6CBF5EE-0DD5-4B43-BB55-9A75B66D8C28}"/>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31" name="テキスト ボックス 30">
          <a:extLst>
            <a:ext uri="{FF2B5EF4-FFF2-40B4-BE49-F238E27FC236}">
              <a16:creationId xmlns:a16="http://schemas.microsoft.com/office/drawing/2014/main" id="{CC5DF8C5-58DD-4643-8D6F-0EF18F879EC9}"/>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32" name="テキスト ボックス 31">
          <a:extLst>
            <a:ext uri="{FF2B5EF4-FFF2-40B4-BE49-F238E27FC236}">
              <a16:creationId xmlns:a16="http://schemas.microsoft.com/office/drawing/2014/main" id="{5B1A371B-283D-4121-B3C4-FF78EFE4E484}"/>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33" name="テキスト ボックス 32">
          <a:extLst>
            <a:ext uri="{FF2B5EF4-FFF2-40B4-BE49-F238E27FC236}">
              <a16:creationId xmlns:a16="http://schemas.microsoft.com/office/drawing/2014/main" id="{9F9EACC3-2CBC-4CF8-BE46-EF543120F532}"/>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34" name="テキスト ボックス 33">
          <a:extLst>
            <a:ext uri="{FF2B5EF4-FFF2-40B4-BE49-F238E27FC236}">
              <a16:creationId xmlns:a16="http://schemas.microsoft.com/office/drawing/2014/main" id="{EF907013-380A-4635-BD42-EA055FDC8E3E}"/>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35" name="テキスト ボックス 34">
          <a:extLst>
            <a:ext uri="{FF2B5EF4-FFF2-40B4-BE49-F238E27FC236}">
              <a16:creationId xmlns:a16="http://schemas.microsoft.com/office/drawing/2014/main" id="{6ACA6ECC-AC04-41E0-AF6E-8C761C8CDD6B}"/>
            </a:ext>
          </a:extLst>
        </xdr:cNvPr>
        <xdr:cNvSpPr txBox="1"/>
      </xdr:nvSpPr>
      <xdr:spPr>
        <a:xfrm>
          <a:off x="419100" y="37338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36" name="正方形/長方形 35">
          <a:extLst>
            <a:ext uri="{FF2B5EF4-FFF2-40B4-BE49-F238E27FC236}">
              <a16:creationId xmlns:a16="http://schemas.microsoft.com/office/drawing/2014/main" id="{40029622-37E3-4079-A2BD-295F068B59FB}"/>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37" name="正方形/長方形 36">
          <a:extLst>
            <a:ext uri="{FF2B5EF4-FFF2-40B4-BE49-F238E27FC236}">
              <a16:creationId xmlns:a16="http://schemas.microsoft.com/office/drawing/2014/main" id="{C4BABBDD-8B6B-427E-BF38-7A3D461691A5}"/>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38" name="正方形/長方形 37">
          <a:extLst>
            <a:ext uri="{FF2B5EF4-FFF2-40B4-BE49-F238E27FC236}">
              <a16:creationId xmlns:a16="http://schemas.microsoft.com/office/drawing/2014/main" id="{BE750803-BC98-46A7-B752-86797E90EA56}"/>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[ 68.8</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39" name="正方形/長方形 38">
          <a:extLst>
            <a:ext uri="{FF2B5EF4-FFF2-40B4-BE49-F238E27FC236}">
              <a16:creationId xmlns:a16="http://schemas.microsoft.com/office/drawing/2014/main" id="{85C7217D-30AE-475A-AA43-79D2E9AFC2A1}"/>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0" name="正方形/長方形 39">
          <a:extLst>
            <a:ext uri="{FF2B5EF4-FFF2-40B4-BE49-F238E27FC236}">
              <a16:creationId xmlns:a16="http://schemas.microsoft.com/office/drawing/2014/main" id="{23B4AB51-C6ED-481B-8DF1-A35F41F01D28}"/>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1" name="正方形/長方形 40">
          <a:extLst>
            <a:ext uri="{FF2B5EF4-FFF2-40B4-BE49-F238E27FC236}">
              <a16:creationId xmlns:a16="http://schemas.microsoft.com/office/drawing/2014/main" id="{E66152F6-03BC-4BF3-AD57-7C4DF33E23D5}"/>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2" name="正方形/長方形 41">
          <a:extLst>
            <a:ext uri="{FF2B5EF4-FFF2-40B4-BE49-F238E27FC236}">
              <a16:creationId xmlns:a16="http://schemas.microsoft.com/office/drawing/2014/main" id="{1669CB2A-8930-47EC-ACA2-5C6A4982ADC3}"/>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3" name="正方形/長方形 42">
          <a:extLst>
            <a:ext uri="{FF2B5EF4-FFF2-40B4-BE49-F238E27FC236}">
              <a16:creationId xmlns:a16="http://schemas.microsoft.com/office/drawing/2014/main" id="{E358272A-30D8-4C25-B83D-65F7300C8C51}"/>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4" name="正方形/長方形 43">
          <a:extLst>
            <a:ext uri="{FF2B5EF4-FFF2-40B4-BE49-F238E27FC236}">
              <a16:creationId xmlns:a16="http://schemas.microsoft.com/office/drawing/2014/main" id="{EB42FA30-B3E3-4CCD-AAFA-AE114FEA102D}"/>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5" name="正方形/長方形 44">
          <a:extLst>
            <a:ext uri="{FF2B5EF4-FFF2-40B4-BE49-F238E27FC236}">
              <a16:creationId xmlns:a16="http://schemas.microsoft.com/office/drawing/2014/main" id="{A8535279-DF37-499C-8C8C-E661CDCE009F}"/>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46" name="正方形/長方形 45">
          <a:extLst>
            <a:ext uri="{FF2B5EF4-FFF2-40B4-BE49-F238E27FC236}">
              <a16:creationId xmlns:a16="http://schemas.microsoft.com/office/drawing/2014/main" id="{A7148576-3F7A-482D-AC1A-7DBCDB60591E}"/>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47" name="正方形/長方形 46">
          <a:extLst>
            <a:ext uri="{FF2B5EF4-FFF2-40B4-BE49-F238E27FC236}">
              <a16:creationId xmlns:a16="http://schemas.microsoft.com/office/drawing/2014/main" id="{5D5E420D-2CE9-462B-B132-9161CF3AA557}"/>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48" name="テキスト ボックス 47">
          <a:extLst>
            <a:ext uri="{FF2B5EF4-FFF2-40B4-BE49-F238E27FC236}">
              <a16:creationId xmlns:a16="http://schemas.microsoft.com/office/drawing/2014/main" id="{5DEC69E3-EE51-4959-BD91-B0572F2EF46B}"/>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本町は、南北に長い地形から、類似団体と比較して多くのインフラを整備している。有形固定資産減価償却率は全国平均並みとなっているが、老朽化した施設も多く有していることから、</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耐震改修や建て替えなど更新費用に多額の費用がかかることが見込まれており、公共施設の適正化も含め検討する必要がある。</a:t>
          </a:r>
          <a:endParaRPr lang="ja-JP" altLang="ja-JP" sz="1200">
            <a:effectLst/>
            <a:latin typeface="ＭＳ Ｐゴシック" panose="020B0600070205080204" pitchFamily="50" charset="-128"/>
            <a:ea typeface="ＭＳ Ｐゴシック" panose="020B0600070205080204" pitchFamily="50" charset="-128"/>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49" name="テキスト ボックス 48">
          <a:extLst>
            <a:ext uri="{FF2B5EF4-FFF2-40B4-BE49-F238E27FC236}">
              <a16:creationId xmlns:a16="http://schemas.microsoft.com/office/drawing/2014/main" id="{B0083BDA-66F7-4C6B-B81A-0E912345AEA3}"/>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0" name="直線コネクタ 49">
          <a:extLst>
            <a:ext uri="{FF2B5EF4-FFF2-40B4-BE49-F238E27FC236}">
              <a16:creationId xmlns:a16="http://schemas.microsoft.com/office/drawing/2014/main" id="{7540726D-F77A-474C-BF68-55EC8AFE4B24}"/>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51" name="テキスト ボックス 50">
          <a:extLst>
            <a:ext uri="{FF2B5EF4-FFF2-40B4-BE49-F238E27FC236}">
              <a16:creationId xmlns:a16="http://schemas.microsoft.com/office/drawing/2014/main" id="{83BEBEDC-E558-4EFD-85C1-42F72544F5F0}"/>
            </a:ext>
          </a:extLst>
        </xdr:cNvPr>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52" name="直線コネクタ 51">
          <a:extLst>
            <a:ext uri="{FF2B5EF4-FFF2-40B4-BE49-F238E27FC236}">
              <a16:creationId xmlns:a16="http://schemas.microsoft.com/office/drawing/2014/main" id="{2A8844D5-B4B6-4CCE-A115-8F0C71E0278B}"/>
            </a:ext>
          </a:extLst>
        </xdr:cNvPr>
        <xdr:cNvCxnSpPr/>
      </xdr:nvCxnSpPr>
      <xdr:spPr>
        <a:xfrm>
          <a:off x="1270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57541</xdr:rowOff>
    </xdr:from>
    <xdr:ext cx="359394" cy="225703"/>
    <xdr:sp macro="" textlink="">
      <xdr:nvSpPr>
        <xdr:cNvPr id="53" name="テキスト ボックス 52">
          <a:extLst>
            <a:ext uri="{FF2B5EF4-FFF2-40B4-BE49-F238E27FC236}">
              <a16:creationId xmlns:a16="http://schemas.microsoft.com/office/drawing/2014/main" id="{E2634DA0-F06F-48C0-83CC-A71A4BC860E7}"/>
            </a:ext>
          </a:extLst>
        </xdr:cNvPr>
        <xdr:cNvSpPr txBox="1"/>
      </xdr:nvSpPr>
      <xdr:spPr>
        <a:xfrm>
          <a:off x="847106" y="66583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75.0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54" name="直線コネクタ 53">
          <a:extLst>
            <a:ext uri="{FF2B5EF4-FFF2-40B4-BE49-F238E27FC236}">
              <a16:creationId xmlns:a16="http://schemas.microsoft.com/office/drawing/2014/main" id="{C5B97335-2DB2-4529-B559-163A8B9BBCBA}"/>
            </a:ext>
          </a:extLst>
        </xdr:cNvPr>
        <xdr:cNvCxnSpPr/>
      </xdr:nvCxnSpPr>
      <xdr:spPr>
        <a:xfrm>
          <a:off x="1270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macro="" textlink="">
      <xdr:nvSpPr>
        <xdr:cNvPr id="55" name="テキスト ボックス 54">
          <a:extLst>
            <a:ext uri="{FF2B5EF4-FFF2-40B4-BE49-F238E27FC236}">
              <a16:creationId xmlns:a16="http://schemas.microsoft.com/office/drawing/2014/main" id="{DADB6E10-8DB6-4643-9EF9-42FC751D4AAE}"/>
            </a:ext>
          </a:extLst>
        </xdr:cNvPr>
        <xdr:cNvSpPr txBox="1"/>
      </xdr:nvSpPr>
      <xdr:spPr>
        <a:xfrm>
          <a:off x="847106" y="62985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56" name="直線コネクタ 55">
          <a:extLst>
            <a:ext uri="{FF2B5EF4-FFF2-40B4-BE49-F238E27FC236}">
              <a16:creationId xmlns:a16="http://schemas.microsoft.com/office/drawing/2014/main" id="{3032A101-664B-4141-9E7F-2F84D431F6C8}"/>
            </a:ext>
          </a:extLst>
        </xdr:cNvPr>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57" name="テキスト ボックス 56">
          <a:extLst>
            <a:ext uri="{FF2B5EF4-FFF2-40B4-BE49-F238E27FC236}">
              <a16:creationId xmlns:a16="http://schemas.microsoft.com/office/drawing/2014/main" id="{9868EF4B-F8E3-4787-8EA4-72416E64DD6E}"/>
            </a:ext>
          </a:extLst>
        </xdr:cNvPr>
        <xdr:cNvSpPr txBox="1"/>
      </xdr:nvSpPr>
      <xdr:spPr>
        <a:xfrm>
          <a:off x="847106" y="59386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65.0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58" name="直線コネクタ 57">
          <a:extLst>
            <a:ext uri="{FF2B5EF4-FFF2-40B4-BE49-F238E27FC236}">
              <a16:creationId xmlns:a16="http://schemas.microsoft.com/office/drawing/2014/main" id="{E25F9A6B-33D0-484D-81E8-9E012F884A69}"/>
            </a:ext>
          </a:extLst>
        </xdr:cNvPr>
        <xdr:cNvCxnSpPr/>
      </xdr:nvCxnSpPr>
      <xdr:spPr>
        <a:xfrm>
          <a:off x="1270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macro="" textlink="">
      <xdr:nvSpPr>
        <xdr:cNvPr id="59" name="テキスト ボックス 58">
          <a:extLst>
            <a:ext uri="{FF2B5EF4-FFF2-40B4-BE49-F238E27FC236}">
              <a16:creationId xmlns:a16="http://schemas.microsoft.com/office/drawing/2014/main" id="{20595C81-8AD4-4184-9D5D-DB96A17C7F29}"/>
            </a:ext>
          </a:extLst>
        </xdr:cNvPr>
        <xdr:cNvSpPr txBox="1"/>
      </xdr:nvSpPr>
      <xdr:spPr>
        <a:xfrm>
          <a:off x="847106" y="55788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60" name="直線コネクタ 59">
          <a:extLst>
            <a:ext uri="{FF2B5EF4-FFF2-40B4-BE49-F238E27FC236}">
              <a16:creationId xmlns:a16="http://schemas.microsoft.com/office/drawing/2014/main" id="{7842B2D1-3C96-425C-B4FF-1B5E75CCB0B6}"/>
            </a:ext>
          </a:extLst>
        </xdr:cNvPr>
        <xdr:cNvCxnSpPr/>
      </xdr:nvCxnSpPr>
      <xdr:spPr>
        <a:xfrm>
          <a:off x="1270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161257</xdr:rowOff>
    </xdr:from>
    <xdr:ext cx="359394" cy="225703"/>
    <xdr:sp macro="" textlink="">
      <xdr:nvSpPr>
        <xdr:cNvPr id="61" name="テキスト ボックス 60">
          <a:extLst>
            <a:ext uri="{FF2B5EF4-FFF2-40B4-BE49-F238E27FC236}">
              <a16:creationId xmlns:a16="http://schemas.microsoft.com/office/drawing/2014/main" id="{E502A465-197F-4847-AE56-D68ACD99F405}"/>
            </a:ext>
          </a:extLst>
        </xdr:cNvPr>
        <xdr:cNvSpPr txBox="1"/>
      </xdr:nvSpPr>
      <xdr:spPr>
        <a:xfrm>
          <a:off x="847106" y="52190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55.0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2" name="直線コネクタ 61">
          <a:extLst>
            <a:ext uri="{FF2B5EF4-FFF2-40B4-BE49-F238E27FC236}">
              <a16:creationId xmlns:a16="http://schemas.microsoft.com/office/drawing/2014/main" id="{897C48D7-23A8-495B-A2F7-1B924DC05CD8}"/>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63" name="テキスト ボックス 62">
          <a:extLst>
            <a:ext uri="{FF2B5EF4-FFF2-40B4-BE49-F238E27FC236}">
              <a16:creationId xmlns:a16="http://schemas.microsoft.com/office/drawing/2014/main" id="{2BFA3121-83F7-4016-9500-6FD4CD884E9D}"/>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4" name="有形固定資産減価償却率グラフ枠">
          <a:extLst>
            <a:ext uri="{FF2B5EF4-FFF2-40B4-BE49-F238E27FC236}">
              <a16:creationId xmlns:a16="http://schemas.microsoft.com/office/drawing/2014/main" id="{D7FE0055-ABE8-4CD1-92AD-A929F11CF658}"/>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120862</xdr:rowOff>
    </xdr:from>
    <xdr:to>
      <xdr:col>23</xdr:col>
      <xdr:colOff>85090</xdr:colOff>
      <xdr:row>35</xdr:row>
      <xdr:rowOff>44662</xdr:rowOff>
    </xdr:to>
    <xdr:cxnSp macro="">
      <xdr:nvCxnSpPr>
        <xdr:cNvPr id="65" name="直線コネクタ 64">
          <a:extLst>
            <a:ext uri="{FF2B5EF4-FFF2-40B4-BE49-F238E27FC236}">
              <a16:creationId xmlns:a16="http://schemas.microsoft.com/office/drawing/2014/main" id="{415CA8F9-EAB5-49C5-9C32-A891EF7460BD}"/>
            </a:ext>
          </a:extLst>
        </xdr:cNvPr>
        <xdr:cNvCxnSpPr/>
      </xdr:nvCxnSpPr>
      <xdr:spPr>
        <a:xfrm flipV="1">
          <a:off x="4760595" y="5521537"/>
          <a:ext cx="1270" cy="1295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35</xdr:row>
      <xdr:rowOff>48489</xdr:rowOff>
    </xdr:from>
    <xdr:ext cx="405111" cy="259045"/>
    <xdr:sp macro="" textlink="">
      <xdr:nvSpPr>
        <xdr:cNvPr id="66" name="有形固定資産減価償却率最小値テキスト">
          <a:extLst>
            <a:ext uri="{FF2B5EF4-FFF2-40B4-BE49-F238E27FC236}">
              <a16:creationId xmlns:a16="http://schemas.microsoft.com/office/drawing/2014/main" id="{52396702-3D93-421E-BBFC-65FCB315EC3F}"/>
            </a:ext>
          </a:extLst>
        </xdr:cNvPr>
        <xdr:cNvSpPr txBox="1"/>
      </xdr:nvSpPr>
      <xdr:spPr>
        <a:xfrm>
          <a:off x="4813300" y="68207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35</xdr:row>
      <xdr:rowOff>44662</xdr:rowOff>
    </xdr:from>
    <xdr:to>
      <xdr:col>23</xdr:col>
      <xdr:colOff>174625</xdr:colOff>
      <xdr:row>35</xdr:row>
      <xdr:rowOff>44662</xdr:rowOff>
    </xdr:to>
    <xdr:cxnSp macro="">
      <xdr:nvCxnSpPr>
        <xdr:cNvPr id="67" name="直線コネクタ 66">
          <a:extLst>
            <a:ext uri="{FF2B5EF4-FFF2-40B4-BE49-F238E27FC236}">
              <a16:creationId xmlns:a16="http://schemas.microsoft.com/office/drawing/2014/main" id="{CD5B92CE-B5EB-41D4-B365-5068FACF9309}"/>
            </a:ext>
          </a:extLst>
        </xdr:cNvPr>
        <xdr:cNvCxnSpPr/>
      </xdr:nvCxnSpPr>
      <xdr:spPr>
        <a:xfrm>
          <a:off x="4673600" y="68169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26</xdr:row>
      <xdr:rowOff>67539</xdr:rowOff>
    </xdr:from>
    <xdr:ext cx="405111" cy="259045"/>
    <xdr:sp macro="" textlink="">
      <xdr:nvSpPr>
        <xdr:cNvPr id="68" name="有形固定資産減価償却率最大値テキスト">
          <a:extLst>
            <a:ext uri="{FF2B5EF4-FFF2-40B4-BE49-F238E27FC236}">
              <a16:creationId xmlns:a16="http://schemas.microsoft.com/office/drawing/2014/main" id="{C4F08E88-9E23-4CAA-AD20-9DFAAE6A446D}"/>
            </a:ext>
          </a:extLst>
        </xdr:cNvPr>
        <xdr:cNvSpPr txBox="1"/>
      </xdr:nvSpPr>
      <xdr:spPr>
        <a:xfrm>
          <a:off x="4813300" y="52967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27</xdr:row>
      <xdr:rowOff>120862</xdr:rowOff>
    </xdr:from>
    <xdr:to>
      <xdr:col>23</xdr:col>
      <xdr:colOff>174625</xdr:colOff>
      <xdr:row>27</xdr:row>
      <xdr:rowOff>120862</xdr:rowOff>
    </xdr:to>
    <xdr:cxnSp macro="">
      <xdr:nvCxnSpPr>
        <xdr:cNvPr id="69" name="直線コネクタ 68">
          <a:extLst>
            <a:ext uri="{FF2B5EF4-FFF2-40B4-BE49-F238E27FC236}">
              <a16:creationId xmlns:a16="http://schemas.microsoft.com/office/drawing/2014/main" id="{2FBBC0DE-2115-4D2E-84B7-32AC1D3BFF20}"/>
            </a:ext>
          </a:extLst>
        </xdr:cNvPr>
        <xdr:cNvCxnSpPr/>
      </xdr:nvCxnSpPr>
      <xdr:spPr>
        <a:xfrm>
          <a:off x="4673600" y="55215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30</xdr:row>
      <xdr:rowOff>119609</xdr:rowOff>
    </xdr:from>
    <xdr:ext cx="405111" cy="259045"/>
    <xdr:sp macro="" textlink="">
      <xdr:nvSpPr>
        <xdr:cNvPr id="70" name="有形固定資産減価償却率平均値テキスト">
          <a:extLst>
            <a:ext uri="{FF2B5EF4-FFF2-40B4-BE49-F238E27FC236}">
              <a16:creationId xmlns:a16="http://schemas.microsoft.com/office/drawing/2014/main" id="{F9B9B15C-BA90-4DF3-A07F-F5D5F5A71DCD}"/>
            </a:ext>
          </a:extLst>
        </xdr:cNvPr>
        <xdr:cNvSpPr txBox="1"/>
      </xdr:nvSpPr>
      <xdr:spPr>
        <a:xfrm>
          <a:off x="4813300" y="603463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96732</xdr:rowOff>
    </xdr:from>
    <xdr:to>
      <xdr:col>23</xdr:col>
      <xdr:colOff>136525</xdr:colOff>
      <xdr:row>32</xdr:row>
      <xdr:rowOff>26882</xdr:rowOff>
    </xdr:to>
    <xdr:sp macro="" textlink="">
      <xdr:nvSpPr>
        <xdr:cNvPr id="71" name="フローチャート: 判断 70">
          <a:extLst>
            <a:ext uri="{FF2B5EF4-FFF2-40B4-BE49-F238E27FC236}">
              <a16:creationId xmlns:a16="http://schemas.microsoft.com/office/drawing/2014/main" id="{D73E221E-303B-4B85-8F21-5A7E1E254485}"/>
            </a:ext>
          </a:extLst>
        </xdr:cNvPr>
        <xdr:cNvSpPr/>
      </xdr:nvSpPr>
      <xdr:spPr>
        <a:xfrm>
          <a:off x="4711700" y="61832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31</xdr:row>
      <xdr:rowOff>39158</xdr:rowOff>
    </xdr:from>
    <xdr:to>
      <xdr:col>19</xdr:col>
      <xdr:colOff>187325</xdr:colOff>
      <xdr:row>31</xdr:row>
      <xdr:rowOff>140758</xdr:rowOff>
    </xdr:to>
    <xdr:sp macro="" textlink="">
      <xdr:nvSpPr>
        <xdr:cNvPr id="72" name="フローチャート: 判断 71">
          <a:extLst>
            <a:ext uri="{FF2B5EF4-FFF2-40B4-BE49-F238E27FC236}">
              <a16:creationId xmlns:a16="http://schemas.microsoft.com/office/drawing/2014/main" id="{0436E9B1-A33D-4ADB-AE46-205B18684379}"/>
            </a:ext>
          </a:extLst>
        </xdr:cNvPr>
        <xdr:cNvSpPr/>
      </xdr:nvSpPr>
      <xdr:spPr>
        <a:xfrm>
          <a:off x="4000500" y="6125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95462</xdr:rowOff>
    </xdr:from>
    <xdr:to>
      <xdr:col>15</xdr:col>
      <xdr:colOff>187325</xdr:colOff>
      <xdr:row>31</xdr:row>
      <xdr:rowOff>25612</xdr:rowOff>
    </xdr:to>
    <xdr:sp macro="" textlink="">
      <xdr:nvSpPr>
        <xdr:cNvPr id="73" name="フローチャート: 判断 72">
          <a:extLst>
            <a:ext uri="{FF2B5EF4-FFF2-40B4-BE49-F238E27FC236}">
              <a16:creationId xmlns:a16="http://schemas.microsoft.com/office/drawing/2014/main" id="{1A3F8975-B33F-47A4-92DB-8705C55946D8}"/>
            </a:ext>
          </a:extLst>
        </xdr:cNvPr>
        <xdr:cNvSpPr/>
      </xdr:nvSpPr>
      <xdr:spPr>
        <a:xfrm>
          <a:off x="3238500" y="60104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29</xdr:row>
      <xdr:rowOff>130175</xdr:rowOff>
    </xdr:from>
    <xdr:to>
      <xdr:col>11</xdr:col>
      <xdr:colOff>187325</xdr:colOff>
      <xdr:row>30</xdr:row>
      <xdr:rowOff>60325</xdr:rowOff>
    </xdr:to>
    <xdr:sp macro="" textlink="">
      <xdr:nvSpPr>
        <xdr:cNvPr id="74" name="フローチャート: 判断 73">
          <a:extLst>
            <a:ext uri="{FF2B5EF4-FFF2-40B4-BE49-F238E27FC236}">
              <a16:creationId xmlns:a16="http://schemas.microsoft.com/office/drawing/2014/main" id="{30F737AA-EA35-44F4-8852-3D1CDBB4610C}"/>
            </a:ext>
          </a:extLst>
        </xdr:cNvPr>
        <xdr:cNvSpPr/>
      </xdr:nvSpPr>
      <xdr:spPr>
        <a:xfrm>
          <a:off x="2476500" y="5873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28</xdr:row>
      <xdr:rowOff>128905</xdr:rowOff>
    </xdr:from>
    <xdr:to>
      <xdr:col>7</xdr:col>
      <xdr:colOff>187325</xdr:colOff>
      <xdr:row>29</xdr:row>
      <xdr:rowOff>59055</xdr:rowOff>
    </xdr:to>
    <xdr:sp macro="" textlink="">
      <xdr:nvSpPr>
        <xdr:cNvPr id="75" name="フローチャート: 判断 74">
          <a:extLst>
            <a:ext uri="{FF2B5EF4-FFF2-40B4-BE49-F238E27FC236}">
              <a16:creationId xmlns:a16="http://schemas.microsoft.com/office/drawing/2014/main" id="{F7ADC636-957E-40AF-AC2C-56D801FC7B19}"/>
            </a:ext>
          </a:extLst>
        </xdr:cNvPr>
        <xdr:cNvSpPr/>
      </xdr:nvSpPr>
      <xdr:spPr>
        <a:xfrm>
          <a:off x="1714500" y="5701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76" name="テキスト ボックス 75">
          <a:extLst>
            <a:ext uri="{FF2B5EF4-FFF2-40B4-BE49-F238E27FC236}">
              <a16:creationId xmlns:a16="http://schemas.microsoft.com/office/drawing/2014/main" id="{1A1F3DA1-63B4-4E3E-94B1-1F0EF9E4949F}"/>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77" name="テキスト ボックス 76">
          <a:extLst>
            <a:ext uri="{FF2B5EF4-FFF2-40B4-BE49-F238E27FC236}">
              <a16:creationId xmlns:a16="http://schemas.microsoft.com/office/drawing/2014/main" id="{E828C1A8-FDC0-4483-9E1A-BF3B72D7473E}"/>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78" name="テキスト ボックス 77">
          <a:extLst>
            <a:ext uri="{FF2B5EF4-FFF2-40B4-BE49-F238E27FC236}">
              <a16:creationId xmlns:a16="http://schemas.microsoft.com/office/drawing/2014/main" id="{D15F5D1F-8F5D-417F-9F4E-EAC3581C89CB}"/>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79" name="テキスト ボックス 78">
          <a:extLst>
            <a:ext uri="{FF2B5EF4-FFF2-40B4-BE49-F238E27FC236}">
              <a16:creationId xmlns:a16="http://schemas.microsoft.com/office/drawing/2014/main" id="{5BC7DD21-6F4F-4846-9CC3-496AB7DC619B}"/>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0" name="テキスト ボックス 79">
          <a:extLst>
            <a:ext uri="{FF2B5EF4-FFF2-40B4-BE49-F238E27FC236}">
              <a16:creationId xmlns:a16="http://schemas.microsoft.com/office/drawing/2014/main" id="{583AE08D-0A65-4F84-8F6B-C69A9CAF1E20}"/>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168698</xdr:rowOff>
    </xdr:from>
    <xdr:to>
      <xdr:col>23</xdr:col>
      <xdr:colOff>136525</xdr:colOff>
      <xdr:row>32</xdr:row>
      <xdr:rowOff>98848</xdr:rowOff>
    </xdr:to>
    <xdr:sp macro="" textlink="">
      <xdr:nvSpPr>
        <xdr:cNvPr id="81" name="楕円 80">
          <a:extLst>
            <a:ext uri="{FF2B5EF4-FFF2-40B4-BE49-F238E27FC236}">
              <a16:creationId xmlns:a16="http://schemas.microsoft.com/office/drawing/2014/main" id="{63DAB72E-BEE3-4EC8-BFA5-B19B378EDE79}"/>
            </a:ext>
          </a:extLst>
        </xdr:cNvPr>
        <xdr:cNvSpPr/>
      </xdr:nvSpPr>
      <xdr:spPr>
        <a:xfrm>
          <a:off x="4711700" y="62551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31</xdr:row>
      <xdr:rowOff>147125</xdr:rowOff>
    </xdr:from>
    <xdr:ext cx="405111" cy="259045"/>
    <xdr:sp macro="" textlink="">
      <xdr:nvSpPr>
        <xdr:cNvPr id="82" name="有形固定資産減価償却率該当値テキスト">
          <a:extLst>
            <a:ext uri="{FF2B5EF4-FFF2-40B4-BE49-F238E27FC236}">
              <a16:creationId xmlns:a16="http://schemas.microsoft.com/office/drawing/2014/main" id="{D7587C7B-EB6D-41B7-BBB5-59A23C522384}"/>
            </a:ext>
          </a:extLst>
        </xdr:cNvPr>
        <xdr:cNvSpPr txBox="1"/>
      </xdr:nvSpPr>
      <xdr:spPr>
        <a:xfrm>
          <a:off x="4813300" y="62336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31</xdr:row>
      <xdr:rowOff>53552</xdr:rowOff>
    </xdr:from>
    <xdr:to>
      <xdr:col>19</xdr:col>
      <xdr:colOff>187325</xdr:colOff>
      <xdr:row>31</xdr:row>
      <xdr:rowOff>155152</xdr:rowOff>
    </xdr:to>
    <xdr:sp macro="" textlink="">
      <xdr:nvSpPr>
        <xdr:cNvPr id="83" name="楕円 82">
          <a:extLst>
            <a:ext uri="{FF2B5EF4-FFF2-40B4-BE49-F238E27FC236}">
              <a16:creationId xmlns:a16="http://schemas.microsoft.com/office/drawing/2014/main" id="{928B6522-6005-4660-82B5-6E305DCF888C}"/>
            </a:ext>
          </a:extLst>
        </xdr:cNvPr>
        <xdr:cNvSpPr/>
      </xdr:nvSpPr>
      <xdr:spPr>
        <a:xfrm>
          <a:off x="4000500" y="61400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31</xdr:row>
      <xdr:rowOff>104352</xdr:rowOff>
    </xdr:from>
    <xdr:to>
      <xdr:col>23</xdr:col>
      <xdr:colOff>85725</xdr:colOff>
      <xdr:row>32</xdr:row>
      <xdr:rowOff>48048</xdr:rowOff>
    </xdr:to>
    <xdr:cxnSp macro="">
      <xdr:nvCxnSpPr>
        <xdr:cNvPr id="84" name="直線コネクタ 83">
          <a:extLst>
            <a:ext uri="{FF2B5EF4-FFF2-40B4-BE49-F238E27FC236}">
              <a16:creationId xmlns:a16="http://schemas.microsoft.com/office/drawing/2014/main" id="{EEFE2ABF-FE0D-4C26-B2D5-276F3B1F1C12}"/>
            </a:ext>
          </a:extLst>
        </xdr:cNvPr>
        <xdr:cNvCxnSpPr/>
      </xdr:nvCxnSpPr>
      <xdr:spPr>
        <a:xfrm>
          <a:off x="4051300" y="6190827"/>
          <a:ext cx="711200" cy="115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30</xdr:row>
      <xdr:rowOff>124248</xdr:rowOff>
    </xdr:from>
    <xdr:to>
      <xdr:col>15</xdr:col>
      <xdr:colOff>187325</xdr:colOff>
      <xdr:row>31</xdr:row>
      <xdr:rowOff>54398</xdr:rowOff>
    </xdr:to>
    <xdr:sp macro="" textlink="">
      <xdr:nvSpPr>
        <xdr:cNvPr id="85" name="楕円 84">
          <a:extLst>
            <a:ext uri="{FF2B5EF4-FFF2-40B4-BE49-F238E27FC236}">
              <a16:creationId xmlns:a16="http://schemas.microsoft.com/office/drawing/2014/main" id="{8292E5C2-FD2D-4FCB-B49A-2C1AC5153B71}"/>
            </a:ext>
          </a:extLst>
        </xdr:cNvPr>
        <xdr:cNvSpPr/>
      </xdr:nvSpPr>
      <xdr:spPr>
        <a:xfrm>
          <a:off x="3238500" y="60392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31</xdr:row>
      <xdr:rowOff>3598</xdr:rowOff>
    </xdr:from>
    <xdr:to>
      <xdr:col>19</xdr:col>
      <xdr:colOff>136525</xdr:colOff>
      <xdr:row>31</xdr:row>
      <xdr:rowOff>104352</xdr:rowOff>
    </xdr:to>
    <xdr:cxnSp macro="">
      <xdr:nvCxnSpPr>
        <xdr:cNvPr id="86" name="直線コネクタ 85">
          <a:extLst>
            <a:ext uri="{FF2B5EF4-FFF2-40B4-BE49-F238E27FC236}">
              <a16:creationId xmlns:a16="http://schemas.microsoft.com/office/drawing/2014/main" id="{EB420A05-9821-49AB-A0CB-BD954503142E}"/>
            </a:ext>
          </a:extLst>
        </xdr:cNvPr>
        <xdr:cNvCxnSpPr/>
      </xdr:nvCxnSpPr>
      <xdr:spPr>
        <a:xfrm>
          <a:off x="3289300" y="6090073"/>
          <a:ext cx="762000" cy="1007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30</xdr:row>
      <xdr:rowOff>45085</xdr:rowOff>
    </xdr:from>
    <xdr:to>
      <xdr:col>11</xdr:col>
      <xdr:colOff>187325</xdr:colOff>
      <xdr:row>30</xdr:row>
      <xdr:rowOff>146685</xdr:rowOff>
    </xdr:to>
    <xdr:sp macro="" textlink="">
      <xdr:nvSpPr>
        <xdr:cNvPr id="87" name="楕円 86">
          <a:extLst>
            <a:ext uri="{FF2B5EF4-FFF2-40B4-BE49-F238E27FC236}">
              <a16:creationId xmlns:a16="http://schemas.microsoft.com/office/drawing/2014/main" id="{DB68E809-FB3D-4456-9FB2-B5B4AAA577CD}"/>
            </a:ext>
          </a:extLst>
        </xdr:cNvPr>
        <xdr:cNvSpPr/>
      </xdr:nvSpPr>
      <xdr:spPr>
        <a:xfrm>
          <a:off x="2476500" y="5960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30</xdr:row>
      <xdr:rowOff>95885</xdr:rowOff>
    </xdr:from>
    <xdr:to>
      <xdr:col>15</xdr:col>
      <xdr:colOff>136525</xdr:colOff>
      <xdr:row>31</xdr:row>
      <xdr:rowOff>3598</xdr:rowOff>
    </xdr:to>
    <xdr:cxnSp macro="">
      <xdr:nvCxnSpPr>
        <xdr:cNvPr id="88" name="直線コネクタ 87">
          <a:extLst>
            <a:ext uri="{FF2B5EF4-FFF2-40B4-BE49-F238E27FC236}">
              <a16:creationId xmlns:a16="http://schemas.microsoft.com/office/drawing/2014/main" id="{C36A7BD3-67B3-40B0-A341-B2C0416B335B}"/>
            </a:ext>
          </a:extLst>
        </xdr:cNvPr>
        <xdr:cNvCxnSpPr/>
      </xdr:nvCxnSpPr>
      <xdr:spPr>
        <a:xfrm>
          <a:off x="2527300" y="6010910"/>
          <a:ext cx="762000" cy="79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29</xdr:row>
      <xdr:rowOff>137372</xdr:rowOff>
    </xdr:from>
    <xdr:to>
      <xdr:col>7</xdr:col>
      <xdr:colOff>187325</xdr:colOff>
      <xdr:row>30</xdr:row>
      <xdr:rowOff>67522</xdr:rowOff>
    </xdr:to>
    <xdr:sp macro="" textlink="">
      <xdr:nvSpPr>
        <xdr:cNvPr id="89" name="楕円 88">
          <a:extLst>
            <a:ext uri="{FF2B5EF4-FFF2-40B4-BE49-F238E27FC236}">
              <a16:creationId xmlns:a16="http://schemas.microsoft.com/office/drawing/2014/main" id="{155F6F2B-7875-409F-807F-B39632711FD7}"/>
            </a:ext>
          </a:extLst>
        </xdr:cNvPr>
        <xdr:cNvSpPr/>
      </xdr:nvSpPr>
      <xdr:spPr>
        <a:xfrm>
          <a:off x="1714500" y="58809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30</xdr:row>
      <xdr:rowOff>16722</xdr:rowOff>
    </xdr:from>
    <xdr:to>
      <xdr:col>11</xdr:col>
      <xdr:colOff>136525</xdr:colOff>
      <xdr:row>30</xdr:row>
      <xdr:rowOff>95885</xdr:rowOff>
    </xdr:to>
    <xdr:cxnSp macro="">
      <xdr:nvCxnSpPr>
        <xdr:cNvPr id="90" name="直線コネクタ 89">
          <a:extLst>
            <a:ext uri="{FF2B5EF4-FFF2-40B4-BE49-F238E27FC236}">
              <a16:creationId xmlns:a16="http://schemas.microsoft.com/office/drawing/2014/main" id="{E9B56E2C-B6B4-45E8-93A3-562A6E1B33BF}"/>
            </a:ext>
          </a:extLst>
        </xdr:cNvPr>
        <xdr:cNvCxnSpPr/>
      </xdr:nvCxnSpPr>
      <xdr:spPr>
        <a:xfrm>
          <a:off x="1765300" y="5931747"/>
          <a:ext cx="762000" cy="79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29</xdr:row>
      <xdr:rowOff>157285</xdr:rowOff>
    </xdr:from>
    <xdr:ext cx="405111" cy="259045"/>
    <xdr:sp macro="" textlink="">
      <xdr:nvSpPr>
        <xdr:cNvPr id="91" name="n_1aveValue有形固定資産減価償却率">
          <a:extLst>
            <a:ext uri="{FF2B5EF4-FFF2-40B4-BE49-F238E27FC236}">
              <a16:creationId xmlns:a16="http://schemas.microsoft.com/office/drawing/2014/main" id="{A64812EA-B38B-47DE-A740-5031271CBCAC}"/>
            </a:ext>
          </a:extLst>
        </xdr:cNvPr>
        <xdr:cNvSpPr txBox="1"/>
      </xdr:nvSpPr>
      <xdr:spPr>
        <a:xfrm>
          <a:off x="3836044" y="59008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29</xdr:row>
      <xdr:rowOff>42139</xdr:rowOff>
    </xdr:from>
    <xdr:ext cx="405111" cy="259045"/>
    <xdr:sp macro="" textlink="">
      <xdr:nvSpPr>
        <xdr:cNvPr id="92" name="n_2aveValue有形固定資産減価償却率">
          <a:extLst>
            <a:ext uri="{FF2B5EF4-FFF2-40B4-BE49-F238E27FC236}">
              <a16:creationId xmlns:a16="http://schemas.microsoft.com/office/drawing/2014/main" id="{AF3B0D0E-21E3-413D-ABF6-AD584F7AEF87}"/>
            </a:ext>
          </a:extLst>
        </xdr:cNvPr>
        <xdr:cNvSpPr txBox="1"/>
      </xdr:nvSpPr>
      <xdr:spPr>
        <a:xfrm>
          <a:off x="3086744" y="57857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28</xdr:row>
      <xdr:rowOff>76852</xdr:rowOff>
    </xdr:from>
    <xdr:ext cx="405111" cy="259045"/>
    <xdr:sp macro="" textlink="">
      <xdr:nvSpPr>
        <xdr:cNvPr id="93" name="n_3aveValue有形固定資産減価償却率">
          <a:extLst>
            <a:ext uri="{FF2B5EF4-FFF2-40B4-BE49-F238E27FC236}">
              <a16:creationId xmlns:a16="http://schemas.microsoft.com/office/drawing/2014/main" id="{2E73A636-DE62-49E1-BAD2-5661BC2AE534}"/>
            </a:ext>
          </a:extLst>
        </xdr:cNvPr>
        <xdr:cNvSpPr txBox="1"/>
      </xdr:nvSpPr>
      <xdr:spPr>
        <a:xfrm>
          <a:off x="2324744" y="5648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27</xdr:row>
      <xdr:rowOff>75582</xdr:rowOff>
    </xdr:from>
    <xdr:ext cx="405111" cy="259045"/>
    <xdr:sp macro="" textlink="">
      <xdr:nvSpPr>
        <xdr:cNvPr id="94" name="n_4aveValue有形固定資産減価償却率">
          <a:extLst>
            <a:ext uri="{FF2B5EF4-FFF2-40B4-BE49-F238E27FC236}">
              <a16:creationId xmlns:a16="http://schemas.microsoft.com/office/drawing/2014/main" id="{10BC35C2-745E-4956-98F4-1B82A0AB0F77}"/>
            </a:ext>
          </a:extLst>
        </xdr:cNvPr>
        <xdr:cNvSpPr txBox="1"/>
      </xdr:nvSpPr>
      <xdr:spPr>
        <a:xfrm>
          <a:off x="1562744" y="5476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31</xdr:row>
      <xdr:rowOff>146279</xdr:rowOff>
    </xdr:from>
    <xdr:ext cx="405111" cy="259045"/>
    <xdr:sp macro="" textlink="">
      <xdr:nvSpPr>
        <xdr:cNvPr id="95" name="n_1mainValue有形固定資産減価償却率">
          <a:extLst>
            <a:ext uri="{FF2B5EF4-FFF2-40B4-BE49-F238E27FC236}">
              <a16:creationId xmlns:a16="http://schemas.microsoft.com/office/drawing/2014/main" id="{B2ACECDF-6B64-44DF-BB90-E53578E0A7E5}"/>
            </a:ext>
          </a:extLst>
        </xdr:cNvPr>
        <xdr:cNvSpPr txBox="1"/>
      </xdr:nvSpPr>
      <xdr:spPr>
        <a:xfrm>
          <a:off x="3836044" y="62327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31</xdr:row>
      <xdr:rowOff>45525</xdr:rowOff>
    </xdr:from>
    <xdr:ext cx="405111" cy="259045"/>
    <xdr:sp macro="" textlink="">
      <xdr:nvSpPr>
        <xdr:cNvPr id="96" name="n_2mainValue有形固定資産減価償却率">
          <a:extLst>
            <a:ext uri="{FF2B5EF4-FFF2-40B4-BE49-F238E27FC236}">
              <a16:creationId xmlns:a16="http://schemas.microsoft.com/office/drawing/2014/main" id="{4388AB13-28C5-45B1-AD61-542AFA14D95C}"/>
            </a:ext>
          </a:extLst>
        </xdr:cNvPr>
        <xdr:cNvSpPr txBox="1"/>
      </xdr:nvSpPr>
      <xdr:spPr>
        <a:xfrm>
          <a:off x="3086744" y="61320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30</xdr:row>
      <xdr:rowOff>137812</xdr:rowOff>
    </xdr:from>
    <xdr:ext cx="405111" cy="259045"/>
    <xdr:sp macro="" textlink="">
      <xdr:nvSpPr>
        <xdr:cNvPr id="97" name="n_3mainValue有形固定資産減価償却率">
          <a:extLst>
            <a:ext uri="{FF2B5EF4-FFF2-40B4-BE49-F238E27FC236}">
              <a16:creationId xmlns:a16="http://schemas.microsoft.com/office/drawing/2014/main" id="{4AAB0523-A782-47A7-B419-B15A6DA81374}"/>
            </a:ext>
          </a:extLst>
        </xdr:cNvPr>
        <xdr:cNvSpPr txBox="1"/>
      </xdr:nvSpPr>
      <xdr:spPr>
        <a:xfrm>
          <a:off x="2324744" y="6052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30</xdr:row>
      <xdr:rowOff>58649</xdr:rowOff>
    </xdr:from>
    <xdr:ext cx="405111" cy="259045"/>
    <xdr:sp macro="" textlink="">
      <xdr:nvSpPr>
        <xdr:cNvPr id="98" name="n_4mainValue有形固定資産減価償却率">
          <a:extLst>
            <a:ext uri="{FF2B5EF4-FFF2-40B4-BE49-F238E27FC236}">
              <a16:creationId xmlns:a16="http://schemas.microsoft.com/office/drawing/2014/main" id="{8AA4FB34-9164-4314-8F71-0705F07A3B8A}"/>
            </a:ext>
          </a:extLst>
        </xdr:cNvPr>
        <xdr:cNvSpPr txBox="1"/>
      </xdr:nvSpPr>
      <xdr:spPr>
        <a:xfrm>
          <a:off x="1562744" y="59736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99" name="正方形/長方形 98">
          <a:extLst>
            <a:ext uri="{FF2B5EF4-FFF2-40B4-BE49-F238E27FC236}">
              <a16:creationId xmlns:a16="http://schemas.microsoft.com/office/drawing/2014/main" id="{B0CBD2DD-8DF2-44C5-80FD-BC82D703F1D2}"/>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0" name="正方形/長方形 99">
          <a:extLst>
            <a:ext uri="{FF2B5EF4-FFF2-40B4-BE49-F238E27FC236}">
              <a16:creationId xmlns:a16="http://schemas.microsoft.com/office/drawing/2014/main" id="{3454F3EF-5729-4251-95E9-73BC99EED5AC}"/>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1" name="正方形/長方形 100">
          <a:extLst>
            <a:ext uri="{FF2B5EF4-FFF2-40B4-BE49-F238E27FC236}">
              <a16:creationId xmlns:a16="http://schemas.microsoft.com/office/drawing/2014/main" id="{770D2E2E-F230-4192-B5DB-A96D318E4A3F}"/>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[ 652.8</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2" name="正方形/長方形 101">
          <a:extLst>
            <a:ext uri="{FF2B5EF4-FFF2-40B4-BE49-F238E27FC236}">
              <a16:creationId xmlns:a16="http://schemas.microsoft.com/office/drawing/2014/main" id="{E239F73A-BBBC-486B-9A1A-09AF35F13C7A}"/>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3" name="正方形/長方形 102">
          <a:extLst>
            <a:ext uri="{FF2B5EF4-FFF2-40B4-BE49-F238E27FC236}">
              <a16:creationId xmlns:a16="http://schemas.microsoft.com/office/drawing/2014/main" id="{07DCF20B-9AC9-4289-B4EA-A1D73E14B0EA}"/>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4" name="正方形/長方形 103">
          <a:extLst>
            <a:ext uri="{FF2B5EF4-FFF2-40B4-BE49-F238E27FC236}">
              <a16:creationId xmlns:a16="http://schemas.microsoft.com/office/drawing/2014/main" id="{48FBBDDD-ADC7-44D1-ACE4-F2D433CE9B1D}"/>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5" name="正方形/長方形 104">
          <a:extLst>
            <a:ext uri="{FF2B5EF4-FFF2-40B4-BE49-F238E27FC236}">
              <a16:creationId xmlns:a16="http://schemas.microsoft.com/office/drawing/2014/main" id="{4735AAAF-A151-465C-81CA-4EA6CFF81FC0}"/>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06" name="正方形/長方形 105">
          <a:extLst>
            <a:ext uri="{FF2B5EF4-FFF2-40B4-BE49-F238E27FC236}">
              <a16:creationId xmlns:a16="http://schemas.microsoft.com/office/drawing/2014/main" id="{2B5E28D4-0E7A-4F13-B7C9-19CEDF919F3F}"/>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7" name="正方形/長方形 106">
          <a:extLst>
            <a:ext uri="{FF2B5EF4-FFF2-40B4-BE49-F238E27FC236}">
              <a16:creationId xmlns:a16="http://schemas.microsoft.com/office/drawing/2014/main" id="{8D67A256-D03A-45B6-BF1C-3A467680C85C}"/>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08" name="正方形/長方形 107">
          <a:extLst>
            <a:ext uri="{FF2B5EF4-FFF2-40B4-BE49-F238E27FC236}">
              <a16:creationId xmlns:a16="http://schemas.microsoft.com/office/drawing/2014/main" id="{D1A37002-5027-4933-9C4C-61F74033F811}"/>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09" name="正方形/長方形 108">
          <a:extLst>
            <a:ext uri="{FF2B5EF4-FFF2-40B4-BE49-F238E27FC236}">
              <a16:creationId xmlns:a16="http://schemas.microsoft.com/office/drawing/2014/main" id="{1CD3BC4A-9CCD-4276-A0C2-8C6F45F60352}"/>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0" name="正方形/長方形 109">
          <a:extLst>
            <a:ext uri="{FF2B5EF4-FFF2-40B4-BE49-F238E27FC236}">
              <a16:creationId xmlns:a16="http://schemas.microsoft.com/office/drawing/2014/main" id="{D5BEAE5C-6D86-4927-91E3-167344F51D4A}"/>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1" name="テキスト ボックス 110">
          <a:extLst>
            <a:ext uri="{FF2B5EF4-FFF2-40B4-BE49-F238E27FC236}">
              <a16:creationId xmlns:a16="http://schemas.microsoft.com/office/drawing/2014/main" id="{7B8FCAD1-4CA5-4B76-897A-0B10865E778E}"/>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ja-JP" altLang="en-US" sz="1200" b="0" i="0" baseline="0">
              <a:solidFill>
                <a:schemeClr val="dk1"/>
              </a:solidFill>
              <a:effectLst/>
              <a:latin typeface="ＭＳ Ｐゴシック" panose="020B0600070205080204" pitchFamily="50" charset="-128"/>
              <a:ea typeface="ＭＳ Ｐゴシック" panose="020B0600070205080204" pitchFamily="50" charset="-128"/>
              <a:cs typeface="+mn-cs"/>
            </a:rPr>
            <a:t>従来より</a:t>
          </a:r>
          <a:r>
            <a:rPr lang="ja-JP" altLang="ja-JP" sz="1200" b="0" i="0" baseline="0">
              <a:solidFill>
                <a:schemeClr val="dk1"/>
              </a:solidFill>
              <a:effectLst/>
              <a:latin typeface="ＭＳ Ｐゴシック" panose="020B0600070205080204" pitchFamily="50" charset="-128"/>
              <a:ea typeface="ＭＳ Ｐゴシック" panose="020B0600070205080204" pitchFamily="50" charset="-128"/>
              <a:cs typeface="+mn-cs"/>
            </a:rPr>
            <a:t>改善したものの、依然として他団体より地方債残高が多く、債務償還比率も類似団体平均を大きく上回る</a:t>
          </a:r>
          <a:r>
            <a:rPr lang="en-US" altLang="ja-JP" sz="1200" b="0" i="0" baseline="0">
              <a:solidFill>
                <a:schemeClr val="dk1"/>
              </a:solidFill>
              <a:effectLst/>
              <a:latin typeface="ＭＳ Ｐゴシック" panose="020B0600070205080204" pitchFamily="50" charset="-128"/>
              <a:ea typeface="ＭＳ Ｐゴシック" panose="020B0600070205080204" pitchFamily="50" charset="-128"/>
              <a:cs typeface="+mn-cs"/>
            </a:rPr>
            <a:t>652.8%</a:t>
          </a:r>
          <a:r>
            <a:rPr lang="ja-JP" altLang="ja-JP" sz="1200" b="0" i="0" baseline="0">
              <a:solidFill>
                <a:schemeClr val="dk1"/>
              </a:solidFill>
              <a:effectLst/>
              <a:latin typeface="ＭＳ Ｐゴシック" panose="020B0600070205080204" pitchFamily="50" charset="-128"/>
              <a:ea typeface="ＭＳ Ｐゴシック" panose="020B0600070205080204" pitchFamily="50" charset="-128"/>
              <a:cs typeface="+mn-cs"/>
            </a:rPr>
            <a:t>と地方債の負担が重い状況になっているといえる。</a:t>
          </a:r>
          <a:endParaRPr lang="ja-JP" altLang="ja-JP" sz="1200">
            <a:effectLst/>
            <a:latin typeface="ＭＳ Ｐゴシック" panose="020B0600070205080204" pitchFamily="50" charset="-128"/>
            <a:ea typeface="ＭＳ Ｐゴシック" panose="020B0600070205080204" pitchFamily="50" charset="-128"/>
          </a:endParaRPr>
        </a:p>
        <a:p>
          <a:r>
            <a:rPr lang="ja-JP" altLang="ja-JP" sz="1200" b="0" i="0" baseline="0">
              <a:solidFill>
                <a:schemeClr val="dk1"/>
              </a:solidFill>
              <a:effectLst/>
              <a:latin typeface="ＭＳ Ｐゴシック" panose="020B0600070205080204" pitchFamily="50" charset="-128"/>
              <a:ea typeface="ＭＳ Ｐゴシック" panose="020B0600070205080204" pitchFamily="50" charset="-128"/>
              <a:cs typeface="+mn-cs"/>
            </a:rPr>
            <a:t>今後もかつらぎ</a:t>
          </a:r>
          <a:r>
            <a:rPr lang="ja-JP" altLang="en-US" sz="1200" b="0" i="0" baseline="0">
              <a:solidFill>
                <a:schemeClr val="dk1"/>
              </a:solidFill>
              <a:effectLst/>
              <a:latin typeface="ＭＳ Ｐゴシック" panose="020B0600070205080204" pitchFamily="50" charset="-128"/>
              <a:ea typeface="ＭＳ Ｐゴシック" panose="020B0600070205080204" pitchFamily="50" charset="-128"/>
              <a:cs typeface="+mn-cs"/>
            </a:rPr>
            <a:t>新庁舎</a:t>
          </a:r>
          <a:r>
            <a:rPr lang="ja-JP" altLang="ja-JP" sz="1200" b="0" i="0" baseline="0">
              <a:solidFill>
                <a:schemeClr val="dk1"/>
              </a:solidFill>
              <a:effectLst/>
              <a:latin typeface="ＭＳ Ｐゴシック" panose="020B0600070205080204" pitchFamily="50" charset="-128"/>
              <a:ea typeface="ＭＳ Ｐゴシック" panose="020B0600070205080204" pitchFamily="50" charset="-128"/>
              <a:cs typeface="+mn-cs"/>
            </a:rPr>
            <a:t>整備や</a:t>
          </a:r>
          <a:r>
            <a:rPr lang="ja-JP" altLang="en-US" sz="1200" b="0" i="0" baseline="0">
              <a:solidFill>
                <a:schemeClr val="dk1"/>
              </a:solidFill>
              <a:effectLst/>
              <a:latin typeface="ＭＳ Ｐゴシック" panose="020B0600070205080204" pitchFamily="50" charset="-128"/>
              <a:ea typeface="ＭＳ Ｐゴシック" panose="020B0600070205080204" pitchFamily="50" charset="-128"/>
              <a:cs typeface="+mn-cs"/>
            </a:rPr>
            <a:t>耐震改修事業</a:t>
          </a:r>
          <a:r>
            <a:rPr lang="ja-JP" altLang="ja-JP" sz="1200" b="0" i="0" baseline="0">
              <a:solidFill>
                <a:schemeClr val="dk1"/>
              </a:solidFill>
              <a:effectLst/>
              <a:latin typeface="ＭＳ Ｐゴシック" panose="020B0600070205080204" pitchFamily="50" charset="-128"/>
              <a:ea typeface="ＭＳ Ｐゴシック" panose="020B0600070205080204" pitchFamily="50" charset="-128"/>
              <a:cs typeface="+mn-cs"/>
            </a:rPr>
            <a:t>などの大規模事業による地方債の増加が予想されるが、過度な地方債残高とならないよう、計画的な地方債の発行に努める必要がある。</a:t>
          </a:r>
          <a:endParaRPr lang="ja-JP" altLang="ja-JP" sz="12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12" name="テキスト ボックス 111">
          <a:extLst>
            <a:ext uri="{FF2B5EF4-FFF2-40B4-BE49-F238E27FC236}">
              <a16:creationId xmlns:a16="http://schemas.microsoft.com/office/drawing/2014/main" id="{E3FEF029-912B-425F-B3B4-6035FD48F5FC}"/>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3" name="直線コネクタ 112">
          <a:extLst>
            <a:ext uri="{FF2B5EF4-FFF2-40B4-BE49-F238E27FC236}">
              <a16:creationId xmlns:a16="http://schemas.microsoft.com/office/drawing/2014/main" id="{2BC7F603-1CCE-4FF7-85DE-2E7037C78E44}"/>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14" name="テキスト ボックス 113">
          <a:extLst>
            <a:ext uri="{FF2B5EF4-FFF2-40B4-BE49-F238E27FC236}">
              <a16:creationId xmlns:a16="http://schemas.microsoft.com/office/drawing/2014/main" id="{7BA354DA-9254-485B-A157-3B5E74FFEA2C}"/>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15" name="直線コネクタ 114">
          <a:extLst>
            <a:ext uri="{FF2B5EF4-FFF2-40B4-BE49-F238E27FC236}">
              <a16:creationId xmlns:a16="http://schemas.microsoft.com/office/drawing/2014/main" id="{9FF413AA-DDAC-4D60-8BBD-65C5D9DE234F}"/>
            </a:ext>
          </a:extLst>
        </xdr:cNvPr>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34</xdr:row>
      <xdr:rowOff>57541</xdr:rowOff>
    </xdr:from>
    <xdr:ext cx="410689" cy="225703"/>
    <xdr:sp macro="" textlink="">
      <xdr:nvSpPr>
        <xdr:cNvPr id="116" name="テキスト ボックス 115">
          <a:extLst>
            <a:ext uri="{FF2B5EF4-FFF2-40B4-BE49-F238E27FC236}">
              <a16:creationId xmlns:a16="http://schemas.microsoft.com/office/drawing/2014/main" id="{933D4111-A4A0-46E7-A74F-2C541FCA6B9B}"/>
            </a:ext>
          </a:extLst>
        </xdr:cNvPr>
        <xdr:cNvSpPr txBox="1"/>
      </xdr:nvSpPr>
      <xdr:spPr>
        <a:xfrm>
          <a:off x="10828811" y="66583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17" name="直線コネクタ 116">
          <a:extLst>
            <a:ext uri="{FF2B5EF4-FFF2-40B4-BE49-F238E27FC236}">
              <a16:creationId xmlns:a16="http://schemas.microsoft.com/office/drawing/2014/main" id="{304E6EE2-DB3E-42E0-9FC5-C3A8BFAC0F3A}"/>
            </a:ext>
          </a:extLst>
        </xdr:cNvPr>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18" name="テキスト ボックス 117">
          <a:extLst>
            <a:ext uri="{FF2B5EF4-FFF2-40B4-BE49-F238E27FC236}">
              <a16:creationId xmlns:a16="http://schemas.microsoft.com/office/drawing/2014/main" id="{FDC89A9C-C3C5-42CA-B4DA-FD53BC2144B7}"/>
            </a:ext>
          </a:extLst>
        </xdr:cNvPr>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19" name="直線コネクタ 118">
          <a:extLst>
            <a:ext uri="{FF2B5EF4-FFF2-40B4-BE49-F238E27FC236}">
              <a16:creationId xmlns:a16="http://schemas.microsoft.com/office/drawing/2014/main" id="{A80B98E0-4181-40BE-A600-67EB46CD954A}"/>
            </a:ext>
          </a:extLst>
        </xdr:cNvPr>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20" name="テキスト ボックス 119">
          <a:extLst>
            <a:ext uri="{FF2B5EF4-FFF2-40B4-BE49-F238E27FC236}">
              <a16:creationId xmlns:a16="http://schemas.microsoft.com/office/drawing/2014/main" id="{2898B940-42FC-448B-AE34-BC968D3DA36F}"/>
            </a:ext>
          </a:extLst>
        </xdr:cNvPr>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21" name="直線コネクタ 120">
          <a:extLst>
            <a:ext uri="{FF2B5EF4-FFF2-40B4-BE49-F238E27FC236}">
              <a16:creationId xmlns:a16="http://schemas.microsoft.com/office/drawing/2014/main" id="{CD6D41E9-FF31-48C5-9A5B-83643B54FE0A}"/>
            </a:ext>
          </a:extLst>
        </xdr:cNvPr>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22" name="テキスト ボックス 121">
          <a:extLst>
            <a:ext uri="{FF2B5EF4-FFF2-40B4-BE49-F238E27FC236}">
              <a16:creationId xmlns:a16="http://schemas.microsoft.com/office/drawing/2014/main" id="{A2357077-02FC-4B0B-9C50-120B15FA3744}"/>
            </a:ext>
          </a:extLst>
        </xdr:cNvPr>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23" name="直線コネクタ 122">
          <a:extLst>
            <a:ext uri="{FF2B5EF4-FFF2-40B4-BE49-F238E27FC236}">
              <a16:creationId xmlns:a16="http://schemas.microsoft.com/office/drawing/2014/main" id="{BC042740-953B-4B2D-AD11-6399781D12CC}"/>
            </a:ext>
          </a:extLst>
        </xdr:cNvPr>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24" name="テキスト ボックス 123">
          <a:extLst>
            <a:ext uri="{FF2B5EF4-FFF2-40B4-BE49-F238E27FC236}">
              <a16:creationId xmlns:a16="http://schemas.microsoft.com/office/drawing/2014/main" id="{42EDFDE0-7CDA-460D-93E7-45F714518E06}"/>
            </a:ext>
          </a:extLst>
        </xdr:cNvPr>
        <xdr:cNvSpPr txBox="1"/>
      </xdr:nvSpPr>
      <xdr:spPr>
        <a:xfrm>
          <a:off x="10931403" y="521903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5" name="直線コネクタ 124">
          <a:extLst>
            <a:ext uri="{FF2B5EF4-FFF2-40B4-BE49-F238E27FC236}">
              <a16:creationId xmlns:a16="http://schemas.microsoft.com/office/drawing/2014/main" id="{2D398158-586A-4664-B264-287D4F307325}"/>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6" name="債務償還比率グラフ枠">
          <a:extLst>
            <a:ext uri="{FF2B5EF4-FFF2-40B4-BE49-F238E27FC236}">
              <a16:creationId xmlns:a16="http://schemas.microsoft.com/office/drawing/2014/main" id="{945790B3-8C03-41B9-82DA-16BF1A11FB77}"/>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33</xdr:row>
      <xdr:rowOff>57954</xdr:rowOff>
    </xdr:to>
    <xdr:cxnSp macro="">
      <xdr:nvCxnSpPr>
        <xdr:cNvPr id="127" name="直線コネクタ 126">
          <a:extLst>
            <a:ext uri="{FF2B5EF4-FFF2-40B4-BE49-F238E27FC236}">
              <a16:creationId xmlns:a16="http://schemas.microsoft.com/office/drawing/2014/main" id="{90B66EC7-41FE-441F-8CDE-3CE3B779EFE5}"/>
            </a:ext>
          </a:extLst>
        </xdr:cNvPr>
        <xdr:cNvCxnSpPr/>
      </xdr:nvCxnSpPr>
      <xdr:spPr>
        <a:xfrm flipV="1">
          <a:off x="14793595" y="5312833"/>
          <a:ext cx="1269" cy="11744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33</xdr:row>
      <xdr:rowOff>61782</xdr:rowOff>
    </xdr:from>
    <xdr:ext cx="469744" cy="259045"/>
    <xdr:sp macro="" textlink="">
      <xdr:nvSpPr>
        <xdr:cNvPr id="128" name="債務償還比率最小値テキスト">
          <a:extLst>
            <a:ext uri="{FF2B5EF4-FFF2-40B4-BE49-F238E27FC236}">
              <a16:creationId xmlns:a16="http://schemas.microsoft.com/office/drawing/2014/main" id="{C4B32806-B047-4EB2-97C3-CF6B2C32FE4A}"/>
            </a:ext>
          </a:extLst>
        </xdr:cNvPr>
        <xdr:cNvSpPr txBox="1"/>
      </xdr:nvSpPr>
      <xdr:spPr>
        <a:xfrm>
          <a:off x="14846300" y="6491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33</xdr:row>
      <xdr:rowOff>57954</xdr:rowOff>
    </xdr:from>
    <xdr:to>
      <xdr:col>76</xdr:col>
      <xdr:colOff>111125</xdr:colOff>
      <xdr:row>33</xdr:row>
      <xdr:rowOff>57954</xdr:rowOff>
    </xdr:to>
    <xdr:cxnSp macro="">
      <xdr:nvCxnSpPr>
        <xdr:cNvPr id="129" name="直線コネクタ 128">
          <a:extLst>
            <a:ext uri="{FF2B5EF4-FFF2-40B4-BE49-F238E27FC236}">
              <a16:creationId xmlns:a16="http://schemas.microsoft.com/office/drawing/2014/main" id="{188D3BCB-A715-4CED-972F-B865B961DFE4}"/>
            </a:ext>
          </a:extLst>
        </xdr:cNvPr>
        <xdr:cNvCxnSpPr/>
      </xdr:nvCxnSpPr>
      <xdr:spPr>
        <a:xfrm>
          <a:off x="14706600" y="64873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30" name="債務償還比率最大値テキスト">
          <a:extLst>
            <a:ext uri="{FF2B5EF4-FFF2-40B4-BE49-F238E27FC236}">
              <a16:creationId xmlns:a16="http://schemas.microsoft.com/office/drawing/2014/main" id="{0E020052-64F3-4805-AA3E-C9FD6F929F0C}"/>
            </a:ext>
          </a:extLst>
        </xdr:cNvPr>
        <xdr:cNvSpPr txBox="1"/>
      </xdr:nvSpPr>
      <xdr:spPr>
        <a:xfrm>
          <a:off x="14846300" y="50880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31" name="直線コネクタ 130">
          <a:extLst>
            <a:ext uri="{FF2B5EF4-FFF2-40B4-BE49-F238E27FC236}">
              <a16:creationId xmlns:a16="http://schemas.microsoft.com/office/drawing/2014/main" id="{1C9C9CC5-6497-4CEE-9DCF-3BCF7CF9AFA3}"/>
            </a:ext>
          </a:extLst>
        </xdr:cNvPr>
        <xdr:cNvCxnSpPr/>
      </xdr:nvCxnSpPr>
      <xdr:spPr>
        <a:xfrm>
          <a:off x="14706600" y="531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29</xdr:row>
      <xdr:rowOff>64543</xdr:rowOff>
    </xdr:from>
    <xdr:ext cx="469744" cy="259045"/>
    <xdr:sp macro="" textlink="">
      <xdr:nvSpPr>
        <xdr:cNvPr id="132" name="債務償還比率平均値テキスト">
          <a:extLst>
            <a:ext uri="{FF2B5EF4-FFF2-40B4-BE49-F238E27FC236}">
              <a16:creationId xmlns:a16="http://schemas.microsoft.com/office/drawing/2014/main" id="{9367CFD9-DD60-4E5A-A444-E5DCAA554277}"/>
            </a:ext>
          </a:extLst>
        </xdr:cNvPr>
        <xdr:cNvSpPr txBox="1"/>
      </xdr:nvSpPr>
      <xdr:spPr>
        <a:xfrm>
          <a:off x="14846300" y="580811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41666</xdr:rowOff>
    </xdr:from>
    <xdr:to>
      <xdr:col>76</xdr:col>
      <xdr:colOff>73025</xdr:colOff>
      <xdr:row>30</xdr:row>
      <xdr:rowOff>143266</xdr:rowOff>
    </xdr:to>
    <xdr:sp macro="" textlink="">
      <xdr:nvSpPr>
        <xdr:cNvPr id="133" name="フローチャート: 判断 132">
          <a:extLst>
            <a:ext uri="{FF2B5EF4-FFF2-40B4-BE49-F238E27FC236}">
              <a16:creationId xmlns:a16="http://schemas.microsoft.com/office/drawing/2014/main" id="{84F90C03-3765-41C9-90A3-BD6F4E8F6EE1}"/>
            </a:ext>
          </a:extLst>
        </xdr:cNvPr>
        <xdr:cNvSpPr/>
      </xdr:nvSpPr>
      <xdr:spPr>
        <a:xfrm>
          <a:off x="14744700" y="59566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30</xdr:row>
      <xdr:rowOff>26194</xdr:rowOff>
    </xdr:from>
    <xdr:to>
      <xdr:col>72</xdr:col>
      <xdr:colOff>123825</xdr:colOff>
      <xdr:row>30</xdr:row>
      <xdr:rowOff>127794</xdr:rowOff>
    </xdr:to>
    <xdr:sp macro="" textlink="">
      <xdr:nvSpPr>
        <xdr:cNvPr id="134" name="フローチャート: 判断 133">
          <a:extLst>
            <a:ext uri="{FF2B5EF4-FFF2-40B4-BE49-F238E27FC236}">
              <a16:creationId xmlns:a16="http://schemas.microsoft.com/office/drawing/2014/main" id="{3D0CD89D-448B-4627-83CA-56D8F183902B}"/>
            </a:ext>
          </a:extLst>
        </xdr:cNvPr>
        <xdr:cNvSpPr/>
      </xdr:nvSpPr>
      <xdr:spPr>
        <a:xfrm>
          <a:off x="14033500" y="5941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30</xdr:row>
      <xdr:rowOff>14319</xdr:rowOff>
    </xdr:from>
    <xdr:to>
      <xdr:col>68</xdr:col>
      <xdr:colOff>123825</xdr:colOff>
      <xdr:row>30</xdr:row>
      <xdr:rowOff>115919</xdr:rowOff>
    </xdr:to>
    <xdr:sp macro="" textlink="">
      <xdr:nvSpPr>
        <xdr:cNvPr id="135" name="フローチャート: 判断 134">
          <a:extLst>
            <a:ext uri="{FF2B5EF4-FFF2-40B4-BE49-F238E27FC236}">
              <a16:creationId xmlns:a16="http://schemas.microsoft.com/office/drawing/2014/main" id="{69590725-A56E-4147-83E1-1787D7A7EF38}"/>
            </a:ext>
          </a:extLst>
        </xdr:cNvPr>
        <xdr:cNvSpPr/>
      </xdr:nvSpPr>
      <xdr:spPr>
        <a:xfrm>
          <a:off x="13271500" y="59293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30</xdr:row>
      <xdr:rowOff>4244</xdr:rowOff>
    </xdr:from>
    <xdr:to>
      <xdr:col>64</xdr:col>
      <xdr:colOff>123825</xdr:colOff>
      <xdr:row>30</xdr:row>
      <xdr:rowOff>105844</xdr:rowOff>
    </xdr:to>
    <xdr:sp macro="" textlink="">
      <xdr:nvSpPr>
        <xdr:cNvPr id="136" name="フローチャート: 判断 135">
          <a:extLst>
            <a:ext uri="{FF2B5EF4-FFF2-40B4-BE49-F238E27FC236}">
              <a16:creationId xmlns:a16="http://schemas.microsoft.com/office/drawing/2014/main" id="{2A2966E2-E392-4F4A-A87C-0BAB6588759A}"/>
            </a:ext>
          </a:extLst>
        </xdr:cNvPr>
        <xdr:cNvSpPr/>
      </xdr:nvSpPr>
      <xdr:spPr>
        <a:xfrm>
          <a:off x="12509500" y="5919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31</xdr:row>
      <xdr:rowOff>104648</xdr:rowOff>
    </xdr:from>
    <xdr:to>
      <xdr:col>60</xdr:col>
      <xdr:colOff>123825</xdr:colOff>
      <xdr:row>32</xdr:row>
      <xdr:rowOff>34798</xdr:rowOff>
    </xdr:to>
    <xdr:sp macro="" textlink="">
      <xdr:nvSpPr>
        <xdr:cNvPr id="137" name="フローチャート: 判断 136">
          <a:extLst>
            <a:ext uri="{FF2B5EF4-FFF2-40B4-BE49-F238E27FC236}">
              <a16:creationId xmlns:a16="http://schemas.microsoft.com/office/drawing/2014/main" id="{E60AC5D8-8D26-46D6-8658-C0EDE2BB884E}"/>
            </a:ext>
          </a:extLst>
        </xdr:cNvPr>
        <xdr:cNvSpPr/>
      </xdr:nvSpPr>
      <xdr:spPr>
        <a:xfrm>
          <a:off x="11747500" y="61911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38" name="テキスト ボックス 137">
          <a:extLst>
            <a:ext uri="{FF2B5EF4-FFF2-40B4-BE49-F238E27FC236}">
              <a16:creationId xmlns:a16="http://schemas.microsoft.com/office/drawing/2014/main" id="{4CB415FD-CF0D-4CCE-9F03-BB12DEABB8B7}"/>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39" name="テキスト ボックス 138">
          <a:extLst>
            <a:ext uri="{FF2B5EF4-FFF2-40B4-BE49-F238E27FC236}">
              <a16:creationId xmlns:a16="http://schemas.microsoft.com/office/drawing/2014/main" id="{ED0579E3-E064-403F-947C-51E94954E7F4}"/>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0" name="テキスト ボックス 139">
          <a:extLst>
            <a:ext uri="{FF2B5EF4-FFF2-40B4-BE49-F238E27FC236}">
              <a16:creationId xmlns:a16="http://schemas.microsoft.com/office/drawing/2014/main" id="{82E7B61A-B496-447B-BCA5-ED607B86433C}"/>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1" name="テキスト ボックス 140">
          <a:extLst>
            <a:ext uri="{FF2B5EF4-FFF2-40B4-BE49-F238E27FC236}">
              <a16:creationId xmlns:a16="http://schemas.microsoft.com/office/drawing/2014/main" id="{E3EF3253-1795-4BC2-B3B4-E9F2015C159D}"/>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2" name="テキスト ボックス 141">
          <a:extLst>
            <a:ext uri="{FF2B5EF4-FFF2-40B4-BE49-F238E27FC236}">
              <a16:creationId xmlns:a16="http://schemas.microsoft.com/office/drawing/2014/main" id="{C3D03067-E39E-4053-BFF4-4161D9D0A393}"/>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33</xdr:row>
      <xdr:rowOff>7154</xdr:rowOff>
    </xdr:from>
    <xdr:to>
      <xdr:col>76</xdr:col>
      <xdr:colOff>73025</xdr:colOff>
      <xdr:row>33</xdr:row>
      <xdr:rowOff>108755</xdr:rowOff>
    </xdr:to>
    <xdr:sp macro="" textlink="">
      <xdr:nvSpPr>
        <xdr:cNvPr id="143" name="楕円 142">
          <a:extLst>
            <a:ext uri="{FF2B5EF4-FFF2-40B4-BE49-F238E27FC236}">
              <a16:creationId xmlns:a16="http://schemas.microsoft.com/office/drawing/2014/main" id="{154D2DAB-04CB-4E4E-A788-DE19DD6DA660}"/>
            </a:ext>
          </a:extLst>
        </xdr:cNvPr>
        <xdr:cNvSpPr/>
      </xdr:nvSpPr>
      <xdr:spPr>
        <a:xfrm>
          <a:off x="14744700" y="6436529"/>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32</xdr:row>
      <xdr:rowOff>93531</xdr:rowOff>
    </xdr:from>
    <xdr:ext cx="469744" cy="259045"/>
    <xdr:sp macro="" textlink="">
      <xdr:nvSpPr>
        <xdr:cNvPr id="144" name="債務償還比率該当値テキスト">
          <a:extLst>
            <a:ext uri="{FF2B5EF4-FFF2-40B4-BE49-F238E27FC236}">
              <a16:creationId xmlns:a16="http://schemas.microsoft.com/office/drawing/2014/main" id="{B4E73D85-EA48-42D5-9B8C-64862B0FDA79}"/>
            </a:ext>
          </a:extLst>
        </xdr:cNvPr>
        <xdr:cNvSpPr txBox="1"/>
      </xdr:nvSpPr>
      <xdr:spPr>
        <a:xfrm>
          <a:off x="14846300" y="63514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32</xdr:row>
      <xdr:rowOff>159893</xdr:rowOff>
    </xdr:from>
    <xdr:to>
      <xdr:col>72</xdr:col>
      <xdr:colOff>123825</xdr:colOff>
      <xdr:row>33</xdr:row>
      <xdr:rowOff>90043</xdr:rowOff>
    </xdr:to>
    <xdr:sp macro="" textlink="">
      <xdr:nvSpPr>
        <xdr:cNvPr id="145" name="楕円 144">
          <a:extLst>
            <a:ext uri="{FF2B5EF4-FFF2-40B4-BE49-F238E27FC236}">
              <a16:creationId xmlns:a16="http://schemas.microsoft.com/office/drawing/2014/main" id="{3C4ABD5A-C595-47B1-B24B-AD74E5A56714}"/>
            </a:ext>
          </a:extLst>
        </xdr:cNvPr>
        <xdr:cNvSpPr/>
      </xdr:nvSpPr>
      <xdr:spPr>
        <a:xfrm>
          <a:off x="14033500" y="6417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33</xdr:row>
      <xdr:rowOff>39243</xdr:rowOff>
    </xdr:from>
    <xdr:to>
      <xdr:col>76</xdr:col>
      <xdr:colOff>22225</xdr:colOff>
      <xdr:row>33</xdr:row>
      <xdr:rowOff>57954</xdr:rowOff>
    </xdr:to>
    <xdr:cxnSp macro="">
      <xdr:nvCxnSpPr>
        <xdr:cNvPr id="146" name="直線コネクタ 145">
          <a:extLst>
            <a:ext uri="{FF2B5EF4-FFF2-40B4-BE49-F238E27FC236}">
              <a16:creationId xmlns:a16="http://schemas.microsoft.com/office/drawing/2014/main" id="{A0EE73BA-AE23-445C-AEC8-9F05B1EFBF58}"/>
            </a:ext>
          </a:extLst>
        </xdr:cNvPr>
        <xdr:cNvCxnSpPr/>
      </xdr:nvCxnSpPr>
      <xdr:spPr>
        <a:xfrm>
          <a:off x="14084300" y="6468618"/>
          <a:ext cx="711200" cy="187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33</xdr:row>
      <xdr:rowOff>21548</xdr:rowOff>
    </xdr:from>
    <xdr:to>
      <xdr:col>68</xdr:col>
      <xdr:colOff>123825</xdr:colOff>
      <xdr:row>33</xdr:row>
      <xdr:rowOff>123148</xdr:rowOff>
    </xdr:to>
    <xdr:sp macro="" textlink="">
      <xdr:nvSpPr>
        <xdr:cNvPr id="147" name="楕円 146">
          <a:extLst>
            <a:ext uri="{FF2B5EF4-FFF2-40B4-BE49-F238E27FC236}">
              <a16:creationId xmlns:a16="http://schemas.microsoft.com/office/drawing/2014/main" id="{4EAEB230-9FF7-4CAD-84A4-7DB38832C89A}"/>
            </a:ext>
          </a:extLst>
        </xdr:cNvPr>
        <xdr:cNvSpPr/>
      </xdr:nvSpPr>
      <xdr:spPr>
        <a:xfrm>
          <a:off x="13271500" y="6450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33</xdr:row>
      <xdr:rowOff>39243</xdr:rowOff>
    </xdr:from>
    <xdr:to>
      <xdr:col>72</xdr:col>
      <xdr:colOff>73025</xdr:colOff>
      <xdr:row>33</xdr:row>
      <xdr:rowOff>72348</xdr:rowOff>
    </xdr:to>
    <xdr:cxnSp macro="">
      <xdr:nvCxnSpPr>
        <xdr:cNvPr id="148" name="直線コネクタ 147">
          <a:extLst>
            <a:ext uri="{FF2B5EF4-FFF2-40B4-BE49-F238E27FC236}">
              <a16:creationId xmlns:a16="http://schemas.microsoft.com/office/drawing/2014/main" id="{BAA02635-1126-4A98-A7DB-208179485894}"/>
            </a:ext>
          </a:extLst>
        </xdr:cNvPr>
        <xdr:cNvCxnSpPr/>
      </xdr:nvCxnSpPr>
      <xdr:spPr>
        <a:xfrm flipV="1">
          <a:off x="13322300" y="6468618"/>
          <a:ext cx="762000" cy="331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32</xdr:row>
      <xdr:rowOff>56621</xdr:rowOff>
    </xdr:from>
    <xdr:to>
      <xdr:col>64</xdr:col>
      <xdr:colOff>123825</xdr:colOff>
      <xdr:row>32</xdr:row>
      <xdr:rowOff>158221</xdr:rowOff>
    </xdr:to>
    <xdr:sp macro="" textlink="">
      <xdr:nvSpPr>
        <xdr:cNvPr id="149" name="楕円 148">
          <a:extLst>
            <a:ext uri="{FF2B5EF4-FFF2-40B4-BE49-F238E27FC236}">
              <a16:creationId xmlns:a16="http://schemas.microsoft.com/office/drawing/2014/main" id="{3302B98F-C279-4A85-952E-A0E2841E5D40}"/>
            </a:ext>
          </a:extLst>
        </xdr:cNvPr>
        <xdr:cNvSpPr/>
      </xdr:nvSpPr>
      <xdr:spPr>
        <a:xfrm>
          <a:off x="12509500" y="6314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32</xdr:row>
      <xdr:rowOff>107421</xdr:rowOff>
    </xdr:from>
    <xdr:to>
      <xdr:col>68</xdr:col>
      <xdr:colOff>73025</xdr:colOff>
      <xdr:row>33</xdr:row>
      <xdr:rowOff>72348</xdr:rowOff>
    </xdr:to>
    <xdr:cxnSp macro="">
      <xdr:nvCxnSpPr>
        <xdr:cNvPr id="150" name="直線コネクタ 149">
          <a:extLst>
            <a:ext uri="{FF2B5EF4-FFF2-40B4-BE49-F238E27FC236}">
              <a16:creationId xmlns:a16="http://schemas.microsoft.com/office/drawing/2014/main" id="{2E233F77-B968-4521-82CA-EC90FF40069C}"/>
            </a:ext>
          </a:extLst>
        </xdr:cNvPr>
        <xdr:cNvCxnSpPr/>
      </xdr:nvCxnSpPr>
      <xdr:spPr>
        <a:xfrm>
          <a:off x="12560300" y="6365346"/>
          <a:ext cx="762000" cy="1363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35</xdr:row>
      <xdr:rowOff>13293</xdr:rowOff>
    </xdr:from>
    <xdr:to>
      <xdr:col>60</xdr:col>
      <xdr:colOff>123825</xdr:colOff>
      <xdr:row>35</xdr:row>
      <xdr:rowOff>114893</xdr:rowOff>
    </xdr:to>
    <xdr:sp macro="" textlink="">
      <xdr:nvSpPr>
        <xdr:cNvPr id="151" name="楕円 150">
          <a:extLst>
            <a:ext uri="{FF2B5EF4-FFF2-40B4-BE49-F238E27FC236}">
              <a16:creationId xmlns:a16="http://schemas.microsoft.com/office/drawing/2014/main" id="{7769DFC8-0663-4268-BC71-69667E12296F}"/>
            </a:ext>
          </a:extLst>
        </xdr:cNvPr>
        <xdr:cNvSpPr/>
      </xdr:nvSpPr>
      <xdr:spPr>
        <a:xfrm>
          <a:off x="11747500" y="6785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32</xdr:row>
      <xdr:rowOff>107421</xdr:rowOff>
    </xdr:from>
    <xdr:to>
      <xdr:col>64</xdr:col>
      <xdr:colOff>73025</xdr:colOff>
      <xdr:row>35</xdr:row>
      <xdr:rowOff>64093</xdr:rowOff>
    </xdr:to>
    <xdr:cxnSp macro="">
      <xdr:nvCxnSpPr>
        <xdr:cNvPr id="152" name="直線コネクタ 151">
          <a:extLst>
            <a:ext uri="{FF2B5EF4-FFF2-40B4-BE49-F238E27FC236}">
              <a16:creationId xmlns:a16="http://schemas.microsoft.com/office/drawing/2014/main" id="{3A91B29E-CD01-4033-89F8-AFF4F0BE2363}"/>
            </a:ext>
          </a:extLst>
        </xdr:cNvPr>
        <xdr:cNvCxnSpPr/>
      </xdr:nvCxnSpPr>
      <xdr:spPr>
        <a:xfrm flipV="1">
          <a:off x="11798300" y="6365346"/>
          <a:ext cx="762000" cy="471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28</xdr:row>
      <xdr:rowOff>144321</xdr:rowOff>
    </xdr:from>
    <xdr:ext cx="469744" cy="259045"/>
    <xdr:sp macro="" textlink="">
      <xdr:nvSpPr>
        <xdr:cNvPr id="153" name="n_1aveValue債務償還比率">
          <a:extLst>
            <a:ext uri="{FF2B5EF4-FFF2-40B4-BE49-F238E27FC236}">
              <a16:creationId xmlns:a16="http://schemas.microsoft.com/office/drawing/2014/main" id="{FDCA7256-4DE5-44E8-81A6-D7E9638D4AD4}"/>
            </a:ext>
          </a:extLst>
        </xdr:cNvPr>
        <xdr:cNvSpPr txBox="1"/>
      </xdr:nvSpPr>
      <xdr:spPr>
        <a:xfrm>
          <a:off x="13836727" y="57164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132446</xdr:rowOff>
    </xdr:from>
    <xdr:ext cx="469744" cy="259045"/>
    <xdr:sp macro="" textlink="">
      <xdr:nvSpPr>
        <xdr:cNvPr id="154" name="n_2aveValue債務償還比率">
          <a:extLst>
            <a:ext uri="{FF2B5EF4-FFF2-40B4-BE49-F238E27FC236}">
              <a16:creationId xmlns:a16="http://schemas.microsoft.com/office/drawing/2014/main" id="{BC4CFE8C-9CE7-45D4-ACCE-88BD9BC4B27F}"/>
            </a:ext>
          </a:extLst>
        </xdr:cNvPr>
        <xdr:cNvSpPr txBox="1"/>
      </xdr:nvSpPr>
      <xdr:spPr>
        <a:xfrm>
          <a:off x="13087427" y="57045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122371</xdr:rowOff>
    </xdr:from>
    <xdr:ext cx="469744" cy="259045"/>
    <xdr:sp macro="" textlink="">
      <xdr:nvSpPr>
        <xdr:cNvPr id="155" name="n_3aveValue債務償還比率">
          <a:extLst>
            <a:ext uri="{FF2B5EF4-FFF2-40B4-BE49-F238E27FC236}">
              <a16:creationId xmlns:a16="http://schemas.microsoft.com/office/drawing/2014/main" id="{F21E1A77-EFE8-4CB3-B0E5-2386C79F787D}"/>
            </a:ext>
          </a:extLst>
        </xdr:cNvPr>
        <xdr:cNvSpPr txBox="1"/>
      </xdr:nvSpPr>
      <xdr:spPr>
        <a:xfrm>
          <a:off x="12325427" y="56944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30</xdr:row>
      <xdr:rowOff>51325</xdr:rowOff>
    </xdr:from>
    <xdr:ext cx="469744" cy="259045"/>
    <xdr:sp macro="" textlink="">
      <xdr:nvSpPr>
        <xdr:cNvPr id="156" name="n_4aveValue債務償還比率">
          <a:extLst>
            <a:ext uri="{FF2B5EF4-FFF2-40B4-BE49-F238E27FC236}">
              <a16:creationId xmlns:a16="http://schemas.microsoft.com/office/drawing/2014/main" id="{6EE004C0-AC8A-4D56-B94E-C650CFB4CD44}"/>
            </a:ext>
          </a:extLst>
        </xdr:cNvPr>
        <xdr:cNvSpPr txBox="1"/>
      </xdr:nvSpPr>
      <xdr:spPr>
        <a:xfrm>
          <a:off x="11563427" y="59663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33</xdr:row>
      <xdr:rowOff>81170</xdr:rowOff>
    </xdr:from>
    <xdr:ext cx="469744" cy="259045"/>
    <xdr:sp macro="" textlink="">
      <xdr:nvSpPr>
        <xdr:cNvPr id="157" name="n_1mainValue債務償還比率">
          <a:extLst>
            <a:ext uri="{FF2B5EF4-FFF2-40B4-BE49-F238E27FC236}">
              <a16:creationId xmlns:a16="http://schemas.microsoft.com/office/drawing/2014/main" id="{0E2CB2E3-056D-4FD1-8F17-B59F9A26DFE2}"/>
            </a:ext>
          </a:extLst>
        </xdr:cNvPr>
        <xdr:cNvSpPr txBox="1"/>
      </xdr:nvSpPr>
      <xdr:spPr>
        <a:xfrm>
          <a:off x="13836727" y="65105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33</xdr:row>
      <xdr:rowOff>114275</xdr:rowOff>
    </xdr:from>
    <xdr:ext cx="469744" cy="259045"/>
    <xdr:sp macro="" textlink="">
      <xdr:nvSpPr>
        <xdr:cNvPr id="158" name="n_2mainValue債務償還比率">
          <a:extLst>
            <a:ext uri="{FF2B5EF4-FFF2-40B4-BE49-F238E27FC236}">
              <a16:creationId xmlns:a16="http://schemas.microsoft.com/office/drawing/2014/main" id="{DABE029B-4EB6-4E17-A091-2FD41252842F}"/>
            </a:ext>
          </a:extLst>
        </xdr:cNvPr>
        <xdr:cNvSpPr txBox="1"/>
      </xdr:nvSpPr>
      <xdr:spPr>
        <a:xfrm>
          <a:off x="13087427" y="65436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32</xdr:row>
      <xdr:rowOff>149348</xdr:rowOff>
    </xdr:from>
    <xdr:ext cx="469744" cy="259045"/>
    <xdr:sp macro="" textlink="">
      <xdr:nvSpPr>
        <xdr:cNvPr id="159" name="n_3mainValue債務償還比率">
          <a:extLst>
            <a:ext uri="{FF2B5EF4-FFF2-40B4-BE49-F238E27FC236}">
              <a16:creationId xmlns:a16="http://schemas.microsoft.com/office/drawing/2014/main" id="{9CFC7271-B326-4464-8193-B556BCB0F4DC}"/>
            </a:ext>
          </a:extLst>
        </xdr:cNvPr>
        <xdr:cNvSpPr txBox="1"/>
      </xdr:nvSpPr>
      <xdr:spPr>
        <a:xfrm>
          <a:off x="12325427" y="64072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35</xdr:row>
      <xdr:rowOff>106020</xdr:rowOff>
    </xdr:from>
    <xdr:ext cx="469744" cy="259045"/>
    <xdr:sp macro="" textlink="">
      <xdr:nvSpPr>
        <xdr:cNvPr id="160" name="n_4mainValue債務償還比率">
          <a:extLst>
            <a:ext uri="{FF2B5EF4-FFF2-40B4-BE49-F238E27FC236}">
              <a16:creationId xmlns:a16="http://schemas.microsoft.com/office/drawing/2014/main" id="{A851DAD9-D9D6-4228-99F4-4B9C803FC148}"/>
            </a:ext>
          </a:extLst>
        </xdr:cNvPr>
        <xdr:cNvSpPr txBox="1"/>
      </xdr:nvSpPr>
      <xdr:spPr>
        <a:xfrm>
          <a:off x="11563427" y="68782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1" name="正方形/長方形 160">
          <a:extLst>
            <a:ext uri="{FF2B5EF4-FFF2-40B4-BE49-F238E27FC236}">
              <a16:creationId xmlns:a16="http://schemas.microsoft.com/office/drawing/2014/main" id="{27CA5150-C926-428D-8E7E-143EEBA951E3}"/>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2" name="正方形/長方形 161">
          <a:extLst>
            <a:ext uri="{FF2B5EF4-FFF2-40B4-BE49-F238E27FC236}">
              <a16:creationId xmlns:a16="http://schemas.microsoft.com/office/drawing/2014/main" id="{C3E35C91-C094-433A-83E0-769FF059B548}"/>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3" name="テキスト ボックス 162">
          <a:extLst>
            <a:ext uri="{FF2B5EF4-FFF2-40B4-BE49-F238E27FC236}">
              <a16:creationId xmlns:a16="http://schemas.microsoft.com/office/drawing/2014/main" id="{A1709ADC-6965-450E-BA2C-10C2C096AC9D}"/>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4" name="テキスト ボックス 163">
          <a:extLst>
            <a:ext uri="{FF2B5EF4-FFF2-40B4-BE49-F238E27FC236}">
              <a16:creationId xmlns:a16="http://schemas.microsoft.com/office/drawing/2014/main" id="{36EF482F-6BDC-460D-840D-2A9FEB6475EF}"/>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5" name="テキスト ボックス 164">
          <a:extLst>
            <a:ext uri="{FF2B5EF4-FFF2-40B4-BE49-F238E27FC236}">
              <a16:creationId xmlns:a16="http://schemas.microsoft.com/office/drawing/2014/main" id="{1AA41C6C-23D5-4FAF-BFE7-FD52B369775F}"/>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66" name="テキスト ボックス 165">
          <a:extLst>
            <a:ext uri="{FF2B5EF4-FFF2-40B4-BE49-F238E27FC236}">
              <a16:creationId xmlns:a16="http://schemas.microsoft.com/office/drawing/2014/main" id="{96CCC0FA-AE66-4BAC-AA4A-946F867AA1E4}"/>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82EB279D-F775-4D8F-9443-662C711BB0AB}"/>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F5F9FDA6-11EA-45E3-AA45-1389FC507C1A}"/>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F534FA60-0731-4BFC-BDF2-20AC78618E82}"/>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762D8622-24E8-4F22-A668-9C74F025A1CA}"/>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和歌山県かつらぎ町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E6040B07-F2F6-45C2-BF39-070CB24F4C0D}"/>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65BE04E8-B598-4B9A-9D74-F9941B8CA86E}"/>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74269D66-F2C5-45EA-BCFB-A31AFF311761}"/>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A8DBC86A-788F-44A1-9D56-E7FAE550F49D}"/>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F1414D13-A997-4E03-9E2E-1A39AF9A9AEC}"/>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E1B7803C-9F63-4608-8881-1CD2A139235E}"/>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15,299
15,164
151.69
12,033,088
11,650,332
323,632
6,482,468
11,912,834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7B5CB5D2-0237-48CB-A38F-530AA3D00C9C}"/>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722982B8-B640-4C26-81AF-083C4335325F}"/>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BA9BB593-5D3F-4A7C-B03A-05D8C17ECF34}"/>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9.1
21.0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9ACA9C06-D8EF-42DF-B8F4-B28FEAC24294}"/>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24656D84-8363-4F46-A1EB-7E0180ED6DA9}"/>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3ABEC3CC-FCB3-462E-9A8E-37097FD56972}"/>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CEEC7275-96C1-49E0-97BE-7A9F52AFBDA4}"/>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C7BFB67A-5BF2-4458-8D45-38A3449DCD42}"/>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64E04A70-4BB0-4291-9C3C-ADCFC9D04F9F}"/>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9F55F48C-70DD-4FD7-93B3-BB2E72D71A35}"/>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AF8B0C2B-B11D-4334-BF64-2CC5E62E98E1}"/>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542A6E36-E254-4F59-A06A-F522093239F0}"/>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720ACF1B-369C-4A9C-AFF0-6DB869D5C3A3}"/>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0B782872-B6D0-43EB-A21E-6B38B20CC8B3}"/>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CFF32B99-D089-4537-AF62-6DFCFFCE82CB}"/>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98364A9D-2D97-4D1E-9214-6BB900E8E88A}"/>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FDFB5E0E-83F4-405A-9A41-4FCE06947BB4}"/>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1C0439FC-799F-4AD7-8422-D0EE3E42EA86}"/>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883B920E-AD0C-4AA2-87DB-386C341E9018}"/>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64CC41F0-2BCC-4C76-B5FB-EF941E36A689}"/>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05D3C5C1-F19E-4A28-8CE6-F5DC182576CC}"/>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ABDB868E-CD45-4BA5-8824-EA0CFC0780A4}"/>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7BF36290-8F69-4D50-B1B7-C844572DFA9A}"/>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58F99EFB-6C59-4CF9-8538-B20B97C9D369}"/>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F23C0B3C-BD28-485A-87D5-1845C5B1B0DF}"/>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CF9E2D4A-9ECB-4AEA-BF0D-A7E661FCDA9C}"/>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10FFDF57-354F-4137-B25C-90F964F76259}"/>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A0A72473-9A2B-4626-B54A-EF004A06091D}"/>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6384B865-BE04-40DE-9267-21D87458217C}"/>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08E54765-A4EA-4D70-9FE8-537153D36025}"/>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B0F8DF36-78EB-485C-A8A5-B29D6AFD6769}"/>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54AABD87-52BE-4E93-9193-299EE2C177AC}"/>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a:extLst>
            <a:ext uri="{FF2B5EF4-FFF2-40B4-BE49-F238E27FC236}">
              <a16:creationId xmlns:a16="http://schemas.microsoft.com/office/drawing/2014/main" id="{5259C0A6-3495-4AAD-A1DA-6A5937FDD36C}"/>
            </a:ext>
          </a:extLst>
        </xdr:cNvPr>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41</xdr:row>
      <xdr:rowOff>67327</xdr:rowOff>
    </xdr:from>
    <xdr:ext cx="403059" cy="259045"/>
    <xdr:sp macro="" textlink="">
      <xdr:nvSpPr>
        <xdr:cNvPr id="45" name="テキスト ボックス 44">
          <a:extLst>
            <a:ext uri="{FF2B5EF4-FFF2-40B4-BE49-F238E27FC236}">
              <a16:creationId xmlns:a16="http://schemas.microsoft.com/office/drawing/2014/main" id="{61DEB764-1891-43FB-A236-0977CBDEEECD}"/>
            </a:ext>
          </a:extLst>
        </xdr:cNvPr>
        <xdr:cNvSpPr txBox="1"/>
      </xdr:nvSpPr>
      <xdr:spPr>
        <a:xfrm>
          <a:off x="358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a:extLst>
            <a:ext uri="{FF2B5EF4-FFF2-40B4-BE49-F238E27FC236}">
              <a16:creationId xmlns:a16="http://schemas.microsoft.com/office/drawing/2014/main" id="{5183F589-76B8-48E6-ABD3-EAA15BC773C2}"/>
            </a:ext>
          </a:extLst>
        </xdr:cNvPr>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a:extLst>
            <a:ext uri="{FF2B5EF4-FFF2-40B4-BE49-F238E27FC236}">
              <a16:creationId xmlns:a16="http://schemas.microsoft.com/office/drawing/2014/main" id="{148EB082-99E6-4DCE-A42F-C9974EFD6FE9}"/>
            </a:ext>
          </a:extLst>
        </xdr:cNvPr>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a:extLst>
            <a:ext uri="{FF2B5EF4-FFF2-40B4-BE49-F238E27FC236}">
              <a16:creationId xmlns:a16="http://schemas.microsoft.com/office/drawing/2014/main" id="{3D6ABFB8-9206-498D-B941-5CBEEEBE9567}"/>
            </a:ext>
          </a:extLst>
        </xdr:cNvPr>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a:extLst>
            <a:ext uri="{FF2B5EF4-FFF2-40B4-BE49-F238E27FC236}">
              <a16:creationId xmlns:a16="http://schemas.microsoft.com/office/drawing/2014/main" id="{9DEA0B77-7581-4045-9F00-0BCE6DD15E38}"/>
            </a:ext>
          </a:extLst>
        </xdr:cNvPr>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a:extLst>
            <a:ext uri="{FF2B5EF4-FFF2-40B4-BE49-F238E27FC236}">
              <a16:creationId xmlns:a16="http://schemas.microsoft.com/office/drawing/2014/main" id="{AD7F607C-641E-4C10-89EE-A93C5EDD026F}"/>
            </a:ext>
          </a:extLst>
        </xdr:cNvPr>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a:extLst>
            <a:ext uri="{FF2B5EF4-FFF2-40B4-BE49-F238E27FC236}">
              <a16:creationId xmlns:a16="http://schemas.microsoft.com/office/drawing/2014/main" id="{81A627A9-3E32-4755-A714-C8CDE199039F}"/>
            </a:ext>
          </a:extLst>
        </xdr:cNvPr>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a:extLst>
            <a:ext uri="{FF2B5EF4-FFF2-40B4-BE49-F238E27FC236}">
              <a16:creationId xmlns:a16="http://schemas.microsoft.com/office/drawing/2014/main" id="{EA05E225-0A33-4E77-A68C-A3472B358C4F}"/>
            </a:ext>
          </a:extLst>
        </xdr:cNvPr>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a:extLst>
            <a:ext uri="{FF2B5EF4-FFF2-40B4-BE49-F238E27FC236}">
              <a16:creationId xmlns:a16="http://schemas.microsoft.com/office/drawing/2014/main" id="{65DB1A67-4155-4F39-8C1B-B343148EB253}"/>
            </a:ext>
          </a:extLst>
        </xdr:cNvPr>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6F966A9A-9F83-4104-AA3E-6719C9D149F3}"/>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30</xdr:row>
      <xdr:rowOff>48277</xdr:rowOff>
    </xdr:from>
    <xdr:ext cx="403059" cy="259045"/>
    <xdr:sp macro="" textlink="">
      <xdr:nvSpPr>
        <xdr:cNvPr id="55" name="テキスト ボックス 54">
          <a:extLst>
            <a:ext uri="{FF2B5EF4-FFF2-40B4-BE49-F238E27FC236}">
              <a16:creationId xmlns:a16="http://schemas.microsoft.com/office/drawing/2014/main" id="{664B1517-6DA3-4161-B357-E634FBB2EE76}"/>
            </a:ext>
          </a:extLst>
        </xdr:cNvPr>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a:extLst>
            <a:ext uri="{FF2B5EF4-FFF2-40B4-BE49-F238E27FC236}">
              <a16:creationId xmlns:a16="http://schemas.microsoft.com/office/drawing/2014/main" id="{ADF918FF-38B6-4C6A-BE58-58822068C9B2}"/>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32</xdr:row>
      <xdr:rowOff>114300</xdr:rowOff>
    </xdr:from>
    <xdr:to>
      <xdr:col>24</xdr:col>
      <xdr:colOff>62865</xdr:colOff>
      <xdr:row>41</xdr:row>
      <xdr:rowOff>102870</xdr:rowOff>
    </xdr:to>
    <xdr:cxnSp macro="">
      <xdr:nvCxnSpPr>
        <xdr:cNvPr id="57" name="直線コネクタ 56">
          <a:extLst>
            <a:ext uri="{FF2B5EF4-FFF2-40B4-BE49-F238E27FC236}">
              <a16:creationId xmlns:a16="http://schemas.microsoft.com/office/drawing/2014/main" id="{FBF780CD-1197-4F79-A9B3-7C8379C3379A}"/>
            </a:ext>
          </a:extLst>
        </xdr:cNvPr>
        <xdr:cNvCxnSpPr/>
      </xdr:nvCxnSpPr>
      <xdr:spPr>
        <a:xfrm flipV="1">
          <a:off x="4634865" y="5600700"/>
          <a:ext cx="0" cy="15316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106697</xdr:rowOff>
    </xdr:from>
    <xdr:ext cx="405111" cy="259045"/>
    <xdr:sp macro="" textlink="">
      <xdr:nvSpPr>
        <xdr:cNvPr id="58" name="【道路】&#10;有形固定資産減価償却率最小値テキスト">
          <a:extLst>
            <a:ext uri="{FF2B5EF4-FFF2-40B4-BE49-F238E27FC236}">
              <a16:creationId xmlns:a16="http://schemas.microsoft.com/office/drawing/2014/main" id="{9EC3E6E6-1511-4A1C-BF7B-F3231ECF9CFD}"/>
            </a:ext>
          </a:extLst>
        </xdr:cNvPr>
        <xdr:cNvSpPr txBox="1"/>
      </xdr:nvSpPr>
      <xdr:spPr>
        <a:xfrm>
          <a:off x="4673600" y="7136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102870</xdr:rowOff>
    </xdr:from>
    <xdr:to>
      <xdr:col>24</xdr:col>
      <xdr:colOff>152400</xdr:colOff>
      <xdr:row>41</xdr:row>
      <xdr:rowOff>102870</xdr:rowOff>
    </xdr:to>
    <xdr:cxnSp macro="">
      <xdr:nvCxnSpPr>
        <xdr:cNvPr id="59" name="直線コネクタ 58">
          <a:extLst>
            <a:ext uri="{FF2B5EF4-FFF2-40B4-BE49-F238E27FC236}">
              <a16:creationId xmlns:a16="http://schemas.microsoft.com/office/drawing/2014/main" id="{7126177F-F5A2-4C13-941E-1B41A587280D}"/>
            </a:ext>
          </a:extLst>
        </xdr:cNvPr>
        <xdr:cNvCxnSpPr/>
      </xdr:nvCxnSpPr>
      <xdr:spPr>
        <a:xfrm>
          <a:off x="4546600" y="7132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60977</xdr:rowOff>
    </xdr:from>
    <xdr:ext cx="405111" cy="259045"/>
    <xdr:sp macro="" textlink="">
      <xdr:nvSpPr>
        <xdr:cNvPr id="60" name="【道路】&#10;有形固定資産減価償却率最大値テキスト">
          <a:extLst>
            <a:ext uri="{FF2B5EF4-FFF2-40B4-BE49-F238E27FC236}">
              <a16:creationId xmlns:a16="http://schemas.microsoft.com/office/drawing/2014/main" id="{2C95EA41-9D64-46BA-8035-B1552D82F7AA}"/>
            </a:ext>
          </a:extLst>
        </xdr:cNvPr>
        <xdr:cNvSpPr txBox="1"/>
      </xdr:nvSpPr>
      <xdr:spPr>
        <a:xfrm>
          <a:off x="4673600" y="5375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32</xdr:row>
      <xdr:rowOff>114300</xdr:rowOff>
    </xdr:from>
    <xdr:to>
      <xdr:col>24</xdr:col>
      <xdr:colOff>152400</xdr:colOff>
      <xdr:row>32</xdr:row>
      <xdr:rowOff>114300</xdr:rowOff>
    </xdr:to>
    <xdr:cxnSp macro="">
      <xdr:nvCxnSpPr>
        <xdr:cNvPr id="61" name="直線コネクタ 60">
          <a:extLst>
            <a:ext uri="{FF2B5EF4-FFF2-40B4-BE49-F238E27FC236}">
              <a16:creationId xmlns:a16="http://schemas.microsoft.com/office/drawing/2014/main" id="{E4CF5DBC-D113-4A4B-B2BD-A41186474C64}"/>
            </a:ext>
          </a:extLst>
        </xdr:cNvPr>
        <xdr:cNvCxnSpPr/>
      </xdr:nvCxnSpPr>
      <xdr:spPr>
        <a:xfrm>
          <a:off x="4546600" y="5600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78757</xdr:rowOff>
    </xdr:from>
    <xdr:ext cx="405111" cy="259045"/>
    <xdr:sp macro="" textlink="">
      <xdr:nvSpPr>
        <xdr:cNvPr id="62" name="【道路】&#10;有形固定資産減価償却率平均値テキスト">
          <a:extLst>
            <a:ext uri="{FF2B5EF4-FFF2-40B4-BE49-F238E27FC236}">
              <a16:creationId xmlns:a16="http://schemas.microsoft.com/office/drawing/2014/main" id="{95A4B12D-E047-432C-B01E-2FBA0CEB60ED}"/>
            </a:ext>
          </a:extLst>
        </xdr:cNvPr>
        <xdr:cNvSpPr txBox="1"/>
      </xdr:nvSpPr>
      <xdr:spPr>
        <a:xfrm>
          <a:off x="4673600" y="62509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55880</xdr:rowOff>
    </xdr:from>
    <xdr:to>
      <xdr:col>24</xdr:col>
      <xdr:colOff>114300</xdr:colOff>
      <xdr:row>37</xdr:row>
      <xdr:rowOff>157480</xdr:rowOff>
    </xdr:to>
    <xdr:sp macro="" textlink="">
      <xdr:nvSpPr>
        <xdr:cNvPr id="63" name="フローチャート: 判断 62">
          <a:extLst>
            <a:ext uri="{FF2B5EF4-FFF2-40B4-BE49-F238E27FC236}">
              <a16:creationId xmlns:a16="http://schemas.microsoft.com/office/drawing/2014/main" id="{D3FFE503-3296-4FCA-B2A3-98864BFC94E9}"/>
            </a:ext>
          </a:extLst>
        </xdr:cNvPr>
        <xdr:cNvSpPr/>
      </xdr:nvSpPr>
      <xdr:spPr>
        <a:xfrm>
          <a:off x="4584700" y="6399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166370</xdr:rowOff>
    </xdr:from>
    <xdr:to>
      <xdr:col>20</xdr:col>
      <xdr:colOff>38100</xdr:colOff>
      <xdr:row>37</xdr:row>
      <xdr:rowOff>96520</xdr:rowOff>
    </xdr:to>
    <xdr:sp macro="" textlink="">
      <xdr:nvSpPr>
        <xdr:cNvPr id="64" name="フローチャート: 判断 63">
          <a:extLst>
            <a:ext uri="{FF2B5EF4-FFF2-40B4-BE49-F238E27FC236}">
              <a16:creationId xmlns:a16="http://schemas.microsoft.com/office/drawing/2014/main" id="{B0D011FD-136C-4B83-8430-7D5DB76B2228}"/>
            </a:ext>
          </a:extLst>
        </xdr:cNvPr>
        <xdr:cNvSpPr/>
      </xdr:nvSpPr>
      <xdr:spPr>
        <a:xfrm>
          <a:off x="3746500" y="6338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63500</xdr:rowOff>
    </xdr:from>
    <xdr:to>
      <xdr:col>15</xdr:col>
      <xdr:colOff>101600</xdr:colOff>
      <xdr:row>36</xdr:row>
      <xdr:rowOff>165100</xdr:rowOff>
    </xdr:to>
    <xdr:sp macro="" textlink="">
      <xdr:nvSpPr>
        <xdr:cNvPr id="65" name="フローチャート: 判断 64">
          <a:extLst>
            <a:ext uri="{FF2B5EF4-FFF2-40B4-BE49-F238E27FC236}">
              <a16:creationId xmlns:a16="http://schemas.microsoft.com/office/drawing/2014/main" id="{EAA2A965-50FB-4D89-9525-D93FFE1974BB}"/>
            </a:ext>
          </a:extLst>
        </xdr:cNvPr>
        <xdr:cNvSpPr/>
      </xdr:nvSpPr>
      <xdr:spPr>
        <a:xfrm>
          <a:off x="2857500" y="6235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2540</xdr:rowOff>
    </xdr:from>
    <xdr:to>
      <xdr:col>10</xdr:col>
      <xdr:colOff>165100</xdr:colOff>
      <xdr:row>36</xdr:row>
      <xdr:rowOff>104140</xdr:rowOff>
    </xdr:to>
    <xdr:sp macro="" textlink="">
      <xdr:nvSpPr>
        <xdr:cNvPr id="66" name="フローチャート: 判断 65">
          <a:extLst>
            <a:ext uri="{FF2B5EF4-FFF2-40B4-BE49-F238E27FC236}">
              <a16:creationId xmlns:a16="http://schemas.microsoft.com/office/drawing/2014/main" id="{5BBAE914-1A13-49C7-A004-801EC87F3487}"/>
            </a:ext>
          </a:extLst>
        </xdr:cNvPr>
        <xdr:cNvSpPr/>
      </xdr:nvSpPr>
      <xdr:spPr>
        <a:xfrm>
          <a:off x="1968500" y="6174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35</xdr:row>
      <xdr:rowOff>10160</xdr:rowOff>
    </xdr:from>
    <xdr:to>
      <xdr:col>6</xdr:col>
      <xdr:colOff>38100</xdr:colOff>
      <xdr:row>35</xdr:row>
      <xdr:rowOff>111760</xdr:rowOff>
    </xdr:to>
    <xdr:sp macro="" textlink="">
      <xdr:nvSpPr>
        <xdr:cNvPr id="67" name="フローチャート: 判断 66">
          <a:extLst>
            <a:ext uri="{FF2B5EF4-FFF2-40B4-BE49-F238E27FC236}">
              <a16:creationId xmlns:a16="http://schemas.microsoft.com/office/drawing/2014/main" id="{E87E5B0A-DDE6-41D1-A952-77350258E53A}"/>
            </a:ext>
          </a:extLst>
        </xdr:cNvPr>
        <xdr:cNvSpPr/>
      </xdr:nvSpPr>
      <xdr:spPr>
        <a:xfrm>
          <a:off x="1079500" y="6010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78085EEF-7A42-4E65-B0DA-07F4B0394006}"/>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F0AFE66F-8949-4194-A7E4-3FC1D6298002}"/>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574EEA34-657D-4F8A-9954-B1B66B460AA7}"/>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FB4CFDBA-B263-4FD6-A45C-5F061CA5B25E}"/>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AB1BE811-0D28-4E5F-8D15-78FF3ECCF625}"/>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154940</xdr:rowOff>
    </xdr:from>
    <xdr:to>
      <xdr:col>24</xdr:col>
      <xdr:colOff>114300</xdr:colOff>
      <xdr:row>39</xdr:row>
      <xdr:rowOff>85090</xdr:rowOff>
    </xdr:to>
    <xdr:sp macro="" textlink="">
      <xdr:nvSpPr>
        <xdr:cNvPr id="73" name="楕円 72">
          <a:extLst>
            <a:ext uri="{FF2B5EF4-FFF2-40B4-BE49-F238E27FC236}">
              <a16:creationId xmlns:a16="http://schemas.microsoft.com/office/drawing/2014/main" id="{E788F956-E0FB-4602-A5A2-AF0FE4798DE1}"/>
            </a:ext>
          </a:extLst>
        </xdr:cNvPr>
        <xdr:cNvSpPr/>
      </xdr:nvSpPr>
      <xdr:spPr>
        <a:xfrm>
          <a:off x="4584700" y="6670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38</xdr:row>
      <xdr:rowOff>133367</xdr:rowOff>
    </xdr:from>
    <xdr:ext cx="405111" cy="259045"/>
    <xdr:sp macro="" textlink="">
      <xdr:nvSpPr>
        <xdr:cNvPr id="74" name="【道路】&#10;有形固定資産減価償却率該当値テキスト">
          <a:extLst>
            <a:ext uri="{FF2B5EF4-FFF2-40B4-BE49-F238E27FC236}">
              <a16:creationId xmlns:a16="http://schemas.microsoft.com/office/drawing/2014/main" id="{5513FDBB-09B0-41B6-921D-76B7A590DF9A}"/>
            </a:ext>
          </a:extLst>
        </xdr:cNvPr>
        <xdr:cNvSpPr txBox="1"/>
      </xdr:nvSpPr>
      <xdr:spPr>
        <a:xfrm>
          <a:off x="4673600" y="66484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86360</xdr:rowOff>
    </xdr:from>
    <xdr:to>
      <xdr:col>20</xdr:col>
      <xdr:colOff>38100</xdr:colOff>
      <xdr:row>39</xdr:row>
      <xdr:rowOff>16510</xdr:rowOff>
    </xdr:to>
    <xdr:sp macro="" textlink="">
      <xdr:nvSpPr>
        <xdr:cNvPr id="75" name="楕円 74">
          <a:extLst>
            <a:ext uri="{FF2B5EF4-FFF2-40B4-BE49-F238E27FC236}">
              <a16:creationId xmlns:a16="http://schemas.microsoft.com/office/drawing/2014/main" id="{AF562C49-E6C7-42AA-ABCC-A5F452B4891F}"/>
            </a:ext>
          </a:extLst>
        </xdr:cNvPr>
        <xdr:cNvSpPr/>
      </xdr:nvSpPr>
      <xdr:spPr>
        <a:xfrm>
          <a:off x="3746500" y="6601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137160</xdr:rowOff>
    </xdr:from>
    <xdr:to>
      <xdr:col>24</xdr:col>
      <xdr:colOff>63500</xdr:colOff>
      <xdr:row>39</xdr:row>
      <xdr:rowOff>34290</xdr:rowOff>
    </xdr:to>
    <xdr:cxnSp macro="">
      <xdr:nvCxnSpPr>
        <xdr:cNvPr id="76" name="直線コネクタ 75">
          <a:extLst>
            <a:ext uri="{FF2B5EF4-FFF2-40B4-BE49-F238E27FC236}">
              <a16:creationId xmlns:a16="http://schemas.microsoft.com/office/drawing/2014/main" id="{FA68AC54-3731-4E3E-AC82-0F0AECFD522A}"/>
            </a:ext>
          </a:extLst>
        </xdr:cNvPr>
        <xdr:cNvCxnSpPr/>
      </xdr:nvCxnSpPr>
      <xdr:spPr>
        <a:xfrm>
          <a:off x="3797300" y="6652260"/>
          <a:ext cx="8382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38</xdr:row>
      <xdr:rowOff>13970</xdr:rowOff>
    </xdr:from>
    <xdr:to>
      <xdr:col>15</xdr:col>
      <xdr:colOff>101600</xdr:colOff>
      <xdr:row>38</xdr:row>
      <xdr:rowOff>115570</xdr:rowOff>
    </xdr:to>
    <xdr:sp macro="" textlink="">
      <xdr:nvSpPr>
        <xdr:cNvPr id="77" name="楕円 76">
          <a:extLst>
            <a:ext uri="{FF2B5EF4-FFF2-40B4-BE49-F238E27FC236}">
              <a16:creationId xmlns:a16="http://schemas.microsoft.com/office/drawing/2014/main" id="{D2299C3B-3B3D-4F7E-BD60-D0D0F31F8008}"/>
            </a:ext>
          </a:extLst>
        </xdr:cNvPr>
        <xdr:cNvSpPr/>
      </xdr:nvSpPr>
      <xdr:spPr>
        <a:xfrm>
          <a:off x="2857500" y="652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64770</xdr:rowOff>
    </xdr:from>
    <xdr:to>
      <xdr:col>19</xdr:col>
      <xdr:colOff>177800</xdr:colOff>
      <xdr:row>38</xdr:row>
      <xdr:rowOff>137160</xdr:rowOff>
    </xdr:to>
    <xdr:cxnSp macro="">
      <xdr:nvCxnSpPr>
        <xdr:cNvPr id="78" name="直線コネクタ 77">
          <a:extLst>
            <a:ext uri="{FF2B5EF4-FFF2-40B4-BE49-F238E27FC236}">
              <a16:creationId xmlns:a16="http://schemas.microsoft.com/office/drawing/2014/main" id="{6BF2CA5F-D9D4-4DC7-927C-FE88F96FAD77}"/>
            </a:ext>
          </a:extLst>
        </xdr:cNvPr>
        <xdr:cNvCxnSpPr/>
      </xdr:nvCxnSpPr>
      <xdr:spPr>
        <a:xfrm>
          <a:off x="2908300" y="6579870"/>
          <a:ext cx="8890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113030</xdr:rowOff>
    </xdr:from>
    <xdr:to>
      <xdr:col>10</xdr:col>
      <xdr:colOff>165100</xdr:colOff>
      <xdr:row>38</xdr:row>
      <xdr:rowOff>43180</xdr:rowOff>
    </xdr:to>
    <xdr:sp macro="" textlink="">
      <xdr:nvSpPr>
        <xdr:cNvPr id="79" name="楕円 78">
          <a:extLst>
            <a:ext uri="{FF2B5EF4-FFF2-40B4-BE49-F238E27FC236}">
              <a16:creationId xmlns:a16="http://schemas.microsoft.com/office/drawing/2014/main" id="{630E639A-6FF6-44E2-9B47-B6E58E64E526}"/>
            </a:ext>
          </a:extLst>
        </xdr:cNvPr>
        <xdr:cNvSpPr/>
      </xdr:nvSpPr>
      <xdr:spPr>
        <a:xfrm>
          <a:off x="1968500" y="6456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163830</xdr:rowOff>
    </xdr:from>
    <xdr:to>
      <xdr:col>15</xdr:col>
      <xdr:colOff>50800</xdr:colOff>
      <xdr:row>38</xdr:row>
      <xdr:rowOff>64770</xdr:rowOff>
    </xdr:to>
    <xdr:cxnSp macro="">
      <xdr:nvCxnSpPr>
        <xdr:cNvPr id="80" name="直線コネクタ 79">
          <a:extLst>
            <a:ext uri="{FF2B5EF4-FFF2-40B4-BE49-F238E27FC236}">
              <a16:creationId xmlns:a16="http://schemas.microsoft.com/office/drawing/2014/main" id="{2CAB3C92-35AB-47BA-B782-84D5809F4050}"/>
            </a:ext>
          </a:extLst>
        </xdr:cNvPr>
        <xdr:cNvCxnSpPr/>
      </xdr:nvCxnSpPr>
      <xdr:spPr>
        <a:xfrm>
          <a:off x="2019300" y="6507480"/>
          <a:ext cx="8890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37</xdr:row>
      <xdr:rowOff>48260</xdr:rowOff>
    </xdr:from>
    <xdr:to>
      <xdr:col>6</xdr:col>
      <xdr:colOff>38100</xdr:colOff>
      <xdr:row>37</xdr:row>
      <xdr:rowOff>149860</xdr:rowOff>
    </xdr:to>
    <xdr:sp macro="" textlink="">
      <xdr:nvSpPr>
        <xdr:cNvPr id="81" name="楕円 80">
          <a:extLst>
            <a:ext uri="{FF2B5EF4-FFF2-40B4-BE49-F238E27FC236}">
              <a16:creationId xmlns:a16="http://schemas.microsoft.com/office/drawing/2014/main" id="{4F080269-ED56-47BE-B7EC-EC8AA3247661}"/>
            </a:ext>
          </a:extLst>
        </xdr:cNvPr>
        <xdr:cNvSpPr/>
      </xdr:nvSpPr>
      <xdr:spPr>
        <a:xfrm>
          <a:off x="1079500" y="6391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37</xdr:row>
      <xdr:rowOff>99060</xdr:rowOff>
    </xdr:from>
    <xdr:to>
      <xdr:col>10</xdr:col>
      <xdr:colOff>114300</xdr:colOff>
      <xdr:row>37</xdr:row>
      <xdr:rowOff>163830</xdr:rowOff>
    </xdr:to>
    <xdr:cxnSp macro="">
      <xdr:nvCxnSpPr>
        <xdr:cNvPr id="82" name="直線コネクタ 81">
          <a:extLst>
            <a:ext uri="{FF2B5EF4-FFF2-40B4-BE49-F238E27FC236}">
              <a16:creationId xmlns:a16="http://schemas.microsoft.com/office/drawing/2014/main" id="{65C33D59-40EA-4086-8E7D-4B34A8E1E776}"/>
            </a:ext>
          </a:extLst>
        </xdr:cNvPr>
        <xdr:cNvCxnSpPr/>
      </xdr:nvCxnSpPr>
      <xdr:spPr>
        <a:xfrm>
          <a:off x="1130300" y="6442710"/>
          <a:ext cx="88900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35</xdr:row>
      <xdr:rowOff>113047</xdr:rowOff>
    </xdr:from>
    <xdr:ext cx="405111" cy="259045"/>
    <xdr:sp macro="" textlink="">
      <xdr:nvSpPr>
        <xdr:cNvPr id="83" name="n_1aveValue【道路】&#10;有形固定資産減価償却率">
          <a:extLst>
            <a:ext uri="{FF2B5EF4-FFF2-40B4-BE49-F238E27FC236}">
              <a16:creationId xmlns:a16="http://schemas.microsoft.com/office/drawing/2014/main" id="{1B861E27-A057-44FC-ADD8-B729E5000020}"/>
            </a:ext>
          </a:extLst>
        </xdr:cNvPr>
        <xdr:cNvSpPr txBox="1"/>
      </xdr:nvSpPr>
      <xdr:spPr>
        <a:xfrm>
          <a:off x="3582044" y="6113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10177</xdr:rowOff>
    </xdr:from>
    <xdr:ext cx="405111" cy="259045"/>
    <xdr:sp macro="" textlink="">
      <xdr:nvSpPr>
        <xdr:cNvPr id="84" name="n_2aveValue【道路】&#10;有形固定資産減価償却率">
          <a:extLst>
            <a:ext uri="{FF2B5EF4-FFF2-40B4-BE49-F238E27FC236}">
              <a16:creationId xmlns:a16="http://schemas.microsoft.com/office/drawing/2014/main" id="{00C93BD1-022C-4513-B102-A050B6BCC089}"/>
            </a:ext>
          </a:extLst>
        </xdr:cNvPr>
        <xdr:cNvSpPr txBox="1"/>
      </xdr:nvSpPr>
      <xdr:spPr>
        <a:xfrm>
          <a:off x="2705744" y="6010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34</xdr:row>
      <xdr:rowOff>120667</xdr:rowOff>
    </xdr:from>
    <xdr:ext cx="405111" cy="259045"/>
    <xdr:sp macro="" textlink="">
      <xdr:nvSpPr>
        <xdr:cNvPr id="85" name="n_3aveValue【道路】&#10;有形固定資産減価償却率">
          <a:extLst>
            <a:ext uri="{FF2B5EF4-FFF2-40B4-BE49-F238E27FC236}">
              <a16:creationId xmlns:a16="http://schemas.microsoft.com/office/drawing/2014/main" id="{3253BE37-1C07-4D8F-88FB-77DC54748449}"/>
            </a:ext>
          </a:extLst>
        </xdr:cNvPr>
        <xdr:cNvSpPr txBox="1"/>
      </xdr:nvSpPr>
      <xdr:spPr>
        <a:xfrm>
          <a:off x="1816744" y="59499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33</xdr:row>
      <xdr:rowOff>128287</xdr:rowOff>
    </xdr:from>
    <xdr:ext cx="405111" cy="259045"/>
    <xdr:sp macro="" textlink="">
      <xdr:nvSpPr>
        <xdr:cNvPr id="86" name="n_4aveValue【道路】&#10;有形固定資産減価償却率">
          <a:extLst>
            <a:ext uri="{FF2B5EF4-FFF2-40B4-BE49-F238E27FC236}">
              <a16:creationId xmlns:a16="http://schemas.microsoft.com/office/drawing/2014/main" id="{E9E50A61-659D-4CED-8AFF-3C59E3222210}"/>
            </a:ext>
          </a:extLst>
        </xdr:cNvPr>
        <xdr:cNvSpPr txBox="1"/>
      </xdr:nvSpPr>
      <xdr:spPr>
        <a:xfrm>
          <a:off x="927744" y="57861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39</xdr:row>
      <xdr:rowOff>7637</xdr:rowOff>
    </xdr:from>
    <xdr:ext cx="405111" cy="259045"/>
    <xdr:sp macro="" textlink="">
      <xdr:nvSpPr>
        <xdr:cNvPr id="87" name="n_1mainValue【道路】&#10;有形固定資産減価償却率">
          <a:extLst>
            <a:ext uri="{FF2B5EF4-FFF2-40B4-BE49-F238E27FC236}">
              <a16:creationId xmlns:a16="http://schemas.microsoft.com/office/drawing/2014/main" id="{A6D8C3EF-93D9-4299-8AAC-942D903A39F7}"/>
            </a:ext>
          </a:extLst>
        </xdr:cNvPr>
        <xdr:cNvSpPr txBox="1"/>
      </xdr:nvSpPr>
      <xdr:spPr>
        <a:xfrm>
          <a:off x="3582044" y="66941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106697</xdr:rowOff>
    </xdr:from>
    <xdr:ext cx="405111" cy="259045"/>
    <xdr:sp macro="" textlink="">
      <xdr:nvSpPr>
        <xdr:cNvPr id="88" name="n_2mainValue【道路】&#10;有形固定資産減価償却率">
          <a:extLst>
            <a:ext uri="{FF2B5EF4-FFF2-40B4-BE49-F238E27FC236}">
              <a16:creationId xmlns:a16="http://schemas.microsoft.com/office/drawing/2014/main" id="{7F9803D0-62E8-4DFC-BD14-13E03385F443}"/>
            </a:ext>
          </a:extLst>
        </xdr:cNvPr>
        <xdr:cNvSpPr txBox="1"/>
      </xdr:nvSpPr>
      <xdr:spPr>
        <a:xfrm>
          <a:off x="2705744" y="6621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34307</xdr:rowOff>
    </xdr:from>
    <xdr:ext cx="405111" cy="259045"/>
    <xdr:sp macro="" textlink="">
      <xdr:nvSpPr>
        <xdr:cNvPr id="89" name="n_3mainValue【道路】&#10;有形固定資産減価償却率">
          <a:extLst>
            <a:ext uri="{FF2B5EF4-FFF2-40B4-BE49-F238E27FC236}">
              <a16:creationId xmlns:a16="http://schemas.microsoft.com/office/drawing/2014/main" id="{3A7FF321-84FE-4FF0-8865-A317CB31BC8A}"/>
            </a:ext>
          </a:extLst>
        </xdr:cNvPr>
        <xdr:cNvSpPr txBox="1"/>
      </xdr:nvSpPr>
      <xdr:spPr>
        <a:xfrm>
          <a:off x="1816744" y="6549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140987</xdr:rowOff>
    </xdr:from>
    <xdr:ext cx="405111" cy="259045"/>
    <xdr:sp macro="" textlink="">
      <xdr:nvSpPr>
        <xdr:cNvPr id="90" name="n_4mainValue【道路】&#10;有形固定資産減価償却率">
          <a:extLst>
            <a:ext uri="{FF2B5EF4-FFF2-40B4-BE49-F238E27FC236}">
              <a16:creationId xmlns:a16="http://schemas.microsoft.com/office/drawing/2014/main" id="{6CE4130A-FFD6-4206-A246-E1C8C8BB97E6}"/>
            </a:ext>
          </a:extLst>
        </xdr:cNvPr>
        <xdr:cNvSpPr txBox="1"/>
      </xdr:nvSpPr>
      <xdr:spPr>
        <a:xfrm>
          <a:off x="927744" y="64846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a:extLst>
            <a:ext uri="{FF2B5EF4-FFF2-40B4-BE49-F238E27FC236}">
              <a16:creationId xmlns:a16="http://schemas.microsoft.com/office/drawing/2014/main" id="{55C5135B-D23C-4667-80A3-87785B3014FF}"/>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a:extLst>
            <a:ext uri="{FF2B5EF4-FFF2-40B4-BE49-F238E27FC236}">
              <a16:creationId xmlns:a16="http://schemas.microsoft.com/office/drawing/2014/main" id="{6E9AB711-D969-4C96-910B-85F3798D6AFD}"/>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a:extLst>
            <a:ext uri="{FF2B5EF4-FFF2-40B4-BE49-F238E27FC236}">
              <a16:creationId xmlns:a16="http://schemas.microsoft.com/office/drawing/2014/main" id="{AEEDD677-FEC8-4F3B-9D51-1235DE744ABE}"/>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a:extLst>
            <a:ext uri="{FF2B5EF4-FFF2-40B4-BE49-F238E27FC236}">
              <a16:creationId xmlns:a16="http://schemas.microsoft.com/office/drawing/2014/main" id="{2BE47BAB-0B8D-4C81-B99A-1DC901214D84}"/>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a:extLst>
            <a:ext uri="{FF2B5EF4-FFF2-40B4-BE49-F238E27FC236}">
              <a16:creationId xmlns:a16="http://schemas.microsoft.com/office/drawing/2014/main" id="{693C99AF-97CD-4FA0-80EE-6E54587BB94C}"/>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a:extLst>
            <a:ext uri="{FF2B5EF4-FFF2-40B4-BE49-F238E27FC236}">
              <a16:creationId xmlns:a16="http://schemas.microsoft.com/office/drawing/2014/main" id="{1EC8BE29-3345-404A-8B43-53080262A75B}"/>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a:extLst>
            <a:ext uri="{FF2B5EF4-FFF2-40B4-BE49-F238E27FC236}">
              <a16:creationId xmlns:a16="http://schemas.microsoft.com/office/drawing/2014/main" id="{45944513-388D-4DFB-9311-D6CC44659737}"/>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a:extLst>
            <a:ext uri="{FF2B5EF4-FFF2-40B4-BE49-F238E27FC236}">
              <a16:creationId xmlns:a16="http://schemas.microsoft.com/office/drawing/2014/main" id="{357CCA7C-2951-4BAC-B3AE-67E5B8EC1475}"/>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9" name="テキスト ボックス 98">
          <a:extLst>
            <a:ext uri="{FF2B5EF4-FFF2-40B4-BE49-F238E27FC236}">
              <a16:creationId xmlns:a16="http://schemas.microsoft.com/office/drawing/2014/main" id="{179DB613-8CCD-4C1B-AFB6-20A60F218B41}"/>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a:extLst>
            <a:ext uri="{FF2B5EF4-FFF2-40B4-BE49-F238E27FC236}">
              <a16:creationId xmlns:a16="http://schemas.microsoft.com/office/drawing/2014/main" id="{3EDE5BF4-4658-4FAC-B447-3F18462EAD4E}"/>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43</xdr:row>
      <xdr:rowOff>105427</xdr:rowOff>
    </xdr:from>
    <xdr:ext cx="531299" cy="259045"/>
    <xdr:sp macro="" textlink="">
      <xdr:nvSpPr>
        <xdr:cNvPr id="101" name="テキスト ボックス 100">
          <a:extLst>
            <a:ext uri="{FF2B5EF4-FFF2-40B4-BE49-F238E27FC236}">
              <a16:creationId xmlns:a16="http://schemas.microsoft.com/office/drawing/2014/main" id="{AA20F84C-2903-4D2F-84A9-18AD342FCF74}"/>
            </a:ext>
          </a:extLst>
        </xdr:cNvPr>
        <xdr:cNvSpPr txBox="1"/>
      </xdr:nvSpPr>
      <xdr:spPr>
        <a:xfrm>
          <a:off x="6072701" y="747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42</xdr:row>
      <xdr:rowOff>38100</xdr:rowOff>
    </xdr:from>
    <xdr:to>
      <xdr:col>59</xdr:col>
      <xdr:colOff>50800</xdr:colOff>
      <xdr:row>42</xdr:row>
      <xdr:rowOff>38100</xdr:rowOff>
    </xdr:to>
    <xdr:cxnSp macro="">
      <xdr:nvCxnSpPr>
        <xdr:cNvPr id="102" name="直線コネクタ 101">
          <a:extLst>
            <a:ext uri="{FF2B5EF4-FFF2-40B4-BE49-F238E27FC236}">
              <a16:creationId xmlns:a16="http://schemas.microsoft.com/office/drawing/2014/main" id="{F36A1504-2272-4836-AD92-1CD126241334}"/>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41</xdr:row>
      <xdr:rowOff>67327</xdr:rowOff>
    </xdr:from>
    <xdr:ext cx="531299" cy="259045"/>
    <xdr:sp macro="" textlink="">
      <xdr:nvSpPr>
        <xdr:cNvPr id="103" name="テキスト ボックス 102">
          <a:extLst>
            <a:ext uri="{FF2B5EF4-FFF2-40B4-BE49-F238E27FC236}">
              <a16:creationId xmlns:a16="http://schemas.microsoft.com/office/drawing/2014/main" id="{8285EE71-EB10-4E25-A705-5A77D48AF620}"/>
            </a:ext>
          </a:extLst>
        </xdr:cNvPr>
        <xdr:cNvSpPr txBox="1"/>
      </xdr:nvSpPr>
      <xdr:spPr>
        <a:xfrm>
          <a:off x="6072701" y="709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4" name="直線コネクタ 103">
          <a:extLst>
            <a:ext uri="{FF2B5EF4-FFF2-40B4-BE49-F238E27FC236}">
              <a16:creationId xmlns:a16="http://schemas.microsoft.com/office/drawing/2014/main" id="{A9375C39-C04F-4490-8A11-161F7CF888C7}"/>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macro="" textlink="">
      <xdr:nvSpPr>
        <xdr:cNvPr id="105" name="テキスト ボックス 104">
          <a:extLst>
            <a:ext uri="{FF2B5EF4-FFF2-40B4-BE49-F238E27FC236}">
              <a16:creationId xmlns:a16="http://schemas.microsoft.com/office/drawing/2014/main" id="{00725833-8BCF-42BC-A9B5-0F494980953B}"/>
            </a:ext>
          </a:extLst>
        </xdr:cNvPr>
        <xdr:cNvSpPr txBox="1"/>
      </xdr:nvSpPr>
      <xdr:spPr>
        <a:xfrm>
          <a:off x="6072701" y="671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6" name="直線コネクタ 105">
          <a:extLst>
            <a:ext uri="{FF2B5EF4-FFF2-40B4-BE49-F238E27FC236}">
              <a16:creationId xmlns:a16="http://schemas.microsoft.com/office/drawing/2014/main" id="{37FB3565-D73E-4FE0-9136-8B9F18111215}"/>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162577</xdr:rowOff>
    </xdr:from>
    <xdr:ext cx="531299" cy="259045"/>
    <xdr:sp macro="" textlink="">
      <xdr:nvSpPr>
        <xdr:cNvPr id="107" name="テキスト ボックス 106">
          <a:extLst>
            <a:ext uri="{FF2B5EF4-FFF2-40B4-BE49-F238E27FC236}">
              <a16:creationId xmlns:a16="http://schemas.microsoft.com/office/drawing/2014/main" id="{FD89487F-CB8F-4300-8F0B-06A417EA4E14}"/>
            </a:ext>
          </a:extLst>
        </xdr:cNvPr>
        <xdr:cNvSpPr txBox="1"/>
      </xdr:nvSpPr>
      <xdr:spPr>
        <a:xfrm>
          <a:off x="6072701" y="633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8" name="直線コネクタ 107">
          <a:extLst>
            <a:ext uri="{FF2B5EF4-FFF2-40B4-BE49-F238E27FC236}">
              <a16:creationId xmlns:a16="http://schemas.microsoft.com/office/drawing/2014/main" id="{EFE3EEC5-3342-4670-803D-C38265D491DC}"/>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124477</xdr:rowOff>
    </xdr:from>
    <xdr:ext cx="531299" cy="259045"/>
    <xdr:sp macro="" textlink="">
      <xdr:nvSpPr>
        <xdr:cNvPr id="109" name="テキスト ボックス 108">
          <a:extLst>
            <a:ext uri="{FF2B5EF4-FFF2-40B4-BE49-F238E27FC236}">
              <a16:creationId xmlns:a16="http://schemas.microsoft.com/office/drawing/2014/main" id="{D86534EE-5ADD-4189-AF54-2A8EC52FFDBB}"/>
            </a:ext>
          </a:extLst>
        </xdr:cNvPr>
        <xdr:cNvSpPr txBox="1"/>
      </xdr:nvSpPr>
      <xdr:spPr>
        <a:xfrm>
          <a:off x="6072701" y="595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10" name="直線コネクタ 109">
          <a:extLst>
            <a:ext uri="{FF2B5EF4-FFF2-40B4-BE49-F238E27FC236}">
              <a16:creationId xmlns:a16="http://schemas.microsoft.com/office/drawing/2014/main" id="{B6BC8A45-EF04-4234-8C74-3BF34A3A63DD}"/>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86377</xdr:rowOff>
    </xdr:from>
    <xdr:ext cx="531299" cy="259045"/>
    <xdr:sp macro="" textlink="">
      <xdr:nvSpPr>
        <xdr:cNvPr id="111" name="テキスト ボックス 110">
          <a:extLst>
            <a:ext uri="{FF2B5EF4-FFF2-40B4-BE49-F238E27FC236}">
              <a16:creationId xmlns:a16="http://schemas.microsoft.com/office/drawing/2014/main" id="{4E8E2EDA-C795-411A-A5D8-80001308BE68}"/>
            </a:ext>
          </a:extLst>
        </xdr:cNvPr>
        <xdr:cNvSpPr txBox="1"/>
      </xdr:nvSpPr>
      <xdr:spPr>
        <a:xfrm>
          <a:off x="6072701" y="557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2" name="直線コネクタ 111">
          <a:extLst>
            <a:ext uri="{FF2B5EF4-FFF2-40B4-BE49-F238E27FC236}">
              <a16:creationId xmlns:a16="http://schemas.microsoft.com/office/drawing/2014/main" id="{952790EE-BF25-4FA1-8F0B-1D9372E06CD2}"/>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30</xdr:row>
      <xdr:rowOff>48277</xdr:rowOff>
    </xdr:from>
    <xdr:ext cx="531299" cy="259045"/>
    <xdr:sp macro="" textlink="">
      <xdr:nvSpPr>
        <xdr:cNvPr id="113" name="テキスト ボックス 112">
          <a:extLst>
            <a:ext uri="{FF2B5EF4-FFF2-40B4-BE49-F238E27FC236}">
              <a16:creationId xmlns:a16="http://schemas.microsoft.com/office/drawing/2014/main" id="{E1410FB8-A372-4A75-8569-5B9D20FD7925}"/>
            </a:ext>
          </a:extLst>
        </xdr:cNvPr>
        <xdr:cNvSpPr txBox="1"/>
      </xdr:nvSpPr>
      <xdr:spPr>
        <a:xfrm>
          <a:off x="6072701" y="519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4" name="【道路】&#10;一人当たり延長グラフ枠">
          <a:extLst>
            <a:ext uri="{FF2B5EF4-FFF2-40B4-BE49-F238E27FC236}">
              <a16:creationId xmlns:a16="http://schemas.microsoft.com/office/drawing/2014/main" id="{4F5B9C1E-D5D2-419C-A0B8-12D070480680}"/>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145771</xdr:rowOff>
    </xdr:from>
    <xdr:to>
      <xdr:col>54</xdr:col>
      <xdr:colOff>189865</xdr:colOff>
      <xdr:row>42</xdr:row>
      <xdr:rowOff>24155</xdr:rowOff>
    </xdr:to>
    <xdr:cxnSp macro="">
      <xdr:nvCxnSpPr>
        <xdr:cNvPr id="115" name="直線コネクタ 114">
          <a:extLst>
            <a:ext uri="{FF2B5EF4-FFF2-40B4-BE49-F238E27FC236}">
              <a16:creationId xmlns:a16="http://schemas.microsoft.com/office/drawing/2014/main" id="{3D496B59-3A84-4C1C-810C-4569A4318A0B}"/>
            </a:ext>
          </a:extLst>
        </xdr:cNvPr>
        <xdr:cNvCxnSpPr/>
      </xdr:nvCxnSpPr>
      <xdr:spPr>
        <a:xfrm flipV="1">
          <a:off x="10476865" y="5803621"/>
          <a:ext cx="0" cy="14214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27982</xdr:rowOff>
    </xdr:from>
    <xdr:ext cx="534377" cy="259045"/>
    <xdr:sp macro="" textlink="">
      <xdr:nvSpPr>
        <xdr:cNvPr id="116" name="【道路】&#10;一人当たり延長最小値テキスト">
          <a:extLst>
            <a:ext uri="{FF2B5EF4-FFF2-40B4-BE49-F238E27FC236}">
              <a16:creationId xmlns:a16="http://schemas.microsoft.com/office/drawing/2014/main" id="{7725DDFD-9219-4E5E-9441-F75DC43514AD}"/>
            </a:ext>
          </a:extLst>
        </xdr:cNvPr>
        <xdr:cNvSpPr txBox="1"/>
      </xdr:nvSpPr>
      <xdr:spPr>
        <a:xfrm>
          <a:off x="10515600" y="72288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24155</xdr:rowOff>
    </xdr:from>
    <xdr:to>
      <xdr:col>55</xdr:col>
      <xdr:colOff>88900</xdr:colOff>
      <xdr:row>42</xdr:row>
      <xdr:rowOff>24155</xdr:rowOff>
    </xdr:to>
    <xdr:cxnSp macro="">
      <xdr:nvCxnSpPr>
        <xdr:cNvPr id="117" name="直線コネクタ 116">
          <a:extLst>
            <a:ext uri="{FF2B5EF4-FFF2-40B4-BE49-F238E27FC236}">
              <a16:creationId xmlns:a16="http://schemas.microsoft.com/office/drawing/2014/main" id="{2955D855-8BD0-492B-AA33-E69F372BF8C6}"/>
            </a:ext>
          </a:extLst>
        </xdr:cNvPr>
        <xdr:cNvCxnSpPr/>
      </xdr:nvCxnSpPr>
      <xdr:spPr>
        <a:xfrm>
          <a:off x="10388600" y="72250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92448</xdr:rowOff>
    </xdr:from>
    <xdr:ext cx="534377" cy="259045"/>
    <xdr:sp macro="" textlink="">
      <xdr:nvSpPr>
        <xdr:cNvPr id="118" name="【道路】&#10;一人当たり延長最大値テキスト">
          <a:extLst>
            <a:ext uri="{FF2B5EF4-FFF2-40B4-BE49-F238E27FC236}">
              <a16:creationId xmlns:a16="http://schemas.microsoft.com/office/drawing/2014/main" id="{D384C106-CF2F-48EF-AE0B-7D907A360AA5}"/>
            </a:ext>
          </a:extLst>
        </xdr:cNvPr>
        <xdr:cNvSpPr txBox="1"/>
      </xdr:nvSpPr>
      <xdr:spPr>
        <a:xfrm>
          <a:off x="10515600" y="5578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57.674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145771</xdr:rowOff>
    </xdr:from>
    <xdr:to>
      <xdr:col>55</xdr:col>
      <xdr:colOff>88900</xdr:colOff>
      <xdr:row>33</xdr:row>
      <xdr:rowOff>145771</xdr:rowOff>
    </xdr:to>
    <xdr:cxnSp macro="">
      <xdr:nvCxnSpPr>
        <xdr:cNvPr id="119" name="直線コネクタ 118">
          <a:extLst>
            <a:ext uri="{FF2B5EF4-FFF2-40B4-BE49-F238E27FC236}">
              <a16:creationId xmlns:a16="http://schemas.microsoft.com/office/drawing/2014/main" id="{90549A11-2C58-4062-AA16-17C00C91D163}"/>
            </a:ext>
          </a:extLst>
        </xdr:cNvPr>
        <xdr:cNvCxnSpPr/>
      </xdr:nvCxnSpPr>
      <xdr:spPr>
        <a:xfrm>
          <a:off x="10388600" y="58036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36</xdr:row>
      <xdr:rowOff>140174</xdr:rowOff>
    </xdr:from>
    <xdr:ext cx="534377" cy="259045"/>
    <xdr:sp macro="" textlink="">
      <xdr:nvSpPr>
        <xdr:cNvPr id="120" name="【道路】&#10;一人当たり延長平均値テキスト">
          <a:extLst>
            <a:ext uri="{FF2B5EF4-FFF2-40B4-BE49-F238E27FC236}">
              <a16:creationId xmlns:a16="http://schemas.microsoft.com/office/drawing/2014/main" id="{B05CBD54-324A-4641-B32F-1BA3B091D5D1}"/>
            </a:ext>
          </a:extLst>
        </xdr:cNvPr>
        <xdr:cNvSpPr txBox="1"/>
      </xdr:nvSpPr>
      <xdr:spPr>
        <a:xfrm>
          <a:off x="10515600" y="631237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39.088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117297</xdr:rowOff>
    </xdr:from>
    <xdr:to>
      <xdr:col>55</xdr:col>
      <xdr:colOff>50800</xdr:colOff>
      <xdr:row>38</xdr:row>
      <xdr:rowOff>47447</xdr:rowOff>
    </xdr:to>
    <xdr:sp macro="" textlink="">
      <xdr:nvSpPr>
        <xdr:cNvPr id="121" name="フローチャート: 判断 120">
          <a:extLst>
            <a:ext uri="{FF2B5EF4-FFF2-40B4-BE49-F238E27FC236}">
              <a16:creationId xmlns:a16="http://schemas.microsoft.com/office/drawing/2014/main" id="{B7B44E20-9D5F-4047-9D9A-344341F6674D}"/>
            </a:ext>
          </a:extLst>
        </xdr:cNvPr>
        <xdr:cNvSpPr/>
      </xdr:nvSpPr>
      <xdr:spPr>
        <a:xfrm>
          <a:off x="10426700" y="64609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37</xdr:row>
      <xdr:rowOff>168694</xdr:rowOff>
    </xdr:from>
    <xdr:to>
      <xdr:col>50</xdr:col>
      <xdr:colOff>165100</xdr:colOff>
      <xdr:row>38</xdr:row>
      <xdr:rowOff>98844</xdr:rowOff>
    </xdr:to>
    <xdr:sp macro="" textlink="">
      <xdr:nvSpPr>
        <xdr:cNvPr id="122" name="フローチャート: 判断 121">
          <a:extLst>
            <a:ext uri="{FF2B5EF4-FFF2-40B4-BE49-F238E27FC236}">
              <a16:creationId xmlns:a16="http://schemas.microsoft.com/office/drawing/2014/main" id="{1CB87BBF-9FDA-4981-B25E-919CDA5834FE}"/>
            </a:ext>
          </a:extLst>
        </xdr:cNvPr>
        <xdr:cNvSpPr/>
      </xdr:nvSpPr>
      <xdr:spPr>
        <a:xfrm>
          <a:off x="9588500" y="65123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33782</xdr:rowOff>
    </xdr:from>
    <xdr:to>
      <xdr:col>46</xdr:col>
      <xdr:colOff>38100</xdr:colOff>
      <xdr:row>38</xdr:row>
      <xdr:rowOff>135382</xdr:rowOff>
    </xdr:to>
    <xdr:sp macro="" textlink="">
      <xdr:nvSpPr>
        <xdr:cNvPr id="123" name="フローチャート: 判断 122">
          <a:extLst>
            <a:ext uri="{FF2B5EF4-FFF2-40B4-BE49-F238E27FC236}">
              <a16:creationId xmlns:a16="http://schemas.microsoft.com/office/drawing/2014/main" id="{AB7312E5-3EFD-49E8-A354-690E597C80CD}"/>
            </a:ext>
          </a:extLst>
        </xdr:cNvPr>
        <xdr:cNvSpPr/>
      </xdr:nvSpPr>
      <xdr:spPr>
        <a:xfrm>
          <a:off x="8699500" y="6548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73787</xdr:rowOff>
    </xdr:from>
    <xdr:to>
      <xdr:col>41</xdr:col>
      <xdr:colOff>101600</xdr:colOff>
      <xdr:row>39</xdr:row>
      <xdr:rowOff>3937</xdr:rowOff>
    </xdr:to>
    <xdr:sp macro="" textlink="">
      <xdr:nvSpPr>
        <xdr:cNvPr id="124" name="フローチャート: 判断 123">
          <a:extLst>
            <a:ext uri="{FF2B5EF4-FFF2-40B4-BE49-F238E27FC236}">
              <a16:creationId xmlns:a16="http://schemas.microsoft.com/office/drawing/2014/main" id="{FF77E476-4D0E-4510-966D-770E3C917F7E}"/>
            </a:ext>
          </a:extLst>
        </xdr:cNvPr>
        <xdr:cNvSpPr/>
      </xdr:nvSpPr>
      <xdr:spPr>
        <a:xfrm>
          <a:off x="7810500" y="6588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38</xdr:row>
      <xdr:rowOff>75616</xdr:rowOff>
    </xdr:from>
    <xdr:to>
      <xdr:col>36</xdr:col>
      <xdr:colOff>165100</xdr:colOff>
      <xdr:row>39</xdr:row>
      <xdr:rowOff>5766</xdr:rowOff>
    </xdr:to>
    <xdr:sp macro="" textlink="">
      <xdr:nvSpPr>
        <xdr:cNvPr id="125" name="フローチャート: 判断 124">
          <a:extLst>
            <a:ext uri="{FF2B5EF4-FFF2-40B4-BE49-F238E27FC236}">
              <a16:creationId xmlns:a16="http://schemas.microsoft.com/office/drawing/2014/main" id="{3D5830B6-7853-497A-80D7-F53C33A6D5E7}"/>
            </a:ext>
          </a:extLst>
        </xdr:cNvPr>
        <xdr:cNvSpPr/>
      </xdr:nvSpPr>
      <xdr:spPr>
        <a:xfrm>
          <a:off x="6921500" y="6590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35C207B7-6CB4-4368-A428-9D03DBEA681F}"/>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2ABCED48-03CC-4B50-92F6-D78EEE62F8C7}"/>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2DB287F9-BE54-4E59-981B-FAD97C10BD70}"/>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35730F81-A60F-41C8-A3C6-3F1593A30EED}"/>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30" name="テキスト ボックス 129">
          <a:extLst>
            <a:ext uri="{FF2B5EF4-FFF2-40B4-BE49-F238E27FC236}">
              <a16:creationId xmlns:a16="http://schemas.microsoft.com/office/drawing/2014/main" id="{955E6C85-8370-48C3-95FC-307ABA8FC1CF}"/>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112649</xdr:rowOff>
    </xdr:from>
    <xdr:to>
      <xdr:col>55</xdr:col>
      <xdr:colOff>50800</xdr:colOff>
      <xdr:row>40</xdr:row>
      <xdr:rowOff>42799</xdr:rowOff>
    </xdr:to>
    <xdr:sp macro="" textlink="">
      <xdr:nvSpPr>
        <xdr:cNvPr id="131" name="楕円 130">
          <a:extLst>
            <a:ext uri="{FF2B5EF4-FFF2-40B4-BE49-F238E27FC236}">
              <a16:creationId xmlns:a16="http://schemas.microsoft.com/office/drawing/2014/main" id="{BDC3C59B-56C5-4646-9F73-5C9BADE2E8A7}"/>
            </a:ext>
          </a:extLst>
        </xdr:cNvPr>
        <xdr:cNvSpPr/>
      </xdr:nvSpPr>
      <xdr:spPr>
        <a:xfrm>
          <a:off x="10426700" y="6799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91076</xdr:rowOff>
    </xdr:from>
    <xdr:ext cx="534377" cy="259045"/>
    <xdr:sp macro="" textlink="">
      <xdr:nvSpPr>
        <xdr:cNvPr id="132" name="【道路】&#10;一人当たり延長該当値テキスト">
          <a:extLst>
            <a:ext uri="{FF2B5EF4-FFF2-40B4-BE49-F238E27FC236}">
              <a16:creationId xmlns:a16="http://schemas.microsoft.com/office/drawing/2014/main" id="{520BC4C1-E6F9-46FF-A6DC-E3F586BC96F3}"/>
            </a:ext>
          </a:extLst>
        </xdr:cNvPr>
        <xdr:cNvSpPr txBox="1"/>
      </xdr:nvSpPr>
      <xdr:spPr>
        <a:xfrm>
          <a:off x="10515600" y="6777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149149</xdr:rowOff>
    </xdr:from>
    <xdr:to>
      <xdr:col>50</xdr:col>
      <xdr:colOff>165100</xdr:colOff>
      <xdr:row>40</xdr:row>
      <xdr:rowOff>79299</xdr:rowOff>
    </xdr:to>
    <xdr:sp macro="" textlink="">
      <xdr:nvSpPr>
        <xdr:cNvPr id="133" name="楕円 132">
          <a:extLst>
            <a:ext uri="{FF2B5EF4-FFF2-40B4-BE49-F238E27FC236}">
              <a16:creationId xmlns:a16="http://schemas.microsoft.com/office/drawing/2014/main" id="{6E3D5118-BE5D-476B-AE7B-CFD3DD971F7D}"/>
            </a:ext>
          </a:extLst>
        </xdr:cNvPr>
        <xdr:cNvSpPr/>
      </xdr:nvSpPr>
      <xdr:spPr>
        <a:xfrm>
          <a:off x="9588500" y="68356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39</xdr:row>
      <xdr:rowOff>163449</xdr:rowOff>
    </xdr:from>
    <xdr:to>
      <xdr:col>55</xdr:col>
      <xdr:colOff>0</xdr:colOff>
      <xdr:row>40</xdr:row>
      <xdr:rowOff>28499</xdr:rowOff>
    </xdr:to>
    <xdr:cxnSp macro="">
      <xdr:nvCxnSpPr>
        <xdr:cNvPr id="134" name="直線コネクタ 133">
          <a:extLst>
            <a:ext uri="{FF2B5EF4-FFF2-40B4-BE49-F238E27FC236}">
              <a16:creationId xmlns:a16="http://schemas.microsoft.com/office/drawing/2014/main" id="{281DB710-8382-4592-BD1A-DC0F46F646B9}"/>
            </a:ext>
          </a:extLst>
        </xdr:cNvPr>
        <xdr:cNvCxnSpPr/>
      </xdr:nvCxnSpPr>
      <xdr:spPr>
        <a:xfrm flipV="1">
          <a:off x="9639300" y="6849999"/>
          <a:ext cx="838200" cy="36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169456</xdr:rowOff>
    </xdr:from>
    <xdr:to>
      <xdr:col>46</xdr:col>
      <xdr:colOff>38100</xdr:colOff>
      <xdr:row>40</xdr:row>
      <xdr:rowOff>99606</xdr:rowOff>
    </xdr:to>
    <xdr:sp macro="" textlink="">
      <xdr:nvSpPr>
        <xdr:cNvPr id="135" name="楕円 134">
          <a:extLst>
            <a:ext uri="{FF2B5EF4-FFF2-40B4-BE49-F238E27FC236}">
              <a16:creationId xmlns:a16="http://schemas.microsoft.com/office/drawing/2014/main" id="{28415998-D842-49DD-BCE2-586031D7C883}"/>
            </a:ext>
          </a:extLst>
        </xdr:cNvPr>
        <xdr:cNvSpPr/>
      </xdr:nvSpPr>
      <xdr:spPr>
        <a:xfrm>
          <a:off x="8699500" y="68560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28499</xdr:rowOff>
    </xdr:from>
    <xdr:to>
      <xdr:col>50</xdr:col>
      <xdr:colOff>114300</xdr:colOff>
      <xdr:row>40</xdr:row>
      <xdr:rowOff>48806</xdr:rowOff>
    </xdr:to>
    <xdr:cxnSp macro="">
      <xdr:nvCxnSpPr>
        <xdr:cNvPr id="136" name="直線コネクタ 135">
          <a:extLst>
            <a:ext uri="{FF2B5EF4-FFF2-40B4-BE49-F238E27FC236}">
              <a16:creationId xmlns:a16="http://schemas.microsoft.com/office/drawing/2014/main" id="{707A6213-8EC1-4A09-A6D2-8C6E830CB0C6}"/>
            </a:ext>
          </a:extLst>
        </xdr:cNvPr>
        <xdr:cNvCxnSpPr/>
      </xdr:nvCxnSpPr>
      <xdr:spPr>
        <a:xfrm flipV="1">
          <a:off x="8750300" y="6886499"/>
          <a:ext cx="889000" cy="203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97066</xdr:rowOff>
    </xdr:from>
    <xdr:to>
      <xdr:col>41</xdr:col>
      <xdr:colOff>101600</xdr:colOff>
      <xdr:row>40</xdr:row>
      <xdr:rowOff>27216</xdr:rowOff>
    </xdr:to>
    <xdr:sp macro="" textlink="">
      <xdr:nvSpPr>
        <xdr:cNvPr id="137" name="楕円 136">
          <a:extLst>
            <a:ext uri="{FF2B5EF4-FFF2-40B4-BE49-F238E27FC236}">
              <a16:creationId xmlns:a16="http://schemas.microsoft.com/office/drawing/2014/main" id="{882F9A5B-A838-4CA3-887E-2D11D48A23D6}"/>
            </a:ext>
          </a:extLst>
        </xdr:cNvPr>
        <xdr:cNvSpPr/>
      </xdr:nvSpPr>
      <xdr:spPr>
        <a:xfrm>
          <a:off x="7810500" y="67836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39</xdr:row>
      <xdr:rowOff>147866</xdr:rowOff>
    </xdr:from>
    <xdr:to>
      <xdr:col>45</xdr:col>
      <xdr:colOff>177800</xdr:colOff>
      <xdr:row>40</xdr:row>
      <xdr:rowOff>48806</xdr:rowOff>
    </xdr:to>
    <xdr:cxnSp macro="">
      <xdr:nvCxnSpPr>
        <xdr:cNvPr id="138" name="直線コネクタ 137">
          <a:extLst>
            <a:ext uri="{FF2B5EF4-FFF2-40B4-BE49-F238E27FC236}">
              <a16:creationId xmlns:a16="http://schemas.microsoft.com/office/drawing/2014/main" id="{A7A1AC68-466F-4DBE-9BD9-39B38D5AF0BE}"/>
            </a:ext>
          </a:extLst>
        </xdr:cNvPr>
        <xdr:cNvCxnSpPr/>
      </xdr:nvCxnSpPr>
      <xdr:spPr>
        <a:xfrm>
          <a:off x="7861300" y="6834416"/>
          <a:ext cx="8890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37</xdr:row>
      <xdr:rowOff>32753</xdr:rowOff>
    </xdr:from>
    <xdr:to>
      <xdr:col>36</xdr:col>
      <xdr:colOff>165100</xdr:colOff>
      <xdr:row>37</xdr:row>
      <xdr:rowOff>134353</xdr:rowOff>
    </xdr:to>
    <xdr:sp macro="" textlink="">
      <xdr:nvSpPr>
        <xdr:cNvPr id="139" name="楕円 138">
          <a:extLst>
            <a:ext uri="{FF2B5EF4-FFF2-40B4-BE49-F238E27FC236}">
              <a16:creationId xmlns:a16="http://schemas.microsoft.com/office/drawing/2014/main" id="{D93353F0-4AEC-4103-9BA5-DCB5FCF0E2AA}"/>
            </a:ext>
          </a:extLst>
        </xdr:cNvPr>
        <xdr:cNvSpPr/>
      </xdr:nvSpPr>
      <xdr:spPr>
        <a:xfrm>
          <a:off x="6921500" y="6376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37</xdr:row>
      <xdr:rowOff>83553</xdr:rowOff>
    </xdr:from>
    <xdr:to>
      <xdr:col>41</xdr:col>
      <xdr:colOff>50800</xdr:colOff>
      <xdr:row>39</xdr:row>
      <xdr:rowOff>147866</xdr:rowOff>
    </xdr:to>
    <xdr:cxnSp macro="">
      <xdr:nvCxnSpPr>
        <xdr:cNvPr id="140" name="直線コネクタ 139">
          <a:extLst>
            <a:ext uri="{FF2B5EF4-FFF2-40B4-BE49-F238E27FC236}">
              <a16:creationId xmlns:a16="http://schemas.microsoft.com/office/drawing/2014/main" id="{CC2D8276-A32D-4145-85AA-5AB8ADB46831}"/>
            </a:ext>
          </a:extLst>
        </xdr:cNvPr>
        <xdr:cNvCxnSpPr/>
      </xdr:nvCxnSpPr>
      <xdr:spPr>
        <a:xfrm>
          <a:off x="6972300" y="6427203"/>
          <a:ext cx="889000" cy="407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36</xdr:row>
      <xdr:rowOff>115371</xdr:rowOff>
    </xdr:from>
    <xdr:ext cx="534377" cy="259045"/>
    <xdr:sp macro="" textlink="">
      <xdr:nvSpPr>
        <xdr:cNvPr id="141" name="n_1aveValue【道路】&#10;一人当たり延長">
          <a:extLst>
            <a:ext uri="{FF2B5EF4-FFF2-40B4-BE49-F238E27FC236}">
              <a16:creationId xmlns:a16="http://schemas.microsoft.com/office/drawing/2014/main" id="{E0287113-6157-4D6D-A2C7-D6EA02B546B7}"/>
            </a:ext>
          </a:extLst>
        </xdr:cNvPr>
        <xdr:cNvSpPr txBox="1"/>
      </xdr:nvSpPr>
      <xdr:spPr>
        <a:xfrm>
          <a:off x="9359411" y="62875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36</xdr:row>
      <xdr:rowOff>151909</xdr:rowOff>
    </xdr:from>
    <xdr:ext cx="534377" cy="259045"/>
    <xdr:sp macro="" textlink="">
      <xdr:nvSpPr>
        <xdr:cNvPr id="142" name="n_2aveValue【道路】&#10;一人当たり延長">
          <a:extLst>
            <a:ext uri="{FF2B5EF4-FFF2-40B4-BE49-F238E27FC236}">
              <a16:creationId xmlns:a16="http://schemas.microsoft.com/office/drawing/2014/main" id="{BAFA10EC-6CBC-4AB5-9C8D-E91C7FCCBAF0}"/>
            </a:ext>
          </a:extLst>
        </xdr:cNvPr>
        <xdr:cNvSpPr txBox="1"/>
      </xdr:nvSpPr>
      <xdr:spPr>
        <a:xfrm>
          <a:off x="8483111" y="63241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37</xdr:row>
      <xdr:rowOff>20464</xdr:rowOff>
    </xdr:from>
    <xdr:ext cx="534377" cy="259045"/>
    <xdr:sp macro="" textlink="">
      <xdr:nvSpPr>
        <xdr:cNvPr id="143" name="n_3aveValue【道路】&#10;一人当たり延長">
          <a:extLst>
            <a:ext uri="{FF2B5EF4-FFF2-40B4-BE49-F238E27FC236}">
              <a16:creationId xmlns:a16="http://schemas.microsoft.com/office/drawing/2014/main" id="{80B4A85F-9315-42CF-8911-8721AFE4821D}"/>
            </a:ext>
          </a:extLst>
        </xdr:cNvPr>
        <xdr:cNvSpPr txBox="1"/>
      </xdr:nvSpPr>
      <xdr:spPr>
        <a:xfrm>
          <a:off x="7594111" y="63641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38</xdr:row>
      <xdr:rowOff>168343</xdr:rowOff>
    </xdr:from>
    <xdr:ext cx="534377" cy="259045"/>
    <xdr:sp macro="" textlink="">
      <xdr:nvSpPr>
        <xdr:cNvPr id="144" name="n_4aveValue【道路】&#10;一人当たり延長">
          <a:extLst>
            <a:ext uri="{FF2B5EF4-FFF2-40B4-BE49-F238E27FC236}">
              <a16:creationId xmlns:a16="http://schemas.microsoft.com/office/drawing/2014/main" id="{37716B6F-37AA-4105-B7C8-5FB864FF8E00}"/>
            </a:ext>
          </a:extLst>
        </xdr:cNvPr>
        <xdr:cNvSpPr txBox="1"/>
      </xdr:nvSpPr>
      <xdr:spPr>
        <a:xfrm>
          <a:off x="6705111" y="66834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35.682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40</xdr:row>
      <xdr:rowOff>70426</xdr:rowOff>
    </xdr:from>
    <xdr:ext cx="534377" cy="259045"/>
    <xdr:sp macro="" textlink="">
      <xdr:nvSpPr>
        <xdr:cNvPr id="145" name="n_1mainValue【道路】&#10;一人当たり延長">
          <a:extLst>
            <a:ext uri="{FF2B5EF4-FFF2-40B4-BE49-F238E27FC236}">
              <a16:creationId xmlns:a16="http://schemas.microsoft.com/office/drawing/2014/main" id="{8B05AD7D-6127-4157-98E6-902D0280B750}"/>
            </a:ext>
          </a:extLst>
        </xdr:cNvPr>
        <xdr:cNvSpPr txBox="1"/>
      </xdr:nvSpPr>
      <xdr:spPr>
        <a:xfrm>
          <a:off x="9359411" y="69284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40</xdr:row>
      <xdr:rowOff>90733</xdr:rowOff>
    </xdr:from>
    <xdr:ext cx="534377" cy="259045"/>
    <xdr:sp macro="" textlink="">
      <xdr:nvSpPr>
        <xdr:cNvPr id="146" name="n_2mainValue【道路】&#10;一人当たり延長">
          <a:extLst>
            <a:ext uri="{FF2B5EF4-FFF2-40B4-BE49-F238E27FC236}">
              <a16:creationId xmlns:a16="http://schemas.microsoft.com/office/drawing/2014/main" id="{35602FAD-071B-46F1-B2ED-F17F4DF6A05C}"/>
            </a:ext>
          </a:extLst>
        </xdr:cNvPr>
        <xdr:cNvSpPr txBox="1"/>
      </xdr:nvSpPr>
      <xdr:spPr>
        <a:xfrm>
          <a:off x="8483111" y="69487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28.719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40</xdr:row>
      <xdr:rowOff>18343</xdr:rowOff>
    </xdr:from>
    <xdr:ext cx="534377" cy="259045"/>
    <xdr:sp macro="" textlink="">
      <xdr:nvSpPr>
        <xdr:cNvPr id="147" name="n_3mainValue【道路】&#10;一人当たり延長">
          <a:extLst>
            <a:ext uri="{FF2B5EF4-FFF2-40B4-BE49-F238E27FC236}">
              <a16:creationId xmlns:a16="http://schemas.microsoft.com/office/drawing/2014/main" id="{078125FF-8AE7-4EB0-9C59-AF06D28CCA3B}"/>
            </a:ext>
          </a:extLst>
        </xdr:cNvPr>
        <xdr:cNvSpPr txBox="1"/>
      </xdr:nvSpPr>
      <xdr:spPr>
        <a:xfrm>
          <a:off x="7594111" y="68763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35</xdr:row>
      <xdr:rowOff>150880</xdr:rowOff>
    </xdr:from>
    <xdr:ext cx="534377" cy="259045"/>
    <xdr:sp macro="" textlink="">
      <xdr:nvSpPr>
        <xdr:cNvPr id="148" name="n_4mainValue【道路】&#10;一人当たり延長">
          <a:extLst>
            <a:ext uri="{FF2B5EF4-FFF2-40B4-BE49-F238E27FC236}">
              <a16:creationId xmlns:a16="http://schemas.microsoft.com/office/drawing/2014/main" id="{AD4A9023-F1B7-4D72-8453-C981682430DC}"/>
            </a:ext>
          </a:extLst>
        </xdr:cNvPr>
        <xdr:cNvSpPr txBox="1"/>
      </xdr:nvSpPr>
      <xdr:spPr>
        <a:xfrm>
          <a:off x="6705111" y="61516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41.307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9" name="正方形/長方形 148">
          <a:extLst>
            <a:ext uri="{FF2B5EF4-FFF2-40B4-BE49-F238E27FC236}">
              <a16:creationId xmlns:a16="http://schemas.microsoft.com/office/drawing/2014/main" id="{E66F750E-F052-44C6-9452-0A8763C3DE75}"/>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0" name="正方形/長方形 149">
          <a:extLst>
            <a:ext uri="{FF2B5EF4-FFF2-40B4-BE49-F238E27FC236}">
              <a16:creationId xmlns:a16="http://schemas.microsoft.com/office/drawing/2014/main" id="{8144E0E6-B726-448C-8019-48C39DD95AFD}"/>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1" name="正方形/長方形 150">
          <a:extLst>
            <a:ext uri="{FF2B5EF4-FFF2-40B4-BE49-F238E27FC236}">
              <a16:creationId xmlns:a16="http://schemas.microsoft.com/office/drawing/2014/main" id="{19A50CF8-C3FB-496E-A117-1E4BBEE3BE1B}"/>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2" name="正方形/長方形 151">
          <a:extLst>
            <a:ext uri="{FF2B5EF4-FFF2-40B4-BE49-F238E27FC236}">
              <a16:creationId xmlns:a16="http://schemas.microsoft.com/office/drawing/2014/main" id="{B6FC2A0F-72F8-4FD6-9259-FF69D27AFBD9}"/>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3" name="正方形/長方形 152">
          <a:extLst>
            <a:ext uri="{FF2B5EF4-FFF2-40B4-BE49-F238E27FC236}">
              <a16:creationId xmlns:a16="http://schemas.microsoft.com/office/drawing/2014/main" id="{912720AA-1309-43A1-970A-2FB030D04669}"/>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4" name="正方形/長方形 153">
          <a:extLst>
            <a:ext uri="{FF2B5EF4-FFF2-40B4-BE49-F238E27FC236}">
              <a16:creationId xmlns:a16="http://schemas.microsoft.com/office/drawing/2014/main" id="{787D3A5A-263D-487F-A4D9-F435BC263DAD}"/>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5" name="正方形/長方形 154">
          <a:extLst>
            <a:ext uri="{FF2B5EF4-FFF2-40B4-BE49-F238E27FC236}">
              <a16:creationId xmlns:a16="http://schemas.microsoft.com/office/drawing/2014/main" id="{5D4622D1-FEAC-461B-81D7-2B2694D740CC}"/>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6" name="正方形/長方形 155">
          <a:extLst>
            <a:ext uri="{FF2B5EF4-FFF2-40B4-BE49-F238E27FC236}">
              <a16:creationId xmlns:a16="http://schemas.microsoft.com/office/drawing/2014/main" id="{DDB839B4-55A9-4EFB-BF5C-B28511F0DD36}"/>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7" name="テキスト ボックス 156">
          <a:extLst>
            <a:ext uri="{FF2B5EF4-FFF2-40B4-BE49-F238E27FC236}">
              <a16:creationId xmlns:a16="http://schemas.microsoft.com/office/drawing/2014/main" id="{AA846296-9395-4314-8A6F-F1A2710FAFD9}"/>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8" name="直線コネクタ 157">
          <a:extLst>
            <a:ext uri="{FF2B5EF4-FFF2-40B4-BE49-F238E27FC236}">
              <a16:creationId xmlns:a16="http://schemas.microsoft.com/office/drawing/2014/main" id="{02EB95B7-A2C1-474D-8A55-A1F0E84E24B6}"/>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65</xdr:row>
      <xdr:rowOff>143527</xdr:rowOff>
    </xdr:from>
    <xdr:ext cx="403059" cy="259045"/>
    <xdr:sp macro="" textlink="">
      <xdr:nvSpPr>
        <xdr:cNvPr id="159" name="テキスト ボックス 158">
          <a:extLst>
            <a:ext uri="{FF2B5EF4-FFF2-40B4-BE49-F238E27FC236}">
              <a16:creationId xmlns:a16="http://schemas.microsoft.com/office/drawing/2014/main" id="{17168E94-0B60-4B7F-A0BA-ABF4E9BE8F4F}"/>
            </a:ext>
          </a:extLst>
        </xdr:cNvPr>
        <xdr:cNvSpPr txBox="1"/>
      </xdr:nvSpPr>
      <xdr:spPr>
        <a:xfrm>
          <a:off x="358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0</xdr:rowOff>
    </xdr:from>
    <xdr:to>
      <xdr:col>28</xdr:col>
      <xdr:colOff>114300</xdr:colOff>
      <xdr:row>64</xdr:row>
      <xdr:rowOff>0</xdr:rowOff>
    </xdr:to>
    <xdr:cxnSp macro="">
      <xdr:nvCxnSpPr>
        <xdr:cNvPr id="160" name="直線コネクタ 159">
          <a:extLst>
            <a:ext uri="{FF2B5EF4-FFF2-40B4-BE49-F238E27FC236}">
              <a16:creationId xmlns:a16="http://schemas.microsoft.com/office/drawing/2014/main" id="{B246679B-E8A5-416C-9539-D13392E2C911}"/>
            </a:ext>
          </a:extLst>
        </xdr:cNvPr>
        <xdr:cNvCxnSpPr/>
      </xdr:nvCxnSpPr>
      <xdr:spPr>
        <a:xfrm>
          <a:off x="762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29227</xdr:rowOff>
    </xdr:from>
    <xdr:ext cx="403059" cy="259045"/>
    <xdr:sp macro="" textlink="">
      <xdr:nvSpPr>
        <xdr:cNvPr id="161" name="テキスト ボックス 160">
          <a:extLst>
            <a:ext uri="{FF2B5EF4-FFF2-40B4-BE49-F238E27FC236}">
              <a16:creationId xmlns:a16="http://schemas.microsoft.com/office/drawing/2014/main" id="{4274196D-1718-4C54-99EE-0CDD124D6EB5}"/>
            </a:ext>
          </a:extLst>
        </xdr:cNvPr>
        <xdr:cNvSpPr txBox="1"/>
      </xdr:nvSpPr>
      <xdr:spPr>
        <a:xfrm>
          <a:off x="358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57150</xdr:rowOff>
    </xdr:from>
    <xdr:to>
      <xdr:col>28</xdr:col>
      <xdr:colOff>114300</xdr:colOff>
      <xdr:row>61</xdr:row>
      <xdr:rowOff>57150</xdr:rowOff>
    </xdr:to>
    <xdr:cxnSp macro="">
      <xdr:nvCxnSpPr>
        <xdr:cNvPr id="162" name="直線コネクタ 161">
          <a:extLst>
            <a:ext uri="{FF2B5EF4-FFF2-40B4-BE49-F238E27FC236}">
              <a16:creationId xmlns:a16="http://schemas.microsoft.com/office/drawing/2014/main" id="{BD956B32-2D8C-486F-B44B-EAE02F8E92E5}"/>
            </a:ext>
          </a:extLst>
        </xdr:cNvPr>
        <xdr:cNvCxnSpPr/>
      </xdr:nvCxnSpPr>
      <xdr:spPr>
        <a:xfrm>
          <a:off x="762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86377</xdr:rowOff>
    </xdr:from>
    <xdr:ext cx="403059" cy="259045"/>
    <xdr:sp macro="" textlink="">
      <xdr:nvSpPr>
        <xdr:cNvPr id="163" name="テキスト ボックス 162">
          <a:extLst>
            <a:ext uri="{FF2B5EF4-FFF2-40B4-BE49-F238E27FC236}">
              <a16:creationId xmlns:a16="http://schemas.microsoft.com/office/drawing/2014/main" id="{B03F8306-68D2-491E-8754-F8A88366DEAE}"/>
            </a:ext>
          </a:extLst>
        </xdr:cNvPr>
        <xdr:cNvSpPr txBox="1"/>
      </xdr:nvSpPr>
      <xdr:spPr>
        <a:xfrm>
          <a:off x="358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58</xdr:row>
      <xdr:rowOff>114300</xdr:rowOff>
    </xdr:from>
    <xdr:to>
      <xdr:col>28</xdr:col>
      <xdr:colOff>114300</xdr:colOff>
      <xdr:row>58</xdr:row>
      <xdr:rowOff>114300</xdr:rowOff>
    </xdr:to>
    <xdr:cxnSp macro="">
      <xdr:nvCxnSpPr>
        <xdr:cNvPr id="164" name="直線コネクタ 163">
          <a:extLst>
            <a:ext uri="{FF2B5EF4-FFF2-40B4-BE49-F238E27FC236}">
              <a16:creationId xmlns:a16="http://schemas.microsoft.com/office/drawing/2014/main" id="{CA2D7FE2-609F-48D3-B54D-8BF8663B4C21}"/>
            </a:ext>
          </a:extLst>
        </xdr:cNvPr>
        <xdr:cNvCxnSpPr/>
      </xdr:nvCxnSpPr>
      <xdr:spPr>
        <a:xfrm>
          <a:off x="762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57</xdr:row>
      <xdr:rowOff>143527</xdr:rowOff>
    </xdr:from>
    <xdr:ext cx="403059" cy="259045"/>
    <xdr:sp macro="" textlink="">
      <xdr:nvSpPr>
        <xdr:cNvPr id="165" name="テキスト ボックス 164">
          <a:extLst>
            <a:ext uri="{FF2B5EF4-FFF2-40B4-BE49-F238E27FC236}">
              <a16:creationId xmlns:a16="http://schemas.microsoft.com/office/drawing/2014/main" id="{FB164D85-A7CB-4AFC-B2D5-2E38B40C7864}"/>
            </a:ext>
          </a:extLst>
        </xdr:cNvPr>
        <xdr:cNvSpPr txBox="1"/>
      </xdr:nvSpPr>
      <xdr:spPr>
        <a:xfrm>
          <a:off x="358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0</xdr:rowOff>
    </xdr:from>
    <xdr:to>
      <xdr:col>28</xdr:col>
      <xdr:colOff>114300</xdr:colOff>
      <xdr:row>56</xdr:row>
      <xdr:rowOff>0</xdr:rowOff>
    </xdr:to>
    <xdr:cxnSp macro="">
      <xdr:nvCxnSpPr>
        <xdr:cNvPr id="166" name="直線コネクタ 165">
          <a:extLst>
            <a:ext uri="{FF2B5EF4-FFF2-40B4-BE49-F238E27FC236}">
              <a16:creationId xmlns:a16="http://schemas.microsoft.com/office/drawing/2014/main" id="{A3A5BBAF-6F62-4B17-B7BE-A1E1CEFD52C5}"/>
            </a:ext>
          </a:extLst>
        </xdr:cNvPr>
        <xdr:cNvCxnSpPr/>
      </xdr:nvCxnSpPr>
      <xdr:spPr>
        <a:xfrm>
          <a:off x="762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55</xdr:row>
      <xdr:rowOff>29227</xdr:rowOff>
    </xdr:from>
    <xdr:ext cx="403059" cy="259045"/>
    <xdr:sp macro="" textlink="">
      <xdr:nvSpPr>
        <xdr:cNvPr id="167" name="テキスト ボックス 166">
          <a:extLst>
            <a:ext uri="{FF2B5EF4-FFF2-40B4-BE49-F238E27FC236}">
              <a16:creationId xmlns:a16="http://schemas.microsoft.com/office/drawing/2014/main" id="{69283B63-C411-4CDD-A8C4-5B3B29958E33}"/>
            </a:ext>
          </a:extLst>
        </xdr:cNvPr>
        <xdr:cNvSpPr txBox="1"/>
      </xdr:nvSpPr>
      <xdr:spPr>
        <a:xfrm>
          <a:off x="358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8" name="直線コネクタ 167">
          <a:extLst>
            <a:ext uri="{FF2B5EF4-FFF2-40B4-BE49-F238E27FC236}">
              <a16:creationId xmlns:a16="http://schemas.microsoft.com/office/drawing/2014/main" id="{239AE218-12BD-44D1-A10D-D00B942886A9}"/>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52</xdr:row>
      <xdr:rowOff>86377</xdr:rowOff>
    </xdr:from>
    <xdr:ext cx="403059" cy="259045"/>
    <xdr:sp macro="" textlink="">
      <xdr:nvSpPr>
        <xdr:cNvPr id="169" name="テキスト ボックス 168">
          <a:extLst>
            <a:ext uri="{FF2B5EF4-FFF2-40B4-BE49-F238E27FC236}">
              <a16:creationId xmlns:a16="http://schemas.microsoft.com/office/drawing/2014/main" id="{7DCA9DD0-D0F5-4580-A1D3-1B8B7607EB05}"/>
            </a:ext>
          </a:extLst>
        </xdr:cNvPr>
        <xdr:cNvSpPr txBox="1"/>
      </xdr:nvSpPr>
      <xdr:spPr>
        <a:xfrm>
          <a:off x="358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70" name="【橋りょう・トンネル】&#10;有形固定資産減価償却率グラフ枠">
          <a:extLst>
            <a:ext uri="{FF2B5EF4-FFF2-40B4-BE49-F238E27FC236}">
              <a16:creationId xmlns:a16="http://schemas.microsoft.com/office/drawing/2014/main" id="{0BAA97E9-4C4D-4773-AA6F-C6204451773C}"/>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36576</xdr:rowOff>
    </xdr:from>
    <xdr:to>
      <xdr:col>24</xdr:col>
      <xdr:colOff>62865</xdr:colOff>
      <xdr:row>62</xdr:row>
      <xdr:rowOff>128016</xdr:rowOff>
    </xdr:to>
    <xdr:cxnSp macro="">
      <xdr:nvCxnSpPr>
        <xdr:cNvPr id="171" name="直線コネクタ 170">
          <a:extLst>
            <a:ext uri="{FF2B5EF4-FFF2-40B4-BE49-F238E27FC236}">
              <a16:creationId xmlns:a16="http://schemas.microsoft.com/office/drawing/2014/main" id="{292CE0D2-2F23-494A-9EB7-0A46AC65741C}"/>
            </a:ext>
          </a:extLst>
        </xdr:cNvPr>
        <xdr:cNvCxnSpPr/>
      </xdr:nvCxnSpPr>
      <xdr:spPr>
        <a:xfrm flipV="1">
          <a:off x="4634865" y="9637776"/>
          <a:ext cx="0" cy="11201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62</xdr:row>
      <xdr:rowOff>131843</xdr:rowOff>
    </xdr:from>
    <xdr:ext cx="405111" cy="259045"/>
    <xdr:sp macro="" textlink="">
      <xdr:nvSpPr>
        <xdr:cNvPr id="172" name="【橋りょう・トンネル】&#10;有形固定資産減価償却率最小値テキスト">
          <a:extLst>
            <a:ext uri="{FF2B5EF4-FFF2-40B4-BE49-F238E27FC236}">
              <a16:creationId xmlns:a16="http://schemas.microsoft.com/office/drawing/2014/main" id="{FD2F745C-FD8C-45CB-B5AD-C387924A9C64}"/>
            </a:ext>
          </a:extLst>
        </xdr:cNvPr>
        <xdr:cNvSpPr txBox="1"/>
      </xdr:nvSpPr>
      <xdr:spPr>
        <a:xfrm>
          <a:off x="4673600" y="107617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62</xdr:row>
      <xdr:rowOff>128016</xdr:rowOff>
    </xdr:from>
    <xdr:to>
      <xdr:col>24</xdr:col>
      <xdr:colOff>152400</xdr:colOff>
      <xdr:row>62</xdr:row>
      <xdr:rowOff>128016</xdr:rowOff>
    </xdr:to>
    <xdr:cxnSp macro="">
      <xdr:nvCxnSpPr>
        <xdr:cNvPr id="173" name="直線コネクタ 172">
          <a:extLst>
            <a:ext uri="{FF2B5EF4-FFF2-40B4-BE49-F238E27FC236}">
              <a16:creationId xmlns:a16="http://schemas.microsoft.com/office/drawing/2014/main" id="{378C87D9-57F2-456A-9A6F-F67266AE4693}"/>
            </a:ext>
          </a:extLst>
        </xdr:cNvPr>
        <xdr:cNvCxnSpPr/>
      </xdr:nvCxnSpPr>
      <xdr:spPr>
        <a:xfrm>
          <a:off x="4546600" y="107579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154703</xdr:rowOff>
    </xdr:from>
    <xdr:ext cx="405111" cy="259045"/>
    <xdr:sp macro="" textlink="">
      <xdr:nvSpPr>
        <xdr:cNvPr id="174" name="【橋りょう・トンネル】&#10;有形固定資産減価償却率最大値テキスト">
          <a:extLst>
            <a:ext uri="{FF2B5EF4-FFF2-40B4-BE49-F238E27FC236}">
              <a16:creationId xmlns:a16="http://schemas.microsoft.com/office/drawing/2014/main" id="{85EAEBE9-AEFC-4CAC-8CD5-11E742A80BE3}"/>
            </a:ext>
          </a:extLst>
        </xdr:cNvPr>
        <xdr:cNvSpPr txBox="1"/>
      </xdr:nvSpPr>
      <xdr:spPr>
        <a:xfrm>
          <a:off x="4673600" y="94130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36576</xdr:rowOff>
    </xdr:from>
    <xdr:to>
      <xdr:col>24</xdr:col>
      <xdr:colOff>152400</xdr:colOff>
      <xdr:row>56</xdr:row>
      <xdr:rowOff>36576</xdr:rowOff>
    </xdr:to>
    <xdr:cxnSp macro="">
      <xdr:nvCxnSpPr>
        <xdr:cNvPr id="175" name="直線コネクタ 174">
          <a:extLst>
            <a:ext uri="{FF2B5EF4-FFF2-40B4-BE49-F238E27FC236}">
              <a16:creationId xmlns:a16="http://schemas.microsoft.com/office/drawing/2014/main" id="{1ED87D55-5FDF-47EA-963D-A0019036F0CB}"/>
            </a:ext>
          </a:extLst>
        </xdr:cNvPr>
        <xdr:cNvCxnSpPr/>
      </xdr:nvCxnSpPr>
      <xdr:spPr>
        <a:xfrm>
          <a:off x="4546600" y="96377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56659</xdr:rowOff>
    </xdr:from>
    <xdr:ext cx="405111" cy="259045"/>
    <xdr:sp macro="" textlink="">
      <xdr:nvSpPr>
        <xdr:cNvPr id="176" name="【橋りょう・トンネル】&#10;有形固定資産減価償却率平均値テキスト">
          <a:extLst>
            <a:ext uri="{FF2B5EF4-FFF2-40B4-BE49-F238E27FC236}">
              <a16:creationId xmlns:a16="http://schemas.microsoft.com/office/drawing/2014/main" id="{1646901D-5D06-4291-A5B0-166BC08FFB44}"/>
            </a:ext>
          </a:extLst>
        </xdr:cNvPr>
        <xdr:cNvSpPr txBox="1"/>
      </xdr:nvSpPr>
      <xdr:spPr>
        <a:xfrm>
          <a:off x="4673600" y="1000075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33782</xdr:rowOff>
    </xdr:from>
    <xdr:to>
      <xdr:col>24</xdr:col>
      <xdr:colOff>114300</xdr:colOff>
      <xdr:row>59</xdr:row>
      <xdr:rowOff>135382</xdr:rowOff>
    </xdr:to>
    <xdr:sp macro="" textlink="">
      <xdr:nvSpPr>
        <xdr:cNvPr id="177" name="フローチャート: 判断 176">
          <a:extLst>
            <a:ext uri="{FF2B5EF4-FFF2-40B4-BE49-F238E27FC236}">
              <a16:creationId xmlns:a16="http://schemas.microsoft.com/office/drawing/2014/main" id="{54BF199B-CD43-4D33-9F4B-E858E4CD8038}"/>
            </a:ext>
          </a:extLst>
        </xdr:cNvPr>
        <xdr:cNvSpPr/>
      </xdr:nvSpPr>
      <xdr:spPr>
        <a:xfrm>
          <a:off x="4584700" y="101493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15494</xdr:rowOff>
    </xdr:from>
    <xdr:to>
      <xdr:col>20</xdr:col>
      <xdr:colOff>38100</xdr:colOff>
      <xdr:row>59</xdr:row>
      <xdr:rowOff>117094</xdr:rowOff>
    </xdr:to>
    <xdr:sp macro="" textlink="">
      <xdr:nvSpPr>
        <xdr:cNvPr id="178" name="フローチャート: 判断 177">
          <a:extLst>
            <a:ext uri="{FF2B5EF4-FFF2-40B4-BE49-F238E27FC236}">
              <a16:creationId xmlns:a16="http://schemas.microsoft.com/office/drawing/2014/main" id="{A8C21F72-9A9E-48B9-A8F4-8B9DAD59AA26}"/>
            </a:ext>
          </a:extLst>
        </xdr:cNvPr>
        <xdr:cNvSpPr/>
      </xdr:nvSpPr>
      <xdr:spPr>
        <a:xfrm>
          <a:off x="3746500" y="101310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58</xdr:row>
      <xdr:rowOff>127508</xdr:rowOff>
    </xdr:from>
    <xdr:to>
      <xdr:col>15</xdr:col>
      <xdr:colOff>101600</xdr:colOff>
      <xdr:row>59</xdr:row>
      <xdr:rowOff>57658</xdr:rowOff>
    </xdr:to>
    <xdr:sp macro="" textlink="">
      <xdr:nvSpPr>
        <xdr:cNvPr id="179" name="フローチャート: 判断 178">
          <a:extLst>
            <a:ext uri="{FF2B5EF4-FFF2-40B4-BE49-F238E27FC236}">
              <a16:creationId xmlns:a16="http://schemas.microsoft.com/office/drawing/2014/main" id="{E4528578-D5BE-4FAA-804A-2B2CEB2CB830}"/>
            </a:ext>
          </a:extLst>
        </xdr:cNvPr>
        <xdr:cNvSpPr/>
      </xdr:nvSpPr>
      <xdr:spPr>
        <a:xfrm>
          <a:off x="2857500" y="10071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58</xdr:row>
      <xdr:rowOff>90932</xdr:rowOff>
    </xdr:from>
    <xdr:to>
      <xdr:col>10</xdr:col>
      <xdr:colOff>165100</xdr:colOff>
      <xdr:row>59</xdr:row>
      <xdr:rowOff>21082</xdr:rowOff>
    </xdr:to>
    <xdr:sp macro="" textlink="">
      <xdr:nvSpPr>
        <xdr:cNvPr id="180" name="フローチャート: 判断 179">
          <a:extLst>
            <a:ext uri="{FF2B5EF4-FFF2-40B4-BE49-F238E27FC236}">
              <a16:creationId xmlns:a16="http://schemas.microsoft.com/office/drawing/2014/main" id="{7A464D61-5872-488A-AD31-8C70B773E426}"/>
            </a:ext>
          </a:extLst>
        </xdr:cNvPr>
        <xdr:cNvSpPr/>
      </xdr:nvSpPr>
      <xdr:spPr>
        <a:xfrm>
          <a:off x="1968500" y="100350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58</xdr:row>
      <xdr:rowOff>86360</xdr:rowOff>
    </xdr:from>
    <xdr:to>
      <xdr:col>6</xdr:col>
      <xdr:colOff>38100</xdr:colOff>
      <xdr:row>59</xdr:row>
      <xdr:rowOff>16510</xdr:rowOff>
    </xdr:to>
    <xdr:sp macro="" textlink="">
      <xdr:nvSpPr>
        <xdr:cNvPr id="181" name="フローチャート: 判断 180">
          <a:extLst>
            <a:ext uri="{FF2B5EF4-FFF2-40B4-BE49-F238E27FC236}">
              <a16:creationId xmlns:a16="http://schemas.microsoft.com/office/drawing/2014/main" id="{5A2E1FA8-5038-4D4A-A2AE-F7BE5EE34C7A}"/>
            </a:ext>
          </a:extLst>
        </xdr:cNvPr>
        <xdr:cNvSpPr/>
      </xdr:nvSpPr>
      <xdr:spPr>
        <a:xfrm>
          <a:off x="1079500" y="10030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0875A02B-4501-4ADB-8ABA-05755039BB2C}"/>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D26E4EB1-3545-4449-AD98-7A3496B15725}"/>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0212F583-CBD4-4767-9690-B4D35D2DA019}"/>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EBF9FFC6-FC6B-4E57-A588-26A37ADB848E}"/>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75AAD7AB-2DD7-45B6-BFC4-54B44F88C311}"/>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4064</xdr:rowOff>
    </xdr:from>
    <xdr:to>
      <xdr:col>24</xdr:col>
      <xdr:colOff>114300</xdr:colOff>
      <xdr:row>60</xdr:row>
      <xdr:rowOff>105664</xdr:rowOff>
    </xdr:to>
    <xdr:sp macro="" textlink="">
      <xdr:nvSpPr>
        <xdr:cNvPr id="187" name="楕円 186">
          <a:extLst>
            <a:ext uri="{FF2B5EF4-FFF2-40B4-BE49-F238E27FC236}">
              <a16:creationId xmlns:a16="http://schemas.microsoft.com/office/drawing/2014/main" id="{12258012-4EAA-4FEB-8724-9136D46319EB}"/>
            </a:ext>
          </a:extLst>
        </xdr:cNvPr>
        <xdr:cNvSpPr/>
      </xdr:nvSpPr>
      <xdr:spPr>
        <a:xfrm>
          <a:off x="4584700" y="10291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59</xdr:row>
      <xdr:rowOff>153941</xdr:rowOff>
    </xdr:from>
    <xdr:ext cx="405111" cy="259045"/>
    <xdr:sp macro="" textlink="">
      <xdr:nvSpPr>
        <xdr:cNvPr id="188" name="【橋りょう・トンネル】&#10;有形固定資産減価償却率該当値テキスト">
          <a:extLst>
            <a:ext uri="{FF2B5EF4-FFF2-40B4-BE49-F238E27FC236}">
              <a16:creationId xmlns:a16="http://schemas.microsoft.com/office/drawing/2014/main" id="{E55C027A-A1B0-4BED-8578-27E63C0E250C}"/>
            </a:ext>
          </a:extLst>
        </xdr:cNvPr>
        <xdr:cNvSpPr txBox="1"/>
      </xdr:nvSpPr>
      <xdr:spPr>
        <a:xfrm>
          <a:off x="4673600" y="102694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59</xdr:row>
      <xdr:rowOff>116078</xdr:rowOff>
    </xdr:from>
    <xdr:to>
      <xdr:col>20</xdr:col>
      <xdr:colOff>38100</xdr:colOff>
      <xdr:row>60</xdr:row>
      <xdr:rowOff>46228</xdr:rowOff>
    </xdr:to>
    <xdr:sp macro="" textlink="">
      <xdr:nvSpPr>
        <xdr:cNvPr id="189" name="楕円 188">
          <a:extLst>
            <a:ext uri="{FF2B5EF4-FFF2-40B4-BE49-F238E27FC236}">
              <a16:creationId xmlns:a16="http://schemas.microsoft.com/office/drawing/2014/main" id="{AA5E26BF-FA9E-4D8E-BE71-633CAA2BEBBD}"/>
            </a:ext>
          </a:extLst>
        </xdr:cNvPr>
        <xdr:cNvSpPr/>
      </xdr:nvSpPr>
      <xdr:spPr>
        <a:xfrm>
          <a:off x="3746500" y="10231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59</xdr:row>
      <xdr:rowOff>166878</xdr:rowOff>
    </xdr:from>
    <xdr:to>
      <xdr:col>24</xdr:col>
      <xdr:colOff>63500</xdr:colOff>
      <xdr:row>60</xdr:row>
      <xdr:rowOff>54864</xdr:rowOff>
    </xdr:to>
    <xdr:cxnSp macro="">
      <xdr:nvCxnSpPr>
        <xdr:cNvPr id="190" name="直線コネクタ 189">
          <a:extLst>
            <a:ext uri="{FF2B5EF4-FFF2-40B4-BE49-F238E27FC236}">
              <a16:creationId xmlns:a16="http://schemas.microsoft.com/office/drawing/2014/main" id="{7F163FE7-3C6D-4773-85F3-4C4165AEB39E}"/>
            </a:ext>
          </a:extLst>
        </xdr:cNvPr>
        <xdr:cNvCxnSpPr/>
      </xdr:nvCxnSpPr>
      <xdr:spPr>
        <a:xfrm>
          <a:off x="3797300" y="10282428"/>
          <a:ext cx="8382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59</xdr:row>
      <xdr:rowOff>56642</xdr:rowOff>
    </xdr:from>
    <xdr:to>
      <xdr:col>15</xdr:col>
      <xdr:colOff>101600</xdr:colOff>
      <xdr:row>59</xdr:row>
      <xdr:rowOff>158242</xdr:rowOff>
    </xdr:to>
    <xdr:sp macro="" textlink="">
      <xdr:nvSpPr>
        <xdr:cNvPr id="191" name="楕円 190">
          <a:extLst>
            <a:ext uri="{FF2B5EF4-FFF2-40B4-BE49-F238E27FC236}">
              <a16:creationId xmlns:a16="http://schemas.microsoft.com/office/drawing/2014/main" id="{FDDC8098-179A-4DDA-ABAA-A9611DE5FAC9}"/>
            </a:ext>
          </a:extLst>
        </xdr:cNvPr>
        <xdr:cNvSpPr/>
      </xdr:nvSpPr>
      <xdr:spPr>
        <a:xfrm>
          <a:off x="2857500" y="101721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59</xdr:row>
      <xdr:rowOff>107442</xdr:rowOff>
    </xdr:from>
    <xdr:to>
      <xdr:col>19</xdr:col>
      <xdr:colOff>177800</xdr:colOff>
      <xdr:row>59</xdr:row>
      <xdr:rowOff>166878</xdr:rowOff>
    </xdr:to>
    <xdr:cxnSp macro="">
      <xdr:nvCxnSpPr>
        <xdr:cNvPr id="192" name="直線コネクタ 191">
          <a:extLst>
            <a:ext uri="{FF2B5EF4-FFF2-40B4-BE49-F238E27FC236}">
              <a16:creationId xmlns:a16="http://schemas.microsoft.com/office/drawing/2014/main" id="{244266D9-3F3E-4DE1-8039-3122DD269AA6}"/>
            </a:ext>
          </a:extLst>
        </xdr:cNvPr>
        <xdr:cNvCxnSpPr/>
      </xdr:nvCxnSpPr>
      <xdr:spPr>
        <a:xfrm>
          <a:off x="2908300" y="10222992"/>
          <a:ext cx="8890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59</xdr:row>
      <xdr:rowOff>20066</xdr:rowOff>
    </xdr:from>
    <xdr:to>
      <xdr:col>10</xdr:col>
      <xdr:colOff>165100</xdr:colOff>
      <xdr:row>59</xdr:row>
      <xdr:rowOff>121666</xdr:rowOff>
    </xdr:to>
    <xdr:sp macro="" textlink="">
      <xdr:nvSpPr>
        <xdr:cNvPr id="193" name="楕円 192">
          <a:extLst>
            <a:ext uri="{FF2B5EF4-FFF2-40B4-BE49-F238E27FC236}">
              <a16:creationId xmlns:a16="http://schemas.microsoft.com/office/drawing/2014/main" id="{B060EFF8-17E2-4538-99DA-4FE255453193}"/>
            </a:ext>
          </a:extLst>
        </xdr:cNvPr>
        <xdr:cNvSpPr/>
      </xdr:nvSpPr>
      <xdr:spPr>
        <a:xfrm>
          <a:off x="1968500" y="101356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59</xdr:row>
      <xdr:rowOff>70866</xdr:rowOff>
    </xdr:from>
    <xdr:to>
      <xdr:col>15</xdr:col>
      <xdr:colOff>50800</xdr:colOff>
      <xdr:row>59</xdr:row>
      <xdr:rowOff>107442</xdr:rowOff>
    </xdr:to>
    <xdr:cxnSp macro="">
      <xdr:nvCxnSpPr>
        <xdr:cNvPr id="194" name="直線コネクタ 193">
          <a:extLst>
            <a:ext uri="{FF2B5EF4-FFF2-40B4-BE49-F238E27FC236}">
              <a16:creationId xmlns:a16="http://schemas.microsoft.com/office/drawing/2014/main" id="{C479ED5C-A779-4E78-89BC-D9E4C8517921}"/>
            </a:ext>
          </a:extLst>
        </xdr:cNvPr>
        <xdr:cNvCxnSpPr/>
      </xdr:nvCxnSpPr>
      <xdr:spPr>
        <a:xfrm>
          <a:off x="2019300" y="10186416"/>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58</xdr:row>
      <xdr:rowOff>122936</xdr:rowOff>
    </xdr:from>
    <xdr:to>
      <xdr:col>6</xdr:col>
      <xdr:colOff>38100</xdr:colOff>
      <xdr:row>59</xdr:row>
      <xdr:rowOff>53086</xdr:rowOff>
    </xdr:to>
    <xdr:sp macro="" textlink="">
      <xdr:nvSpPr>
        <xdr:cNvPr id="195" name="楕円 194">
          <a:extLst>
            <a:ext uri="{FF2B5EF4-FFF2-40B4-BE49-F238E27FC236}">
              <a16:creationId xmlns:a16="http://schemas.microsoft.com/office/drawing/2014/main" id="{2773B6A9-F3AE-40E5-AFC5-CF9F19ADAFE5}"/>
            </a:ext>
          </a:extLst>
        </xdr:cNvPr>
        <xdr:cNvSpPr/>
      </xdr:nvSpPr>
      <xdr:spPr>
        <a:xfrm>
          <a:off x="1079500" y="10067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59</xdr:row>
      <xdr:rowOff>2286</xdr:rowOff>
    </xdr:from>
    <xdr:to>
      <xdr:col>10</xdr:col>
      <xdr:colOff>114300</xdr:colOff>
      <xdr:row>59</xdr:row>
      <xdr:rowOff>70866</xdr:rowOff>
    </xdr:to>
    <xdr:cxnSp macro="">
      <xdr:nvCxnSpPr>
        <xdr:cNvPr id="196" name="直線コネクタ 195">
          <a:extLst>
            <a:ext uri="{FF2B5EF4-FFF2-40B4-BE49-F238E27FC236}">
              <a16:creationId xmlns:a16="http://schemas.microsoft.com/office/drawing/2014/main" id="{70D49B86-E624-4AC9-A170-BC7F6E9412AA}"/>
            </a:ext>
          </a:extLst>
        </xdr:cNvPr>
        <xdr:cNvCxnSpPr/>
      </xdr:nvCxnSpPr>
      <xdr:spPr>
        <a:xfrm>
          <a:off x="1130300" y="10117836"/>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57</xdr:row>
      <xdr:rowOff>133621</xdr:rowOff>
    </xdr:from>
    <xdr:ext cx="405111" cy="259045"/>
    <xdr:sp macro="" textlink="">
      <xdr:nvSpPr>
        <xdr:cNvPr id="197" name="n_1aveValue【橋りょう・トンネル】&#10;有形固定資産減価償却率">
          <a:extLst>
            <a:ext uri="{FF2B5EF4-FFF2-40B4-BE49-F238E27FC236}">
              <a16:creationId xmlns:a16="http://schemas.microsoft.com/office/drawing/2014/main" id="{7C0266FE-0377-4D82-8899-6C53383C9B79}"/>
            </a:ext>
          </a:extLst>
        </xdr:cNvPr>
        <xdr:cNvSpPr txBox="1"/>
      </xdr:nvSpPr>
      <xdr:spPr>
        <a:xfrm>
          <a:off x="3582044" y="99062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57</xdr:row>
      <xdr:rowOff>74185</xdr:rowOff>
    </xdr:from>
    <xdr:ext cx="405111" cy="259045"/>
    <xdr:sp macro="" textlink="">
      <xdr:nvSpPr>
        <xdr:cNvPr id="198" name="n_2aveValue【橋りょう・トンネル】&#10;有形固定資産減価償却率">
          <a:extLst>
            <a:ext uri="{FF2B5EF4-FFF2-40B4-BE49-F238E27FC236}">
              <a16:creationId xmlns:a16="http://schemas.microsoft.com/office/drawing/2014/main" id="{8ABF5A57-0D1C-4E88-9401-AE1CCB4A2AC2}"/>
            </a:ext>
          </a:extLst>
        </xdr:cNvPr>
        <xdr:cNvSpPr txBox="1"/>
      </xdr:nvSpPr>
      <xdr:spPr>
        <a:xfrm>
          <a:off x="2705744" y="98468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57</xdr:row>
      <xdr:rowOff>37609</xdr:rowOff>
    </xdr:from>
    <xdr:ext cx="405111" cy="259045"/>
    <xdr:sp macro="" textlink="">
      <xdr:nvSpPr>
        <xdr:cNvPr id="199" name="n_3aveValue【橋りょう・トンネル】&#10;有形固定資産減価償却率">
          <a:extLst>
            <a:ext uri="{FF2B5EF4-FFF2-40B4-BE49-F238E27FC236}">
              <a16:creationId xmlns:a16="http://schemas.microsoft.com/office/drawing/2014/main" id="{B548B170-95EA-4D89-90BC-31E5686E7C65}"/>
            </a:ext>
          </a:extLst>
        </xdr:cNvPr>
        <xdr:cNvSpPr txBox="1"/>
      </xdr:nvSpPr>
      <xdr:spPr>
        <a:xfrm>
          <a:off x="1816744" y="98102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57</xdr:row>
      <xdr:rowOff>33037</xdr:rowOff>
    </xdr:from>
    <xdr:ext cx="405111" cy="259045"/>
    <xdr:sp macro="" textlink="">
      <xdr:nvSpPr>
        <xdr:cNvPr id="200" name="n_4aveValue【橋りょう・トンネル】&#10;有形固定資産減価償却率">
          <a:extLst>
            <a:ext uri="{FF2B5EF4-FFF2-40B4-BE49-F238E27FC236}">
              <a16:creationId xmlns:a16="http://schemas.microsoft.com/office/drawing/2014/main" id="{204183C6-A879-4AAA-B240-9D485D23F411}"/>
            </a:ext>
          </a:extLst>
        </xdr:cNvPr>
        <xdr:cNvSpPr txBox="1"/>
      </xdr:nvSpPr>
      <xdr:spPr>
        <a:xfrm>
          <a:off x="927744" y="98056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60</xdr:row>
      <xdr:rowOff>37355</xdr:rowOff>
    </xdr:from>
    <xdr:ext cx="405111" cy="259045"/>
    <xdr:sp macro="" textlink="">
      <xdr:nvSpPr>
        <xdr:cNvPr id="201" name="n_1mainValue【橋りょう・トンネル】&#10;有形固定資産減価償却率">
          <a:extLst>
            <a:ext uri="{FF2B5EF4-FFF2-40B4-BE49-F238E27FC236}">
              <a16:creationId xmlns:a16="http://schemas.microsoft.com/office/drawing/2014/main" id="{09FCEE33-10D8-4F43-8F2C-0EC547123015}"/>
            </a:ext>
          </a:extLst>
        </xdr:cNvPr>
        <xdr:cNvSpPr txBox="1"/>
      </xdr:nvSpPr>
      <xdr:spPr>
        <a:xfrm>
          <a:off x="3582044" y="103243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149369</xdr:rowOff>
    </xdr:from>
    <xdr:ext cx="405111" cy="259045"/>
    <xdr:sp macro="" textlink="">
      <xdr:nvSpPr>
        <xdr:cNvPr id="202" name="n_2mainValue【橋りょう・トンネル】&#10;有形固定資産減価償却率">
          <a:extLst>
            <a:ext uri="{FF2B5EF4-FFF2-40B4-BE49-F238E27FC236}">
              <a16:creationId xmlns:a16="http://schemas.microsoft.com/office/drawing/2014/main" id="{EAE4E190-6A11-4E79-B2C4-A0851F047D70}"/>
            </a:ext>
          </a:extLst>
        </xdr:cNvPr>
        <xdr:cNvSpPr txBox="1"/>
      </xdr:nvSpPr>
      <xdr:spPr>
        <a:xfrm>
          <a:off x="2705744" y="102649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112793</xdr:rowOff>
    </xdr:from>
    <xdr:ext cx="405111" cy="259045"/>
    <xdr:sp macro="" textlink="">
      <xdr:nvSpPr>
        <xdr:cNvPr id="203" name="n_3mainValue【橋りょう・トンネル】&#10;有形固定資産減価償却率">
          <a:extLst>
            <a:ext uri="{FF2B5EF4-FFF2-40B4-BE49-F238E27FC236}">
              <a16:creationId xmlns:a16="http://schemas.microsoft.com/office/drawing/2014/main" id="{0A1FDDD4-B5D2-44AA-9C4B-26A0E6CFBC1E}"/>
            </a:ext>
          </a:extLst>
        </xdr:cNvPr>
        <xdr:cNvSpPr txBox="1"/>
      </xdr:nvSpPr>
      <xdr:spPr>
        <a:xfrm>
          <a:off x="1816744" y="102283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44213</xdr:rowOff>
    </xdr:from>
    <xdr:ext cx="405111" cy="259045"/>
    <xdr:sp macro="" textlink="">
      <xdr:nvSpPr>
        <xdr:cNvPr id="204" name="n_4mainValue【橋りょう・トンネル】&#10;有形固定資産減価償却率">
          <a:extLst>
            <a:ext uri="{FF2B5EF4-FFF2-40B4-BE49-F238E27FC236}">
              <a16:creationId xmlns:a16="http://schemas.microsoft.com/office/drawing/2014/main" id="{AD38CE08-EFE1-463B-9CD4-BBFA98E6AB2A}"/>
            </a:ext>
          </a:extLst>
        </xdr:cNvPr>
        <xdr:cNvSpPr txBox="1"/>
      </xdr:nvSpPr>
      <xdr:spPr>
        <a:xfrm>
          <a:off x="927744" y="101597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5" name="正方形/長方形 204">
          <a:extLst>
            <a:ext uri="{FF2B5EF4-FFF2-40B4-BE49-F238E27FC236}">
              <a16:creationId xmlns:a16="http://schemas.microsoft.com/office/drawing/2014/main" id="{EEF34EAE-7B44-4F5E-B7A0-A28249988F90}"/>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6" name="正方形/長方形 205">
          <a:extLst>
            <a:ext uri="{FF2B5EF4-FFF2-40B4-BE49-F238E27FC236}">
              <a16:creationId xmlns:a16="http://schemas.microsoft.com/office/drawing/2014/main" id="{3AB7DA77-93EA-48A6-980C-CA04500CF2D1}"/>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7" name="正方形/長方形 206">
          <a:extLst>
            <a:ext uri="{FF2B5EF4-FFF2-40B4-BE49-F238E27FC236}">
              <a16:creationId xmlns:a16="http://schemas.microsoft.com/office/drawing/2014/main" id="{8F7426A5-2993-41F9-B232-E349AC5E20C7}"/>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8" name="正方形/長方形 207">
          <a:extLst>
            <a:ext uri="{FF2B5EF4-FFF2-40B4-BE49-F238E27FC236}">
              <a16:creationId xmlns:a16="http://schemas.microsoft.com/office/drawing/2014/main" id="{3AD2F5F5-5D2D-4416-9F04-3B8EF7396434}"/>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9" name="正方形/長方形 208">
          <a:extLst>
            <a:ext uri="{FF2B5EF4-FFF2-40B4-BE49-F238E27FC236}">
              <a16:creationId xmlns:a16="http://schemas.microsoft.com/office/drawing/2014/main" id="{D3E24CEF-7889-4B3C-9646-5C3B7CB11F20}"/>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0" name="正方形/長方形 209">
          <a:extLst>
            <a:ext uri="{FF2B5EF4-FFF2-40B4-BE49-F238E27FC236}">
              <a16:creationId xmlns:a16="http://schemas.microsoft.com/office/drawing/2014/main" id="{92AF0694-E7B7-4EAD-ACF1-200C357C4237}"/>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1" name="正方形/長方形 210">
          <a:extLst>
            <a:ext uri="{FF2B5EF4-FFF2-40B4-BE49-F238E27FC236}">
              <a16:creationId xmlns:a16="http://schemas.microsoft.com/office/drawing/2014/main" id="{B8E09499-A81D-4E87-B205-EA907CB5BC1D}"/>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313,547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2" name="正方形/長方形 211">
          <a:extLst>
            <a:ext uri="{FF2B5EF4-FFF2-40B4-BE49-F238E27FC236}">
              <a16:creationId xmlns:a16="http://schemas.microsoft.com/office/drawing/2014/main" id="{3C6BE7E6-BCF9-4A56-BBB4-EAE2286E0319}"/>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3" name="テキスト ボックス 212">
          <a:extLst>
            <a:ext uri="{FF2B5EF4-FFF2-40B4-BE49-F238E27FC236}">
              <a16:creationId xmlns:a16="http://schemas.microsoft.com/office/drawing/2014/main" id="{3C8F3756-5C71-4D09-B1E9-31A684660C95}"/>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4" name="直線コネクタ 213">
          <a:extLst>
            <a:ext uri="{FF2B5EF4-FFF2-40B4-BE49-F238E27FC236}">
              <a16:creationId xmlns:a16="http://schemas.microsoft.com/office/drawing/2014/main" id="{394FEB01-F6D8-4587-A1CF-E6A67DCA5BD7}"/>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15" name="直線コネクタ 214">
          <a:extLst>
            <a:ext uri="{FF2B5EF4-FFF2-40B4-BE49-F238E27FC236}">
              <a16:creationId xmlns:a16="http://schemas.microsoft.com/office/drawing/2014/main" id="{8AD5C341-99DE-4709-A393-02978CD70008}"/>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216" name="テキスト ボックス 215">
          <a:extLst>
            <a:ext uri="{FF2B5EF4-FFF2-40B4-BE49-F238E27FC236}">
              <a16:creationId xmlns:a16="http://schemas.microsoft.com/office/drawing/2014/main" id="{228B9966-A643-4EBF-90E1-8ADBEFF64510}"/>
            </a:ext>
          </a:extLst>
        </xdr:cNvPr>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17" name="直線コネクタ 216">
          <a:extLst>
            <a:ext uri="{FF2B5EF4-FFF2-40B4-BE49-F238E27FC236}">
              <a16:creationId xmlns:a16="http://schemas.microsoft.com/office/drawing/2014/main" id="{4C2AE9D8-EF03-4306-853E-C33EEEB58925}"/>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60</xdr:row>
      <xdr:rowOff>86377</xdr:rowOff>
    </xdr:from>
    <xdr:ext cx="595419" cy="259045"/>
    <xdr:sp macro="" textlink="">
      <xdr:nvSpPr>
        <xdr:cNvPr id="218" name="テキスト ボックス 217">
          <a:extLst>
            <a:ext uri="{FF2B5EF4-FFF2-40B4-BE49-F238E27FC236}">
              <a16:creationId xmlns:a16="http://schemas.microsoft.com/office/drawing/2014/main" id="{E4E65F61-B4BB-4579-B35E-AF13D7CD3A55}"/>
            </a:ext>
          </a:extLst>
        </xdr:cNvPr>
        <xdr:cNvSpPr txBox="1"/>
      </xdr:nvSpPr>
      <xdr:spPr>
        <a:xfrm>
          <a:off x="6008581" y="1037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19" name="直線コネクタ 218">
          <a:extLst>
            <a:ext uri="{FF2B5EF4-FFF2-40B4-BE49-F238E27FC236}">
              <a16:creationId xmlns:a16="http://schemas.microsoft.com/office/drawing/2014/main" id="{E3F7D6E0-3FAD-4AF1-9D7C-D1C1DCED965C}"/>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220" name="テキスト ボックス 219">
          <a:extLst>
            <a:ext uri="{FF2B5EF4-FFF2-40B4-BE49-F238E27FC236}">
              <a16:creationId xmlns:a16="http://schemas.microsoft.com/office/drawing/2014/main" id="{1E0DD988-7ED9-489E-86BE-244645808DB8}"/>
            </a:ext>
          </a:extLst>
        </xdr:cNvPr>
        <xdr:cNvSpPr txBox="1"/>
      </xdr:nvSpPr>
      <xdr:spPr>
        <a:xfrm>
          <a:off x="5918428" y="991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21" name="直線コネクタ 220">
          <a:extLst>
            <a:ext uri="{FF2B5EF4-FFF2-40B4-BE49-F238E27FC236}">
              <a16:creationId xmlns:a16="http://schemas.microsoft.com/office/drawing/2014/main" id="{E8BC78B2-C810-4F1A-81AB-FBF922BD498D}"/>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222" name="テキスト ボックス 221">
          <a:extLst>
            <a:ext uri="{FF2B5EF4-FFF2-40B4-BE49-F238E27FC236}">
              <a16:creationId xmlns:a16="http://schemas.microsoft.com/office/drawing/2014/main" id="{8C2A8967-05BB-42EA-8D36-5FBDE515FED7}"/>
            </a:ext>
          </a:extLst>
        </xdr:cNvPr>
        <xdr:cNvSpPr txBox="1"/>
      </xdr:nvSpPr>
      <xdr:spPr>
        <a:xfrm>
          <a:off x="5918428" y="945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3" name="直線コネクタ 222">
          <a:extLst>
            <a:ext uri="{FF2B5EF4-FFF2-40B4-BE49-F238E27FC236}">
              <a16:creationId xmlns:a16="http://schemas.microsoft.com/office/drawing/2014/main" id="{AAEB0EE1-42EE-416D-B9DC-721EAE14BFDA}"/>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4" name="テキスト ボックス 223">
          <a:extLst>
            <a:ext uri="{FF2B5EF4-FFF2-40B4-BE49-F238E27FC236}">
              <a16:creationId xmlns:a16="http://schemas.microsoft.com/office/drawing/2014/main" id="{AA41C97D-FF80-4358-AB72-A23FA51DFBBE}"/>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5" name="【橋りょう・トンネル】&#10;一人当たり有形固定資産（償却資産）額グラフ枠">
          <a:extLst>
            <a:ext uri="{FF2B5EF4-FFF2-40B4-BE49-F238E27FC236}">
              <a16:creationId xmlns:a16="http://schemas.microsoft.com/office/drawing/2014/main" id="{4B5621A3-AC8D-4CD7-B079-C0C03BAA2058}"/>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99928</xdr:rowOff>
    </xdr:from>
    <xdr:to>
      <xdr:col>54</xdr:col>
      <xdr:colOff>189865</xdr:colOff>
      <xdr:row>63</xdr:row>
      <xdr:rowOff>126283</xdr:rowOff>
    </xdr:to>
    <xdr:cxnSp macro="">
      <xdr:nvCxnSpPr>
        <xdr:cNvPr id="226" name="直線コネクタ 225">
          <a:extLst>
            <a:ext uri="{FF2B5EF4-FFF2-40B4-BE49-F238E27FC236}">
              <a16:creationId xmlns:a16="http://schemas.microsoft.com/office/drawing/2014/main" id="{2D71945A-A5B2-4640-8B36-312FE59F2EF1}"/>
            </a:ext>
          </a:extLst>
        </xdr:cNvPr>
        <xdr:cNvCxnSpPr/>
      </xdr:nvCxnSpPr>
      <xdr:spPr>
        <a:xfrm flipV="1">
          <a:off x="10476865" y="9529678"/>
          <a:ext cx="0" cy="13979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130110</xdr:rowOff>
    </xdr:from>
    <xdr:ext cx="534377" cy="259045"/>
    <xdr:sp macro="" textlink="">
      <xdr:nvSpPr>
        <xdr:cNvPr id="227" name="【橋りょう・トンネル】&#10;一人当たり有形固定資産（償却資産）額最小値テキスト">
          <a:extLst>
            <a:ext uri="{FF2B5EF4-FFF2-40B4-BE49-F238E27FC236}">
              <a16:creationId xmlns:a16="http://schemas.microsoft.com/office/drawing/2014/main" id="{6B7219A8-E9CF-4B11-BEB8-1BC88953CF6D}"/>
            </a:ext>
          </a:extLst>
        </xdr:cNvPr>
        <xdr:cNvSpPr txBox="1"/>
      </xdr:nvSpPr>
      <xdr:spPr>
        <a:xfrm>
          <a:off x="10515600" y="109314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49,395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126283</xdr:rowOff>
    </xdr:from>
    <xdr:to>
      <xdr:col>55</xdr:col>
      <xdr:colOff>88900</xdr:colOff>
      <xdr:row>63</xdr:row>
      <xdr:rowOff>126283</xdr:rowOff>
    </xdr:to>
    <xdr:cxnSp macro="">
      <xdr:nvCxnSpPr>
        <xdr:cNvPr id="228" name="直線コネクタ 227">
          <a:extLst>
            <a:ext uri="{FF2B5EF4-FFF2-40B4-BE49-F238E27FC236}">
              <a16:creationId xmlns:a16="http://schemas.microsoft.com/office/drawing/2014/main" id="{6CD17E71-666D-4A28-A045-58B4BE328728}"/>
            </a:ext>
          </a:extLst>
        </xdr:cNvPr>
        <xdr:cNvCxnSpPr/>
      </xdr:nvCxnSpPr>
      <xdr:spPr>
        <a:xfrm>
          <a:off x="10388600" y="109276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46605</xdr:rowOff>
    </xdr:from>
    <xdr:ext cx="690189" cy="259045"/>
    <xdr:sp macro="" textlink="">
      <xdr:nvSpPr>
        <xdr:cNvPr id="229" name="【橋りょう・トンネル】&#10;一人当たり有形固定資産（償却資産）額最大値テキスト">
          <a:extLst>
            <a:ext uri="{FF2B5EF4-FFF2-40B4-BE49-F238E27FC236}">
              <a16:creationId xmlns:a16="http://schemas.microsoft.com/office/drawing/2014/main" id="{92379B8A-CBDD-4007-958F-0D61CE87662B}"/>
            </a:ext>
          </a:extLst>
        </xdr:cNvPr>
        <xdr:cNvSpPr txBox="1"/>
      </xdr:nvSpPr>
      <xdr:spPr>
        <a:xfrm>
          <a:off x="10515600" y="930490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1,578,217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99928</xdr:rowOff>
    </xdr:from>
    <xdr:to>
      <xdr:col>55</xdr:col>
      <xdr:colOff>88900</xdr:colOff>
      <xdr:row>55</xdr:row>
      <xdr:rowOff>99928</xdr:rowOff>
    </xdr:to>
    <xdr:cxnSp macro="">
      <xdr:nvCxnSpPr>
        <xdr:cNvPr id="230" name="直線コネクタ 229">
          <a:extLst>
            <a:ext uri="{FF2B5EF4-FFF2-40B4-BE49-F238E27FC236}">
              <a16:creationId xmlns:a16="http://schemas.microsoft.com/office/drawing/2014/main" id="{2AFCA01F-1FAE-4C33-B31D-4189606CA828}"/>
            </a:ext>
          </a:extLst>
        </xdr:cNvPr>
        <xdr:cNvCxnSpPr/>
      </xdr:nvCxnSpPr>
      <xdr:spPr>
        <a:xfrm>
          <a:off x="10388600" y="95296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60</xdr:row>
      <xdr:rowOff>96908</xdr:rowOff>
    </xdr:from>
    <xdr:ext cx="599010" cy="259045"/>
    <xdr:sp macro="" textlink="">
      <xdr:nvSpPr>
        <xdr:cNvPr id="231" name="【橋りょう・トンネル】&#10;一人当たり有形固定資産（償却資産）額平均値テキスト">
          <a:extLst>
            <a:ext uri="{FF2B5EF4-FFF2-40B4-BE49-F238E27FC236}">
              <a16:creationId xmlns:a16="http://schemas.microsoft.com/office/drawing/2014/main" id="{8B2A05DE-2FC8-488D-AC2E-17760E936B33}"/>
            </a:ext>
          </a:extLst>
        </xdr:cNvPr>
        <xdr:cNvSpPr txBox="1"/>
      </xdr:nvSpPr>
      <xdr:spPr>
        <a:xfrm>
          <a:off x="10515600" y="1038390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564,872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118481</xdr:rowOff>
    </xdr:from>
    <xdr:to>
      <xdr:col>55</xdr:col>
      <xdr:colOff>50800</xdr:colOff>
      <xdr:row>61</xdr:row>
      <xdr:rowOff>48631</xdr:rowOff>
    </xdr:to>
    <xdr:sp macro="" textlink="">
      <xdr:nvSpPr>
        <xdr:cNvPr id="232" name="フローチャート: 判断 231">
          <a:extLst>
            <a:ext uri="{FF2B5EF4-FFF2-40B4-BE49-F238E27FC236}">
              <a16:creationId xmlns:a16="http://schemas.microsoft.com/office/drawing/2014/main" id="{6AE4F5AA-D780-4173-BACC-7F874197659E}"/>
            </a:ext>
          </a:extLst>
        </xdr:cNvPr>
        <xdr:cNvSpPr/>
      </xdr:nvSpPr>
      <xdr:spPr>
        <a:xfrm>
          <a:off x="10426700" y="10405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60</xdr:row>
      <xdr:rowOff>150896</xdr:rowOff>
    </xdr:from>
    <xdr:to>
      <xdr:col>50</xdr:col>
      <xdr:colOff>165100</xdr:colOff>
      <xdr:row>61</xdr:row>
      <xdr:rowOff>81046</xdr:rowOff>
    </xdr:to>
    <xdr:sp macro="" textlink="">
      <xdr:nvSpPr>
        <xdr:cNvPr id="233" name="フローチャート: 判断 232">
          <a:extLst>
            <a:ext uri="{FF2B5EF4-FFF2-40B4-BE49-F238E27FC236}">
              <a16:creationId xmlns:a16="http://schemas.microsoft.com/office/drawing/2014/main" id="{BCA82AB9-6024-4094-A2D2-F1A3CD4FEB3E}"/>
            </a:ext>
          </a:extLst>
        </xdr:cNvPr>
        <xdr:cNvSpPr/>
      </xdr:nvSpPr>
      <xdr:spPr>
        <a:xfrm>
          <a:off x="9588500" y="10437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19958</xdr:rowOff>
    </xdr:from>
    <xdr:to>
      <xdr:col>46</xdr:col>
      <xdr:colOff>38100</xdr:colOff>
      <xdr:row>61</xdr:row>
      <xdr:rowOff>121558</xdr:rowOff>
    </xdr:to>
    <xdr:sp macro="" textlink="">
      <xdr:nvSpPr>
        <xdr:cNvPr id="234" name="フローチャート: 判断 233">
          <a:extLst>
            <a:ext uri="{FF2B5EF4-FFF2-40B4-BE49-F238E27FC236}">
              <a16:creationId xmlns:a16="http://schemas.microsoft.com/office/drawing/2014/main" id="{63A55549-14E6-4894-8FDE-DB914CEC3D57}"/>
            </a:ext>
          </a:extLst>
        </xdr:cNvPr>
        <xdr:cNvSpPr/>
      </xdr:nvSpPr>
      <xdr:spPr>
        <a:xfrm>
          <a:off x="8699500" y="10478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33006</xdr:rowOff>
    </xdr:from>
    <xdr:to>
      <xdr:col>41</xdr:col>
      <xdr:colOff>101600</xdr:colOff>
      <xdr:row>61</xdr:row>
      <xdr:rowOff>134606</xdr:rowOff>
    </xdr:to>
    <xdr:sp macro="" textlink="">
      <xdr:nvSpPr>
        <xdr:cNvPr id="235" name="フローチャート: 判断 234">
          <a:extLst>
            <a:ext uri="{FF2B5EF4-FFF2-40B4-BE49-F238E27FC236}">
              <a16:creationId xmlns:a16="http://schemas.microsoft.com/office/drawing/2014/main" id="{8224CEDB-7E5B-4B8C-A615-1345B3B99A1B}"/>
            </a:ext>
          </a:extLst>
        </xdr:cNvPr>
        <xdr:cNvSpPr/>
      </xdr:nvSpPr>
      <xdr:spPr>
        <a:xfrm>
          <a:off x="7810500" y="10491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61</xdr:row>
      <xdr:rowOff>40705</xdr:rowOff>
    </xdr:from>
    <xdr:to>
      <xdr:col>36</xdr:col>
      <xdr:colOff>165100</xdr:colOff>
      <xdr:row>61</xdr:row>
      <xdr:rowOff>142305</xdr:rowOff>
    </xdr:to>
    <xdr:sp macro="" textlink="">
      <xdr:nvSpPr>
        <xdr:cNvPr id="236" name="フローチャート: 判断 235">
          <a:extLst>
            <a:ext uri="{FF2B5EF4-FFF2-40B4-BE49-F238E27FC236}">
              <a16:creationId xmlns:a16="http://schemas.microsoft.com/office/drawing/2014/main" id="{C23B887A-3533-40D5-91F7-83D4C24BF36D}"/>
            </a:ext>
          </a:extLst>
        </xdr:cNvPr>
        <xdr:cNvSpPr/>
      </xdr:nvSpPr>
      <xdr:spPr>
        <a:xfrm>
          <a:off x="6921500" y="10499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7" name="テキスト ボックス 236">
          <a:extLst>
            <a:ext uri="{FF2B5EF4-FFF2-40B4-BE49-F238E27FC236}">
              <a16:creationId xmlns:a16="http://schemas.microsoft.com/office/drawing/2014/main" id="{A39719F0-A1BE-4EDA-AF19-68F436312AA7}"/>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38" name="テキスト ボックス 237">
          <a:extLst>
            <a:ext uri="{FF2B5EF4-FFF2-40B4-BE49-F238E27FC236}">
              <a16:creationId xmlns:a16="http://schemas.microsoft.com/office/drawing/2014/main" id="{7CD159F1-1E31-4D58-805C-668C0D6E1BCA}"/>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39" name="テキスト ボックス 238">
          <a:extLst>
            <a:ext uri="{FF2B5EF4-FFF2-40B4-BE49-F238E27FC236}">
              <a16:creationId xmlns:a16="http://schemas.microsoft.com/office/drawing/2014/main" id="{0EB697AA-246A-4965-A0F8-46022A4A3E67}"/>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FA82F523-5924-42CF-AFDD-EB608BDBF6CD}"/>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C9EB9EE1-811B-4936-B48A-592E45211730}"/>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109425</xdr:rowOff>
    </xdr:from>
    <xdr:to>
      <xdr:col>55</xdr:col>
      <xdr:colOff>50800</xdr:colOff>
      <xdr:row>61</xdr:row>
      <xdr:rowOff>39575</xdr:rowOff>
    </xdr:to>
    <xdr:sp macro="" textlink="">
      <xdr:nvSpPr>
        <xdr:cNvPr id="242" name="楕円 241">
          <a:extLst>
            <a:ext uri="{FF2B5EF4-FFF2-40B4-BE49-F238E27FC236}">
              <a16:creationId xmlns:a16="http://schemas.microsoft.com/office/drawing/2014/main" id="{4EA2860E-7297-41FA-8A9F-AB6F90DED8D6}"/>
            </a:ext>
          </a:extLst>
        </xdr:cNvPr>
        <xdr:cNvSpPr/>
      </xdr:nvSpPr>
      <xdr:spPr>
        <a:xfrm>
          <a:off x="10426700" y="10396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59</xdr:row>
      <xdr:rowOff>132302</xdr:rowOff>
    </xdr:from>
    <xdr:ext cx="599010" cy="259045"/>
    <xdr:sp macro="" textlink="">
      <xdr:nvSpPr>
        <xdr:cNvPr id="243" name="【橋りょう・トンネル】&#10;一人当たり有形固定資産（償却資産）額該当値テキスト">
          <a:extLst>
            <a:ext uri="{FF2B5EF4-FFF2-40B4-BE49-F238E27FC236}">
              <a16:creationId xmlns:a16="http://schemas.microsoft.com/office/drawing/2014/main" id="{42219C17-4B09-450A-B654-4F6FE396582F}"/>
            </a:ext>
          </a:extLst>
        </xdr:cNvPr>
        <xdr:cNvSpPr txBox="1"/>
      </xdr:nvSpPr>
      <xdr:spPr>
        <a:xfrm>
          <a:off x="10515600" y="102478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574,776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60</xdr:row>
      <xdr:rowOff>120390</xdr:rowOff>
    </xdr:from>
    <xdr:to>
      <xdr:col>50</xdr:col>
      <xdr:colOff>165100</xdr:colOff>
      <xdr:row>61</xdr:row>
      <xdr:rowOff>50540</xdr:rowOff>
    </xdr:to>
    <xdr:sp macro="" textlink="">
      <xdr:nvSpPr>
        <xdr:cNvPr id="244" name="楕円 243">
          <a:extLst>
            <a:ext uri="{FF2B5EF4-FFF2-40B4-BE49-F238E27FC236}">
              <a16:creationId xmlns:a16="http://schemas.microsoft.com/office/drawing/2014/main" id="{D7A9FC25-347F-4F4E-BA3B-F4A4F44A8C9B}"/>
            </a:ext>
          </a:extLst>
        </xdr:cNvPr>
        <xdr:cNvSpPr/>
      </xdr:nvSpPr>
      <xdr:spPr>
        <a:xfrm>
          <a:off x="9588500" y="10407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60</xdr:row>
      <xdr:rowOff>160225</xdr:rowOff>
    </xdr:from>
    <xdr:to>
      <xdr:col>55</xdr:col>
      <xdr:colOff>0</xdr:colOff>
      <xdr:row>60</xdr:row>
      <xdr:rowOff>171190</xdr:rowOff>
    </xdr:to>
    <xdr:cxnSp macro="">
      <xdr:nvCxnSpPr>
        <xdr:cNvPr id="245" name="直線コネクタ 244">
          <a:extLst>
            <a:ext uri="{FF2B5EF4-FFF2-40B4-BE49-F238E27FC236}">
              <a16:creationId xmlns:a16="http://schemas.microsoft.com/office/drawing/2014/main" id="{92438845-F042-45DC-924C-97E51BEA83E3}"/>
            </a:ext>
          </a:extLst>
        </xdr:cNvPr>
        <xdr:cNvCxnSpPr/>
      </xdr:nvCxnSpPr>
      <xdr:spPr>
        <a:xfrm flipV="1">
          <a:off x="9639300" y="10447225"/>
          <a:ext cx="838200" cy="109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60</xdr:row>
      <xdr:rowOff>129767</xdr:rowOff>
    </xdr:from>
    <xdr:to>
      <xdr:col>46</xdr:col>
      <xdr:colOff>38100</xdr:colOff>
      <xdr:row>61</xdr:row>
      <xdr:rowOff>59917</xdr:rowOff>
    </xdr:to>
    <xdr:sp macro="" textlink="">
      <xdr:nvSpPr>
        <xdr:cNvPr id="246" name="楕円 245">
          <a:extLst>
            <a:ext uri="{FF2B5EF4-FFF2-40B4-BE49-F238E27FC236}">
              <a16:creationId xmlns:a16="http://schemas.microsoft.com/office/drawing/2014/main" id="{FD52902D-9A4F-4E3B-8A3E-D9D65FB8734E}"/>
            </a:ext>
          </a:extLst>
        </xdr:cNvPr>
        <xdr:cNvSpPr/>
      </xdr:nvSpPr>
      <xdr:spPr>
        <a:xfrm>
          <a:off x="8699500" y="10416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60</xdr:row>
      <xdr:rowOff>171190</xdr:rowOff>
    </xdr:from>
    <xdr:to>
      <xdr:col>50</xdr:col>
      <xdr:colOff>114300</xdr:colOff>
      <xdr:row>61</xdr:row>
      <xdr:rowOff>9117</xdr:rowOff>
    </xdr:to>
    <xdr:cxnSp macro="">
      <xdr:nvCxnSpPr>
        <xdr:cNvPr id="247" name="直線コネクタ 246">
          <a:extLst>
            <a:ext uri="{FF2B5EF4-FFF2-40B4-BE49-F238E27FC236}">
              <a16:creationId xmlns:a16="http://schemas.microsoft.com/office/drawing/2014/main" id="{315453E5-B533-4EB0-AB06-057D12B508A2}"/>
            </a:ext>
          </a:extLst>
        </xdr:cNvPr>
        <xdr:cNvCxnSpPr/>
      </xdr:nvCxnSpPr>
      <xdr:spPr>
        <a:xfrm flipV="1">
          <a:off x="8750300" y="10458190"/>
          <a:ext cx="889000" cy="93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60</xdr:row>
      <xdr:rowOff>138578</xdr:rowOff>
    </xdr:from>
    <xdr:to>
      <xdr:col>41</xdr:col>
      <xdr:colOff>101600</xdr:colOff>
      <xdr:row>61</xdr:row>
      <xdr:rowOff>68728</xdr:rowOff>
    </xdr:to>
    <xdr:sp macro="" textlink="">
      <xdr:nvSpPr>
        <xdr:cNvPr id="248" name="楕円 247">
          <a:extLst>
            <a:ext uri="{FF2B5EF4-FFF2-40B4-BE49-F238E27FC236}">
              <a16:creationId xmlns:a16="http://schemas.microsoft.com/office/drawing/2014/main" id="{41F759AA-4EF7-4F53-88CC-152A6891DCEB}"/>
            </a:ext>
          </a:extLst>
        </xdr:cNvPr>
        <xdr:cNvSpPr/>
      </xdr:nvSpPr>
      <xdr:spPr>
        <a:xfrm>
          <a:off x="7810500" y="10425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61</xdr:row>
      <xdr:rowOff>9117</xdr:rowOff>
    </xdr:from>
    <xdr:to>
      <xdr:col>45</xdr:col>
      <xdr:colOff>177800</xdr:colOff>
      <xdr:row>61</xdr:row>
      <xdr:rowOff>17928</xdr:rowOff>
    </xdr:to>
    <xdr:cxnSp macro="">
      <xdr:nvCxnSpPr>
        <xdr:cNvPr id="249" name="直線コネクタ 248">
          <a:extLst>
            <a:ext uri="{FF2B5EF4-FFF2-40B4-BE49-F238E27FC236}">
              <a16:creationId xmlns:a16="http://schemas.microsoft.com/office/drawing/2014/main" id="{5130978F-C035-462B-9B88-8C85CC459D15}"/>
            </a:ext>
          </a:extLst>
        </xdr:cNvPr>
        <xdr:cNvCxnSpPr/>
      </xdr:nvCxnSpPr>
      <xdr:spPr>
        <a:xfrm flipV="1">
          <a:off x="7861300" y="10467567"/>
          <a:ext cx="889000" cy="8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60</xdr:row>
      <xdr:rowOff>149223</xdr:rowOff>
    </xdr:from>
    <xdr:to>
      <xdr:col>36</xdr:col>
      <xdr:colOff>165100</xdr:colOff>
      <xdr:row>61</xdr:row>
      <xdr:rowOff>79373</xdr:rowOff>
    </xdr:to>
    <xdr:sp macro="" textlink="">
      <xdr:nvSpPr>
        <xdr:cNvPr id="250" name="楕円 249">
          <a:extLst>
            <a:ext uri="{FF2B5EF4-FFF2-40B4-BE49-F238E27FC236}">
              <a16:creationId xmlns:a16="http://schemas.microsoft.com/office/drawing/2014/main" id="{45DB5FF7-B786-4212-8CE8-827B4D3B7AA8}"/>
            </a:ext>
          </a:extLst>
        </xdr:cNvPr>
        <xdr:cNvSpPr/>
      </xdr:nvSpPr>
      <xdr:spPr>
        <a:xfrm>
          <a:off x="6921500" y="104362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61</xdr:row>
      <xdr:rowOff>17928</xdr:rowOff>
    </xdr:from>
    <xdr:to>
      <xdr:col>41</xdr:col>
      <xdr:colOff>50800</xdr:colOff>
      <xdr:row>61</xdr:row>
      <xdr:rowOff>28573</xdr:rowOff>
    </xdr:to>
    <xdr:cxnSp macro="">
      <xdr:nvCxnSpPr>
        <xdr:cNvPr id="251" name="直線コネクタ 250">
          <a:extLst>
            <a:ext uri="{FF2B5EF4-FFF2-40B4-BE49-F238E27FC236}">
              <a16:creationId xmlns:a16="http://schemas.microsoft.com/office/drawing/2014/main" id="{FF7B1261-C800-4B1A-94E2-F5E335FEFBF3}"/>
            </a:ext>
          </a:extLst>
        </xdr:cNvPr>
        <xdr:cNvCxnSpPr/>
      </xdr:nvCxnSpPr>
      <xdr:spPr>
        <a:xfrm flipV="1">
          <a:off x="6972300" y="10476378"/>
          <a:ext cx="889000" cy="106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61</xdr:row>
      <xdr:rowOff>72173</xdr:rowOff>
    </xdr:from>
    <xdr:ext cx="599010" cy="259045"/>
    <xdr:sp macro="" textlink="">
      <xdr:nvSpPr>
        <xdr:cNvPr id="252" name="n_1aveValue【橋りょう・トンネル】&#10;一人当たり有形固定資産（償却資産）額">
          <a:extLst>
            <a:ext uri="{FF2B5EF4-FFF2-40B4-BE49-F238E27FC236}">
              <a16:creationId xmlns:a16="http://schemas.microsoft.com/office/drawing/2014/main" id="{8F4AA6D9-54FC-49F1-BBE8-609D9743804E}"/>
            </a:ext>
          </a:extLst>
        </xdr:cNvPr>
        <xdr:cNvSpPr txBox="1"/>
      </xdr:nvSpPr>
      <xdr:spPr>
        <a:xfrm>
          <a:off x="9327095" y="105306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529,422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61</xdr:row>
      <xdr:rowOff>112685</xdr:rowOff>
    </xdr:from>
    <xdr:ext cx="599010" cy="259045"/>
    <xdr:sp macro="" textlink="">
      <xdr:nvSpPr>
        <xdr:cNvPr id="253" name="n_2aveValue【橋りょう・トンネル】&#10;一人当たり有形固定資産（償却資産）額">
          <a:extLst>
            <a:ext uri="{FF2B5EF4-FFF2-40B4-BE49-F238E27FC236}">
              <a16:creationId xmlns:a16="http://schemas.microsoft.com/office/drawing/2014/main" id="{44B40F64-9DBE-4274-BE92-18A4B8C7217A}"/>
            </a:ext>
          </a:extLst>
        </xdr:cNvPr>
        <xdr:cNvSpPr txBox="1"/>
      </xdr:nvSpPr>
      <xdr:spPr>
        <a:xfrm>
          <a:off x="8450795" y="105711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485,118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61</xdr:row>
      <xdr:rowOff>125733</xdr:rowOff>
    </xdr:from>
    <xdr:ext cx="599010" cy="259045"/>
    <xdr:sp macro="" textlink="">
      <xdr:nvSpPr>
        <xdr:cNvPr id="254" name="n_3aveValue【橋りょう・トンネル】&#10;一人当たり有形固定資産（償却資産）額">
          <a:extLst>
            <a:ext uri="{FF2B5EF4-FFF2-40B4-BE49-F238E27FC236}">
              <a16:creationId xmlns:a16="http://schemas.microsoft.com/office/drawing/2014/main" id="{F08B9541-6C81-4FCB-886C-A6CD41F15901}"/>
            </a:ext>
          </a:extLst>
        </xdr:cNvPr>
        <xdr:cNvSpPr txBox="1"/>
      </xdr:nvSpPr>
      <xdr:spPr>
        <a:xfrm>
          <a:off x="7561795" y="105841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470,849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61</xdr:row>
      <xdr:rowOff>133432</xdr:rowOff>
    </xdr:from>
    <xdr:ext cx="599010" cy="259045"/>
    <xdr:sp macro="" textlink="">
      <xdr:nvSpPr>
        <xdr:cNvPr id="255" name="n_4aveValue【橋りょう・トンネル】&#10;一人当たり有形固定資産（償却資産）額">
          <a:extLst>
            <a:ext uri="{FF2B5EF4-FFF2-40B4-BE49-F238E27FC236}">
              <a16:creationId xmlns:a16="http://schemas.microsoft.com/office/drawing/2014/main" id="{9B8C4C0C-4B6F-40DF-99B5-7CBBAAC0FE1F}"/>
            </a:ext>
          </a:extLst>
        </xdr:cNvPr>
        <xdr:cNvSpPr txBox="1"/>
      </xdr:nvSpPr>
      <xdr:spPr>
        <a:xfrm>
          <a:off x="6672795" y="105918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462,429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59</xdr:row>
      <xdr:rowOff>67067</xdr:rowOff>
    </xdr:from>
    <xdr:ext cx="599010" cy="259045"/>
    <xdr:sp macro="" textlink="">
      <xdr:nvSpPr>
        <xdr:cNvPr id="256" name="n_1mainValue【橋りょう・トンネル】&#10;一人当たり有形固定資産（償却資産）額">
          <a:extLst>
            <a:ext uri="{FF2B5EF4-FFF2-40B4-BE49-F238E27FC236}">
              <a16:creationId xmlns:a16="http://schemas.microsoft.com/office/drawing/2014/main" id="{B2E20455-2DE4-4B4A-9A5C-DC25F1B9A591}"/>
            </a:ext>
          </a:extLst>
        </xdr:cNvPr>
        <xdr:cNvSpPr txBox="1"/>
      </xdr:nvSpPr>
      <xdr:spPr>
        <a:xfrm>
          <a:off x="9327095" y="101826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59</xdr:row>
      <xdr:rowOff>76444</xdr:rowOff>
    </xdr:from>
    <xdr:ext cx="599010" cy="259045"/>
    <xdr:sp macro="" textlink="">
      <xdr:nvSpPr>
        <xdr:cNvPr id="257" name="n_2mainValue【橋りょう・トンネル】&#10;一人当たり有形固定資産（償却資産）額">
          <a:extLst>
            <a:ext uri="{FF2B5EF4-FFF2-40B4-BE49-F238E27FC236}">
              <a16:creationId xmlns:a16="http://schemas.microsoft.com/office/drawing/2014/main" id="{0899F338-CFB1-4759-B3CB-767AB72B7EE0}"/>
            </a:ext>
          </a:extLst>
        </xdr:cNvPr>
        <xdr:cNvSpPr txBox="1"/>
      </xdr:nvSpPr>
      <xdr:spPr>
        <a:xfrm>
          <a:off x="8450795" y="10191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552,529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59</xdr:row>
      <xdr:rowOff>85255</xdr:rowOff>
    </xdr:from>
    <xdr:ext cx="599010" cy="259045"/>
    <xdr:sp macro="" textlink="">
      <xdr:nvSpPr>
        <xdr:cNvPr id="258" name="n_3mainValue【橋りょう・トンネル】&#10;一人当たり有形固定資産（償却資産）額">
          <a:extLst>
            <a:ext uri="{FF2B5EF4-FFF2-40B4-BE49-F238E27FC236}">
              <a16:creationId xmlns:a16="http://schemas.microsoft.com/office/drawing/2014/main" id="{CD87D51A-4CC4-4CD6-A582-24FB405038B6}"/>
            </a:ext>
          </a:extLst>
        </xdr:cNvPr>
        <xdr:cNvSpPr txBox="1"/>
      </xdr:nvSpPr>
      <xdr:spPr>
        <a:xfrm>
          <a:off x="7561795" y="102008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542,893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59</xdr:row>
      <xdr:rowOff>95900</xdr:rowOff>
    </xdr:from>
    <xdr:ext cx="599010" cy="259045"/>
    <xdr:sp macro="" textlink="">
      <xdr:nvSpPr>
        <xdr:cNvPr id="259" name="n_4mainValue【橋りょう・トンネル】&#10;一人当たり有形固定資産（償却資産）額">
          <a:extLst>
            <a:ext uri="{FF2B5EF4-FFF2-40B4-BE49-F238E27FC236}">
              <a16:creationId xmlns:a16="http://schemas.microsoft.com/office/drawing/2014/main" id="{FFEE0FD1-24FF-42E5-B36B-A1603D2D2C81}"/>
            </a:ext>
          </a:extLst>
        </xdr:cNvPr>
        <xdr:cNvSpPr txBox="1"/>
      </xdr:nvSpPr>
      <xdr:spPr>
        <a:xfrm>
          <a:off x="6672795" y="102114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531,252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0" name="正方形/長方形 259">
          <a:extLst>
            <a:ext uri="{FF2B5EF4-FFF2-40B4-BE49-F238E27FC236}">
              <a16:creationId xmlns:a16="http://schemas.microsoft.com/office/drawing/2014/main" id="{A5887C62-3A6B-476B-A7F6-7A302E682C86}"/>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1" name="正方形/長方形 260">
          <a:extLst>
            <a:ext uri="{FF2B5EF4-FFF2-40B4-BE49-F238E27FC236}">
              <a16:creationId xmlns:a16="http://schemas.microsoft.com/office/drawing/2014/main" id="{E79E78AE-F54C-460C-B242-DEE47BD7C575}"/>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2" name="正方形/長方形 261">
          <a:extLst>
            <a:ext uri="{FF2B5EF4-FFF2-40B4-BE49-F238E27FC236}">
              <a16:creationId xmlns:a16="http://schemas.microsoft.com/office/drawing/2014/main" id="{B8F7FF40-57A9-430B-9811-B3D858357E9A}"/>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3" name="正方形/長方形 262">
          <a:extLst>
            <a:ext uri="{FF2B5EF4-FFF2-40B4-BE49-F238E27FC236}">
              <a16:creationId xmlns:a16="http://schemas.microsoft.com/office/drawing/2014/main" id="{B4A5C0AB-9B12-4CF9-A971-C735432DFD83}"/>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4" name="正方形/長方形 263">
          <a:extLst>
            <a:ext uri="{FF2B5EF4-FFF2-40B4-BE49-F238E27FC236}">
              <a16:creationId xmlns:a16="http://schemas.microsoft.com/office/drawing/2014/main" id="{7C66C711-03F8-419F-91B4-4172D17C78EF}"/>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5" name="正方形/長方形 264">
          <a:extLst>
            <a:ext uri="{FF2B5EF4-FFF2-40B4-BE49-F238E27FC236}">
              <a16:creationId xmlns:a16="http://schemas.microsoft.com/office/drawing/2014/main" id="{013A4927-8E75-4219-8089-EC2A2CF2C7BD}"/>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6" name="正方形/長方形 265">
          <a:extLst>
            <a:ext uri="{FF2B5EF4-FFF2-40B4-BE49-F238E27FC236}">
              <a16:creationId xmlns:a16="http://schemas.microsoft.com/office/drawing/2014/main" id="{0EF25EEC-B8D9-46E6-9E9F-A96AD1FBE58C}"/>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7" name="正方形/長方形 266">
          <a:extLst>
            <a:ext uri="{FF2B5EF4-FFF2-40B4-BE49-F238E27FC236}">
              <a16:creationId xmlns:a16="http://schemas.microsoft.com/office/drawing/2014/main" id="{A0020F4B-EB55-4044-96DD-E84024D17C8E}"/>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68" name="テキスト ボックス 267">
          <a:extLst>
            <a:ext uri="{FF2B5EF4-FFF2-40B4-BE49-F238E27FC236}">
              <a16:creationId xmlns:a16="http://schemas.microsoft.com/office/drawing/2014/main" id="{F30D58CA-4E5F-4915-A3BD-660C363A7F4B}"/>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69" name="直線コネクタ 268">
          <a:extLst>
            <a:ext uri="{FF2B5EF4-FFF2-40B4-BE49-F238E27FC236}">
              <a16:creationId xmlns:a16="http://schemas.microsoft.com/office/drawing/2014/main" id="{FD4FAD22-28AB-476B-AE35-BE8EFD3BC0B1}"/>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0" name="テキスト ボックス 269">
          <a:extLst>
            <a:ext uri="{FF2B5EF4-FFF2-40B4-BE49-F238E27FC236}">
              <a16:creationId xmlns:a16="http://schemas.microsoft.com/office/drawing/2014/main" id="{0D0335C1-DBA1-4CF0-811D-AFC0051A38DD}"/>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1" name="直線コネクタ 270">
          <a:extLst>
            <a:ext uri="{FF2B5EF4-FFF2-40B4-BE49-F238E27FC236}">
              <a16:creationId xmlns:a16="http://schemas.microsoft.com/office/drawing/2014/main" id="{3C917658-E0E8-4118-A180-9E7E457E6993}"/>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272" name="テキスト ボックス 271">
          <a:extLst>
            <a:ext uri="{FF2B5EF4-FFF2-40B4-BE49-F238E27FC236}">
              <a16:creationId xmlns:a16="http://schemas.microsoft.com/office/drawing/2014/main" id="{0D65507B-0B3D-4774-9A64-B64B7C986828}"/>
            </a:ext>
          </a:extLst>
        </xdr:cNvPr>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3" name="直線コネクタ 272">
          <a:extLst>
            <a:ext uri="{FF2B5EF4-FFF2-40B4-BE49-F238E27FC236}">
              <a16:creationId xmlns:a16="http://schemas.microsoft.com/office/drawing/2014/main" id="{42359807-9B25-43EB-BBE1-49237E5AC973}"/>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4" name="テキスト ボックス 273">
          <a:extLst>
            <a:ext uri="{FF2B5EF4-FFF2-40B4-BE49-F238E27FC236}">
              <a16:creationId xmlns:a16="http://schemas.microsoft.com/office/drawing/2014/main" id="{DCA5D41B-ADF4-413B-9D87-F66393C37549}"/>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5" name="直線コネクタ 274">
          <a:extLst>
            <a:ext uri="{FF2B5EF4-FFF2-40B4-BE49-F238E27FC236}">
              <a16:creationId xmlns:a16="http://schemas.microsoft.com/office/drawing/2014/main" id="{3FE0235B-C008-4053-B745-867CBAA2912C}"/>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76" name="テキスト ボックス 275">
          <a:extLst>
            <a:ext uri="{FF2B5EF4-FFF2-40B4-BE49-F238E27FC236}">
              <a16:creationId xmlns:a16="http://schemas.microsoft.com/office/drawing/2014/main" id="{17B2F4BA-AB77-406E-A00F-ABFC30A369B2}"/>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77" name="直線コネクタ 276">
          <a:extLst>
            <a:ext uri="{FF2B5EF4-FFF2-40B4-BE49-F238E27FC236}">
              <a16:creationId xmlns:a16="http://schemas.microsoft.com/office/drawing/2014/main" id="{32159E04-5AF0-4446-94B0-B601E6433739}"/>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78" name="テキスト ボックス 277">
          <a:extLst>
            <a:ext uri="{FF2B5EF4-FFF2-40B4-BE49-F238E27FC236}">
              <a16:creationId xmlns:a16="http://schemas.microsoft.com/office/drawing/2014/main" id="{156C6118-ECA1-433A-A131-879129DCA6A5}"/>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79" name="直線コネクタ 278">
          <a:extLst>
            <a:ext uri="{FF2B5EF4-FFF2-40B4-BE49-F238E27FC236}">
              <a16:creationId xmlns:a16="http://schemas.microsoft.com/office/drawing/2014/main" id="{FD0D49B3-5745-4FB1-83DB-1D08A5D6D984}"/>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80" name="テキスト ボックス 279">
          <a:extLst>
            <a:ext uri="{FF2B5EF4-FFF2-40B4-BE49-F238E27FC236}">
              <a16:creationId xmlns:a16="http://schemas.microsoft.com/office/drawing/2014/main" id="{CA8B78B9-1E36-4AE1-A039-1363AFF815A1}"/>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1" name="直線コネクタ 280">
          <a:extLst>
            <a:ext uri="{FF2B5EF4-FFF2-40B4-BE49-F238E27FC236}">
              <a16:creationId xmlns:a16="http://schemas.microsoft.com/office/drawing/2014/main" id="{0374C98E-9FAC-4CB2-8F0B-F8E16584DF87}"/>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74</xdr:row>
      <xdr:rowOff>124477</xdr:rowOff>
    </xdr:from>
    <xdr:ext cx="403059" cy="259045"/>
    <xdr:sp macro="" textlink="">
      <xdr:nvSpPr>
        <xdr:cNvPr id="282" name="テキスト ボックス 281">
          <a:extLst>
            <a:ext uri="{FF2B5EF4-FFF2-40B4-BE49-F238E27FC236}">
              <a16:creationId xmlns:a16="http://schemas.microsoft.com/office/drawing/2014/main" id="{4C74BC19-69F7-4837-9081-0D8FCCDAC800}"/>
            </a:ext>
          </a:extLst>
        </xdr:cNvPr>
        <xdr:cNvSpPr txBox="1"/>
      </xdr:nvSpPr>
      <xdr:spPr>
        <a:xfrm>
          <a:off x="358941" y="1281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3" name="【公営住宅】&#10;有形固定資産減価償却率グラフ枠">
          <a:extLst>
            <a:ext uri="{FF2B5EF4-FFF2-40B4-BE49-F238E27FC236}">
              <a16:creationId xmlns:a16="http://schemas.microsoft.com/office/drawing/2014/main" id="{F77668B7-AB48-41AC-BBEF-9F34B97CD377}"/>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79</xdr:row>
      <xdr:rowOff>129539</xdr:rowOff>
    </xdr:from>
    <xdr:to>
      <xdr:col>24</xdr:col>
      <xdr:colOff>62865</xdr:colOff>
      <xdr:row>86</xdr:row>
      <xdr:rowOff>148589</xdr:rowOff>
    </xdr:to>
    <xdr:cxnSp macro="">
      <xdr:nvCxnSpPr>
        <xdr:cNvPr id="284" name="直線コネクタ 283">
          <a:extLst>
            <a:ext uri="{FF2B5EF4-FFF2-40B4-BE49-F238E27FC236}">
              <a16:creationId xmlns:a16="http://schemas.microsoft.com/office/drawing/2014/main" id="{2A9FA6D8-00FB-412F-8A35-C71E7B7A1943}"/>
            </a:ext>
          </a:extLst>
        </xdr:cNvPr>
        <xdr:cNvCxnSpPr/>
      </xdr:nvCxnSpPr>
      <xdr:spPr>
        <a:xfrm flipV="1">
          <a:off x="4634865" y="13674089"/>
          <a:ext cx="0" cy="1219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152416</xdr:rowOff>
    </xdr:from>
    <xdr:ext cx="405111" cy="259045"/>
    <xdr:sp macro="" textlink="">
      <xdr:nvSpPr>
        <xdr:cNvPr id="285" name="【公営住宅】&#10;有形固定資産減価償却率最小値テキスト">
          <a:extLst>
            <a:ext uri="{FF2B5EF4-FFF2-40B4-BE49-F238E27FC236}">
              <a16:creationId xmlns:a16="http://schemas.microsoft.com/office/drawing/2014/main" id="{B916C3C4-422C-4A94-A16E-7F277803198E}"/>
            </a:ext>
          </a:extLst>
        </xdr:cNvPr>
        <xdr:cNvSpPr txBox="1"/>
      </xdr:nvSpPr>
      <xdr:spPr>
        <a:xfrm>
          <a:off x="4673600" y="148971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148589</xdr:rowOff>
    </xdr:from>
    <xdr:to>
      <xdr:col>24</xdr:col>
      <xdr:colOff>152400</xdr:colOff>
      <xdr:row>86</xdr:row>
      <xdr:rowOff>148589</xdr:rowOff>
    </xdr:to>
    <xdr:cxnSp macro="">
      <xdr:nvCxnSpPr>
        <xdr:cNvPr id="286" name="直線コネクタ 285">
          <a:extLst>
            <a:ext uri="{FF2B5EF4-FFF2-40B4-BE49-F238E27FC236}">
              <a16:creationId xmlns:a16="http://schemas.microsoft.com/office/drawing/2014/main" id="{EFE09371-472F-410A-8DFE-98EE36E2409F}"/>
            </a:ext>
          </a:extLst>
        </xdr:cNvPr>
        <xdr:cNvCxnSpPr/>
      </xdr:nvCxnSpPr>
      <xdr:spPr>
        <a:xfrm>
          <a:off x="4546600" y="148932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78</xdr:row>
      <xdr:rowOff>76216</xdr:rowOff>
    </xdr:from>
    <xdr:ext cx="405111" cy="259045"/>
    <xdr:sp macro="" textlink="">
      <xdr:nvSpPr>
        <xdr:cNvPr id="287" name="【公営住宅】&#10;有形固定資産減価償却率最大値テキスト">
          <a:extLst>
            <a:ext uri="{FF2B5EF4-FFF2-40B4-BE49-F238E27FC236}">
              <a16:creationId xmlns:a16="http://schemas.microsoft.com/office/drawing/2014/main" id="{F3358093-CF4C-43B7-8FD0-D969E4DFD71B}"/>
            </a:ext>
          </a:extLst>
        </xdr:cNvPr>
        <xdr:cNvSpPr txBox="1"/>
      </xdr:nvSpPr>
      <xdr:spPr>
        <a:xfrm>
          <a:off x="4673600" y="134493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129539</xdr:rowOff>
    </xdr:from>
    <xdr:to>
      <xdr:col>24</xdr:col>
      <xdr:colOff>152400</xdr:colOff>
      <xdr:row>79</xdr:row>
      <xdr:rowOff>129539</xdr:rowOff>
    </xdr:to>
    <xdr:cxnSp macro="">
      <xdr:nvCxnSpPr>
        <xdr:cNvPr id="288" name="直線コネクタ 287">
          <a:extLst>
            <a:ext uri="{FF2B5EF4-FFF2-40B4-BE49-F238E27FC236}">
              <a16:creationId xmlns:a16="http://schemas.microsoft.com/office/drawing/2014/main" id="{7C07BE62-B32F-4C96-B859-332E9543E13E}"/>
            </a:ext>
          </a:extLst>
        </xdr:cNvPr>
        <xdr:cNvCxnSpPr/>
      </xdr:nvCxnSpPr>
      <xdr:spPr>
        <a:xfrm>
          <a:off x="4546600" y="136740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91457</xdr:rowOff>
    </xdr:from>
    <xdr:ext cx="405111" cy="259045"/>
    <xdr:sp macro="" textlink="">
      <xdr:nvSpPr>
        <xdr:cNvPr id="289" name="【公営住宅】&#10;有形固定資産減価償却率平均値テキスト">
          <a:extLst>
            <a:ext uri="{FF2B5EF4-FFF2-40B4-BE49-F238E27FC236}">
              <a16:creationId xmlns:a16="http://schemas.microsoft.com/office/drawing/2014/main" id="{EC499DB2-AC90-4A54-B655-8ECF3347A9A2}"/>
            </a:ext>
          </a:extLst>
        </xdr:cNvPr>
        <xdr:cNvSpPr txBox="1"/>
      </xdr:nvSpPr>
      <xdr:spPr>
        <a:xfrm>
          <a:off x="4673600" y="141503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113030</xdr:rowOff>
    </xdr:from>
    <xdr:to>
      <xdr:col>24</xdr:col>
      <xdr:colOff>114300</xdr:colOff>
      <xdr:row>83</xdr:row>
      <xdr:rowOff>43180</xdr:rowOff>
    </xdr:to>
    <xdr:sp macro="" textlink="">
      <xdr:nvSpPr>
        <xdr:cNvPr id="290" name="フローチャート: 判断 289">
          <a:extLst>
            <a:ext uri="{FF2B5EF4-FFF2-40B4-BE49-F238E27FC236}">
              <a16:creationId xmlns:a16="http://schemas.microsoft.com/office/drawing/2014/main" id="{298C705F-8AC2-491F-AFC1-53D966B08892}"/>
            </a:ext>
          </a:extLst>
        </xdr:cNvPr>
        <xdr:cNvSpPr/>
      </xdr:nvSpPr>
      <xdr:spPr>
        <a:xfrm>
          <a:off x="4584700" y="1417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86361</xdr:rowOff>
    </xdr:from>
    <xdr:to>
      <xdr:col>20</xdr:col>
      <xdr:colOff>38100</xdr:colOff>
      <xdr:row>83</xdr:row>
      <xdr:rowOff>16511</xdr:rowOff>
    </xdr:to>
    <xdr:sp macro="" textlink="">
      <xdr:nvSpPr>
        <xdr:cNvPr id="291" name="フローチャート: 判断 290">
          <a:extLst>
            <a:ext uri="{FF2B5EF4-FFF2-40B4-BE49-F238E27FC236}">
              <a16:creationId xmlns:a16="http://schemas.microsoft.com/office/drawing/2014/main" id="{B9316ED1-BDEA-47AC-B438-4573EFA20D55}"/>
            </a:ext>
          </a:extLst>
        </xdr:cNvPr>
        <xdr:cNvSpPr/>
      </xdr:nvSpPr>
      <xdr:spPr>
        <a:xfrm>
          <a:off x="3746500" y="14145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71120</xdr:rowOff>
    </xdr:from>
    <xdr:to>
      <xdr:col>15</xdr:col>
      <xdr:colOff>101600</xdr:colOff>
      <xdr:row>83</xdr:row>
      <xdr:rowOff>1270</xdr:rowOff>
    </xdr:to>
    <xdr:sp macro="" textlink="">
      <xdr:nvSpPr>
        <xdr:cNvPr id="292" name="フローチャート: 判断 291">
          <a:extLst>
            <a:ext uri="{FF2B5EF4-FFF2-40B4-BE49-F238E27FC236}">
              <a16:creationId xmlns:a16="http://schemas.microsoft.com/office/drawing/2014/main" id="{E9C95091-27B3-41D5-B52E-32AABDDDEDBF}"/>
            </a:ext>
          </a:extLst>
        </xdr:cNvPr>
        <xdr:cNvSpPr/>
      </xdr:nvSpPr>
      <xdr:spPr>
        <a:xfrm>
          <a:off x="2857500" y="14130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59689</xdr:rowOff>
    </xdr:from>
    <xdr:to>
      <xdr:col>10</xdr:col>
      <xdr:colOff>165100</xdr:colOff>
      <xdr:row>82</xdr:row>
      <xdr:rowOff>161289</xdr:rowOff>
    </xdr:to>
    <xdr:sp macro="" textlink="">
      <xdr:nvSpPr>
        <xdr:cNvPr id="293" name="フローチャート: 判断 292">
          <a:extLst>
            <a:ext uri="{FF2B5EF4-FFF2-40B4-BE49-F238E27FC236}">
              <a16:creationId xmlns:a16="http://schemas.microsoft.com/office/drawing/2014/main" id="{730154BD-DEAD-4B45-A6C1-D6FA3D8A23A3}"/>
            </a:ext>
          </a:extLst>
        </xdr:cNvPr>
        <xdr:cNvSpPr/>
      </xdr:nvSpPr>
      <xdr:spPr>
        <a:xfrm>
          <a:off x="1968500" y="14118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97789</xdr:rowOff>
    </xdr:from>
    <xdr:to>
      <xdr:col>6</xdr:col>
      <xdr:colOff>38100</xdr:colOff>
      <xdr:row>83</xdr:row>
      <xdr:rowOff>27939</xdr:rowOff>
    </xdr:to>
    <xdr:sp macro="" textlink="">
      <xdr:nvSpPr>
        <xdr:cNvPr id="294" name="フローチャート: 判断 293">
          <a:extLst>
            <a:ext uri="{FF2B5EF4-FFF2-40B4-BE49-F238E27FC236}">
              <a16:creationId xmlns:a16="http://schemas.microsoft.com/office/drawing/2014/main" id="{C81035AD-7496-42FA-A354-0D279A8825DD}"/>
            </a:ext>
          </a:extLst>
        </xdr:cNvPr>
        <xdr:cNvSpPr/>
      </xdr:nvSpPr>
      <xdr:spPr>
        <a:xfrm>
          <a:off x="1079500" y="14156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5" name="テキスト ボックス 294">
          <a:extLst>
            <a:ext uri="{FF2B5EF4-FFF2-40B4-BE49-F238E27FC236}">
              <a16:creationId xmlns:a16="http://schemas.microsoft.com/office/drawing/2014/main" id="{253CB863-0EC3-4286-B5B6-E8BB134BC96F}"/>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6" name="テキスト ボックス 295">
          <a:extLst>
            <a:ext uri="{FF2B5EF4-FFF2-40B4-BE49-F238E27FC236}">
              <a16:creationId xmlns:a16="http://schemas.microsoft.com/office/drawing/2014/main" id="{2E739B13-14EE-4E66-9CCA-9A503CB7753C}"/>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7" name="テキスト ボックス 296">
          <a:extLst>
            <a:ext uri="{FF2B5EF4-FFF2-40B4-BE49-F238E27FC236}">
              <a16:creationId xmlns:a16="http://schemas.microsoft.com/office/drawing/2014/main" id="{FB6B6F69-5F78-43F9-8750-7790BE22DE7E}"/>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98" name="テキスト ボックス 297">
          <a:extLst>
            <a:ext uri="{FF2B5EF4-FFF2-40B4-BE49-F238E27FC236}">
              <a16:creationId xmlns:a16="http://schemas.microsoft.com/office/drawing/2014/main" id="{DCA4988D-D771-45D1-BC30-A1EE2D333CD3}"/>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C3E76DDB-4EA7-414C-AA84-395AC42E1989}"/>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79</xdr:row>
      <xdr:rowOff>78739</xdr:rowOff>
    </xdr:from>
    <xdr:to>
      <xdr:col>24</xdr:col>
      <xdr:colOff>114300</xdr:colOff>
      <xdr:row>80</xdr:row>
      <xdr:rowOff>8889</xdr:rowOff>
    </xdr:to>
    <xdr:sp macro="" textlink="">
      <xdr:nvSpPr>
        <xdr:cNvPr id="300" name="楕円 299">
          <a:extLst>
            <a:ext uri="{FF2B5EF4-FFF2-40B4-BE49-F238E27FC236}">
              <a16:creationId xmlns:a16="http://schemas.microsoft.com/office/drawing/2014/main" id="{7E70D214-5195-4EC4-9C73-7C1A31AAAB11}"/>
            </a:ext>
          </a:extLst>
        </xdr:cNvPr>
        <xdr:cNvSpPr/>
      </xdr:nvSpPr>
      <xdr:spPr>
        <a:xfrm>
          <a:off x="4584700" y="136232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79</xdr:row>
      <xdr:rowOff>31766</xdr:rowOff>
    </xdr:from>
    <xdr:ext cx="405111" cy="259045"/>
    <xdr:sp macro="" textlink="">
      <xdr:nvSpPr>
        <xdr:cNvPr id="301" name="【公営住宅】&#10;有形固定資産減価償却率該当値テキスト">
          <a:extLst>
            <a:ext uri="{FF2B5EF4-FFF2-40B4-BE49-F238E27FC236}">
              <a16:creationId xmlns:a16="http://schemas.microsoft.com/office/drawing/2014/main" id="{04DCCAF8-34F9-4DC5-BD5F-E85757A778F5}"/>
            </a:ext>
          </a:extLst>
        </xdr:cNvPr>
        <xdr:cNvSpPr txBox="1"/>
      </xdr:nvSpPr>
      <xdr:spPr>
        <a:xfrm>
          <a:off x="4673600" y="135763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79</xdr:row>
      <xdr:rowOff>13970</xdr:rowOff>
    </xdr:from>
    <xdr:to>
      <xdr:col>20</xdr:col>
      <xdr:colOff>38100</xdr:colOff>
      <xdr:row>79</xdr:row>
      <xdr:rowOff>115570</xdr:rowOff>
    </xdr:to>
    <xdr:sp macro="" textlink="">
      <xdr:nvSpPr>
        <xdr:cNvPr id="302" name="楕円 301">
          <a:extLst>
            <a:ext uri="{FF2B5EF4-FFF2-40B4-BE49-F238E27FC236}">
              <a16:creationId xmlns:a16="http://schemas.microsoft.com/office/drawing/2014/main" id="{7A1062F8-1686-4CC2-B183-08C9E809B99E}"/>
            </a:ext>
          </a:extLst>
        </xdr:cNvPr>
        <xdr:cNvSpPr/>
      </xdr:nvSpPr>
      <xdr:spPr>
        <a:xfrm>
          <a:off x="3746500" y="13558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79</xdr:row>
      <xdr:rowOff>64770</xdr:rowOff>
    </xdr:from>
    <xdr:to>
      <xdr:col>24</xdr:col>
      <xdr:colOff>63500</xdr:colOff>
      <xdr:row>79</xdr:row>
      <xdr:rowOff>129539</xdr:rowOff>
    </xdr:to>
    <xdr:cxnSp macro="">
      <xdr:nvCxnSpPr>
        <xdr:cNvPr id="303" name="直線コネクタ 302">
          <a:extLst>
            <a:ext uri="{FF2B5EF4-FFF2-40B4-BE49-F238E27FC236}">
              <a16:creationId xmlns:a16="http://schemas.microsoft.com/office/drawing/2014/main" id="{D33FD875-0E78-4E95-B6AA-61722180EE51}"/>
            </a:ext>
          </a:extLst>
        </xdr:cNvPr>
        <xdr:cNvCxnSpPr/>
      </xdr:nvCxnSpPr>
      <xdr:spPr>
        <a:xfrm>
          <a:off x="3797300" y="13609320"/>
          <a:ext cx="838200" cy="647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139700</xdr:rowOff>
    </xdr:from>
    <xdr:to>
      <xdr:col>15</xdr:col>
      <xdr:colOff>101600</xdr:colOff>
      <xdr:row>79</xdr:row>
      <xdr:rowOff>69850</xdr:rowOff>
    </xdr:to>
    <xdr:sp macro="" textlink="">
      <xdr:nvSpPr>
        <xdr:cNvPr id="304" name="楕円 303">
          <a:extLst>
            <a:ext uri="{FF2B5EF4-FFF2-40B4-BE49-F238E27FC236}">
              <a16:creationId xmlns:a16="http://schemas.microsoft.com/office/drawing/2014/main" id="{17145D94-1B2F-4919-9508-A603024A9768}"/>
            </a:ext>
          </a:extLst>
        </xdr:cNvPr>
        <xdr:cNvSpPr/>
      </xdr:nvSpPr>
      <xdr:spPr>
        <a:xfrm>
          <a:off x="2857500" y="13512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79</xdr:row>
      <xdr:rowOff>19050</xdr:rowOff>
    </xdr:from>
    <xdr:to>
      <xdr:col>19</xdr:col>
      <xdr:colOff>177800</xdr:colOff>
      <xdr:row>79</xdr:row>
      <xdr:rowOff>64770</xdr:rowOff>
    </xdr:to>
    <xdr:cxnSp macro="">
      <xdr:nvCxnSpPr>
        <xdr:cNvPr id="305" name="直線コネクタ 304">
          <a:extLst>
            <a:ext uri="{FF2B5EF4-FFF2-40B4-BE49-F238E27FC236}">
              <a16:creationId xmlns:a16="http://schemas.microsoft.com/office/drawing/2014/main" id="{AD83558D-314D-4FAD-AD3A-D0635BC2FB01}"/>
            </a:ext>
          </a:extLst>
        </xdr:cNvPr>
        <xdr:cNvCxnSpPr/>
      </xdr:nvCxnSpPr>
      <xdr:spPr>
        <a:xfrm>
          <a:off x="2908300" y="1356360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80</xdr:row>
      <xdr:rowOff>71120</xdr:rowOff>
    </xdr:from>
    <xdr:to>
      <xdr:col>10</xdr:col>
      <xdr:colOff>165100</xdr:colOff>
      <xdr:row>81</xdr:row>
      <xdr:rowOff>1270</xdr:rowOff>
    </xdr:to>
    <xdr:sp macro="" textlink="">
      <xdr:nvSpPr>
        <xdr:cNvPr id="306" name="楕円 305">
          <a:extLst>
            <a:ext uri="{FF2B5EF4-FFF2-40B4-BE49-F238E27FC236}">
              <a16:creationId xmlns:a16="http://schemas.microsoft.com/office/drawing/2014/main" id="{B07C17E4-7DFD-4746-A5BD-5423B44EB0C7}"/>
            </a:ext>
          </a:extLst>
        </xdr:cNvPr>
        <xdr:cNvSpPr/>
      </xdr:nvSpPr>
      <xdr:spPr>
        <a:xfrm>
          <a:off x="1968500" y="13787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79</xdr:row>
      <xdr:rowOff>19050</xdr:rowOff>
    </xdr:from>
    <xdr:to>
      <xdr:col>15</xdr:col>
      <xdr:colOff>50800</xdr:colOff>
      <xdr:row>80</xdr:row>
      <xdr:rowOff>121920</xdr:rowOff>
    </xdr:to>
    <xdr:cxnSp macro="">
      <xdr:nvCxnSpPr>
        <xdr:cNvPr id="307" name="直線コネクタ 306">
          <a:extLst>
            <a:ext uri="{FF2B5EF4-FFF2-40B4-BE49-F238E27FC236}">
              <a16:creationId xmlns:a16="http://schemas.microsoft.com/office/drawing/2014/main" id="{0B5C4AD2-42DA-4514-8A54-892B952716EF}"/>
            </a:ext>
          </a:extLst>
        </xdr:cNvPr>
        <xdr:cNvCxnSpPr/>
      </xdr:nvCxnSpPr>
      <xdr:spPr>
        <a:xfrm flipV="1">
          <a:off x="2019300" y="13563600"/>
          <a:ext cx="889000" cy="274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81</xdr:row>
      <xdr:rowOff>105411</xdr:rowOff>
    </xdr:from>
    <xdr:to>
      <xdr:col>6</xdr:col>
      <xdr:colOff>38100</xdr:colOff>
      <xdr:row>82</xdr:row>
      <xdr:rowOff>35561</xdr:rowOff>
    </xdr:to>
    <xdr:sp macro="" textlink="">
      <xdr:nvSpPr>
        <xdr:cNvPr id="308" name="楕円 307">
          <a:extLst>
            <a:ext uri="{FF2B5EF4-FFF2-40B4-BE49-F238E27FC236}">
              <a16:creationId xmlns:a16="http://schemas.microsoft.com/office/drawing/2014/main" id="{1D2DFDAF-3D1F-47CB-8E6B-ADC9DF9E8092}"/>
            </a:ext>
          </a:extLst>
        </xdr:cNvPr>
        <xdr:cNvSpPr/>
      </xdr:nvSpPr>
      <xdr:spPr>
        <a:xfrm>
          <a:off x="1079500" y="13992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80</xdr:row>
      <xdr:rowOff>121920</xdr:rowOff>
    </xdr:from>
    <xdr:to>
      <xdr:col>10</xdr:col>
      <xdr:colOff>114300</xdr:colOff>
      <xdr:row>81</xdr:row>
      <xdr:rowOff>156211</xdr:rowOff>
    </xdr:to>
    <xdr:cxnSp macro="">
      <xdr:nvCxnSpPr>
        <xdr:cNvPr id="309" name="直線コネクタ 308">
          <a:extLst>
            <a:ext uri="{FF2B5EF4-FFF2-40B4-BE49-F238E27FC236}">
              <a16:creationId xmlns:a16="http://schemas.microsoft.com/office/drawing/2014/main" id="{10D62DE4-A7B3-486F-A76D-F7D422D40599}"/>
            </a:ext>
          </a:extLst>
        </xdr:cNvPr>
        <xdr:cNvCxnSpPr/>
      </xdr:nvCxnSpPr>
      <xdr:spPr>
        <a:xfrm flipV="1">
          <a:off x="1130300" y="13837920"/>
          <a:ext cx="889000" cy="2057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83</xdr:row>
      <xdr:rowOff>7638</xdr:rowOff>
    </xdr:from>
    <xdr:ext cx="405111" cy="259045"/>
    <xdr:sp macro="" textlink="">
      <xdr:nvSpPr>
        <xdr:cNvPr id="310" name="n_1aveValue【公営住宅】&#10;有形固定資産減価償却率">
          <a:extLst>
            <a:ext uri="{FF2B5EF4-FFF2-40B4-BE49-F238E27FC236}">
              <a16:creationId xmlns:a16="http://schemas.microsoft.com/office/drawing/2014/main" id="{66822B3A-040E-4BC4-A4A3-CB0395B4BCB3}"/>
            </a:ext>
          </a:extLst>
        </xdr:cNvPr>
        <xdr:cNvSpPr txBox="1"/>
      </xdr:nvSpPr>
      <xdr:spPr>
        <a:xfrm>
          <a:off x="3582044" y="142379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163847</xdr:rowOff>
    </xdr:from>
    <xdr:ext cx="405111" cy="259045"/>
    <xdr:sp macro="" textlink="">
      <xdr:nvSpPr>
        <xdr:cNvPr id="311" name="n_2aveValue【公営住宅】&#10;有形固定資産減価償却率">
          <a:extLst>
            <a:ext uri="{FF2B5EF4-FFF2-40B4-BE49-F238E27FC236}">
              <a16:creationId xmlns:a16="http://schemas.microsoft.com/office/drawing/2014/main" id="{1DD05CD7-A3D0-4422-B8C3-770F49336DB9}"/>
            </a:ext>
          </a:extLst>
        </xdr:cNvPr>
        <xdr:cNvSpPr txBox="1"/>
      </xdr:nvSpPr>
      <xdr:spPr>
        <a:xfrm>
          <a:off x="2705744" y="14222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152416</xdr:rowOff>
    </xdr:from>
    <xdr:ext cx="405111" cy="259045"/>
    <xdr:sp macro="" textlink="">
      <xdr:nvSpPr>
        <xdr:cNvPr id="312" name="n_3aveValue【公営住宅】&#10;有形固定資産減価償却率">
          <a:extLst>
            <a:ext uri="{FF2B5EF4-FFF2-40B4-BE49-F238E27FC236}">
              <a16:creationId xmlns:a16="http://schemas.microsoft.com/office/drawing/2014/main" id="{A8743EC2-9834-4BD8-8062-162ECA76C3B0}"/>
            </a:ext>
          </a:extLst>
        </xdr:cNvPr>
        <xdr:cNvSpPr txBox="1"/>
      </xdr:nvSpPr>
      <xdr:spPr>
        <a:xfrm>
          <a:off x="1816744" y="142113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19066</xdr:rowOff>
    </xdr:from>
    <xdr:ext cx="405111" cy="259045"/>
    <xdr:sp macro="" textlink="">
      <xdr:nvSpPr>
        <xdr:cNvPr id="313" name="n_4aveValue【公営住宅】&#10;有形固定資産減価償却率">
          <a:extLst>
            <a:ext uri="{FF2B5EF4-FFF2-40B4-BE49-F238E27FC236}">
              <a16:creationId xmlns:a16="http://schemas.microsoft.com/office/drawing/2014/main" id="{E92D8312-472F-479F-9FAB-A8FD67918897}"/>
            </a:ext>
          </a:extLst>
        </xdr:cNvPr>
        <xdr:cNvSpPr txBox="1"/>
      </xdr:nvSpPr>
      <xdr:spPr>
        <a:xfrm>
          <a:off x="927744" y="142494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77</xdr:row>
      <xdr:rowOff>132097</xdr:rowOff>
    </xdr:from>
    <xdr:ext cx="405111" cy="259045"/>
    <xdr:sp macro="" textlink="">
      <xdr:nvSpPr>
        <xdr:cNvPr id="314" name="n_1mainValue【公営住宅】&#10;有形固定資産減価償却率">
          <a:extLst>
            <a:ext uri="{FF2B5EF4-FFF2-40B4-BE49-F238E27FC236}">
              <a16:creationId xmlns:a16="http://schemas.microsoft.com/office/drawing/2014/main" id="{923F6215-5DC8-4923-9D2C-8FD06A743905}"/>
            </a:ext>
          </a:extLst>
        </xdr:cNvPr>
        <xdr:cNvSpPr txBox="1"/>
      </xdr:nvSpPr>
      <xdr:spPr>
        <a:xfrm>
          <a:off x="3582044" y="13333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77</xdr:row>
      <xdr:rowOff>86377</xdr:rowOff>
    </xdr:from>
    <xdr:ext cx="405111" cy="259045"/>
    <xdr:sp macro="" textlink="">
      <xdr:nvSpPr>
        <xdr:cNvPr id="315" name="n_2mainValue【公営住宅】&#10;有形固定資産減価償却率">
          <a:extLst>
            <a:ext uri="{FF2B5EF4-FFF2-40B4-BE49-F238E27FC236}">
              <a16:creationId xmlns:a16="http://schemas.microsoft.com/office/drawing/2014/main" id="{BF5F018A-64A1-4A79-98FC-CAEE27E795B9}"/>
            </a:ext>
          </a:extLst>
        </xdr:cNvPr>
        <xdr:cNvSpPr txBox="1"/>
      </xdr:nvSpPr>
      <xdr:spPr>
        <a:xfrm>
          <a:off x="2705744" y="13288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79</xdr:row>
      <xdr:rowOff>17797</xdr:rowOff>
    </xdr:from>
    <xdr:ext cx="405111" cy="259045"/>
    <xdr:sp macro="" textlink="">
      <xdr:nvSpPr>
        <xdr:cNvPr id="316" name="n_3mainValue【公営住宅】&#10;有形固定資産減価償却率">
          <a:extLst>
            <a:ext uri="{FF2B5EF4-FFF2-40B4-BE49-F238E27FC236}">
              <a16:creationId xmlns:a16="http://schemas.microsoft.com/office/drawing/2014/main" id="{A65E5DB9-6717-4CA4-A45A-E97774576938}"/>
            </a:ext>
          </a:extLst>
        </xdr:cNvPr>
        <xdr:cNvSpPr txBox="1"/>
      </xdr:nvSpPr>
      <xdr:spPr>
        <a:xfrm>
          <a:off x="1816744" y="13562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52088</xdr:rowOff>
    </xdr:from>
    <xdr:ext cx="405111" cy="259045"/>
    <xdr:sp macro="" textlink="">
      <xdr:nvSpPr>
        <xdr:cNvPr id="317" name="n_4mainValue【公営住宅】&#10;有形固定資産減価償却率">
          <a:extLst>
            <a:ext uri="{FF2B5EF4-FFF2-40B4-BE49-F238E27FC236}">
              <a16:creationId xmlns:a16="http://schemas.microsoft.com/office/drawing/2014/main" id="{F0D7748D-47D1-428C-B828-86E2183728EE}"/>
            </a:ext>
          </a:extLst>
        </xdr:cNvPr>
        <xdr:cNvSpPr txBox="1"/>
      </xdr:nvSpPr>
      <xdr:spPr>
        <a:xfrm>
          <a:off x="927744" y="137680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18" name="正方形/長方形 317">
          <a:extLst>
            <a:ext uri="{FF2B5EF4-FFF2-40B4-BE49-F238E27FC236}">
              <a16:creationId xmlns:a16="http://schemas.microsoft.com/office/drawing/2014/main" id="{D90A997C-AF87-4E6F-BE34-D6E8B6AAD06A}"/>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19" name="正方形/長方形 318">
          <a:extLst>
            <a:ext uri="{FF2B5EF4-FFF2-40B4-BE49-F238E27FC236}">
              <a16:creationId xmlns:a16="http://schemas.microsoft.com/office/drawing/2014/main" id="{72E9E612-ADAE-4C8F-94EB-178744DCF5D5}"/>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0" name="正方形/長方形 319">
          <a:extLst>
            <a:ext uri="{FF2B5EF4-FFF2-40B4-BE49-F238E27FC236}">
              <a16:creationId xmlns:a16="http://schemas.microsoft.com/office/drawing/2014/main" id="{0D4B4274-6C53-47D7-868D-A7F8718E74A4}"/>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1" name="正方形/長方形 320">
          <a:extLst>
            <a:ext uri="{FF2B5EF4-FFF2-40B4-BE49-F238E27FC236}">
              <a16:creationId xmlns:a16="http://schemas.microsoft.com/office/drawing/2014/main" id="{04F64D48-027B-4D4B-8AC3-D86E88E01CCF}"/>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2" name="正方形/長方形 321">
          <a:extLst>
            <a:ext uri="{FF2B5EF4-FFF2-40B4-BE49-F238E27FC236}">
              <a16:creationId xmlns:a16="http://schemas.microsoft.com/office/drawing/2014/main" id="{F5BC936A-4D6A-4B96-A2C8-C2B033456B39}"/>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3" name="正方形/長方形 322">
          <a:extLst>
            <a:ext uri="{FF2B5EF4-FFF2-40B4-BE49-F238E27FC236}">
              <a16:creationId xmlns:a16="http://schemas.microsoft.com/office/drawing/2014/main" id="{176FE884-AAE0-4456-B54C-886410B5A276}"/>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4" name="正方形/長方形 323">
          <a:extLst>
            <a:ext uri="{FF2B5EF4-FFF2-40B4-BE49-F238E27FC236}">
              <a16:creationId xmlns:a16="http://schemas.microsoft.com/office/drawing/2014/main" id="{B0337C39-4AFD-456A-A4DD-350CE96215B3}"/>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5" name="正方形/長方形 324">
          <a:extLst>
            <a:ext uri="{FF2B5EF4-FFF2-40B4-BE49-F238E27FC236}">
              <a16:creationId xmlns:a16="http://schemas.microsoft.com/office/drawing/2014/main" id="{F3C854DF-3383-4D33-A0DB-84A077724B47}"/>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6" name="テキスト ボックス 325">
          <a:extLst>
            <a:ext uri="{FF2B5EF4-FFF2-40B4-BE49-F238E27FC236}">
              <a16:creationId xmlns:a16="http://schemas.microsoft.com/office/drawing/2014/main" id="{D1E2B3A4-6DDB-48A9-9EC0-9B4C2A4EBBB0}"/>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7" name="直線コネクタ 326">
          <a:extLst>
            <a:ext uri="{FF2B5EF4-FFF2-40B4-BE49-F238E27FC236}">
              <a16:creationId xmlns:a16="http://schemas.microsoft.com/office/drawing/2014/main" id="{DAC76000-44CE-4791-8BFB-F2173743FE57}"/>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28" name="直線コネクタ 327">
          <a:extLst>
            <a:ext uri="{FF2B5EF4-FFF2-40B4-BE49-F238E27FC236}">
              <a16:creationId xmlns:a16="http://schemas.microsoft.com/office/drawing/2014/main" id="{3B6CBDA3-5E2B-4A04-8952-FEE965435670}"/>
            </a:ext>
          </a:extLst>
        </xdr:cNvPr>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29" name="テキスト ボックス 328">
          <a:extLst>
            <a:ext uri="{FF2B5EF4-FFF2-40B4-BE49-F238E27FC236}">
              <a16:creationId xmlns:a16="http://schemas.microsoft.com/office/drawing/2014/main" id="{23BA0E4F-67E8-4143-B93D-EFF8CE64DE7D}"/>
            </a:ext>
          </a:extLst>
        </xdr:cNvPr>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30" name="直線コネクタ 329">
          <a:extLst>
            <a:ext uri="{FF2B5EF4-FFF2-40B4-BE49-F238E27FC236}">
              <a16:creationId xmlns:a16="http://schemas.microsoft.com/office/drawing/2014/main" id="{BEB8C6DC-1A5E-405D-8C4C-457894D9A04C}"/>
            </a:ext>
          </a:extLst>
        </xdr:cNvPr>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331" name="テキスト ボックス 330">
          <a:extLst>
            <a:ext uri="{FF2B5EF4-FFF2-40B4-BE49-F238E27FC236}">
              <a16:creationId xmlns:a16="http://schemas.microsoft.com/office/drawing/2014/main" id="{C46C6774-815A-4C67-AE48-91D9D1B801FE}"/>
            </a:ext>
          </a:extLst>
        </xdr:cNvPr>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2" name="直線コネクタ 331">
          <a:extLst>
            <a:ext uri="{FF2B5EF4-FFF2-40B4-BE49-F238E27FC236}">
              <a16:creationId xmlns:a16="http://schemas.microsoft.com/office/drawing/2014/main" id="{B822146C-1509-4C00-9B88-BEAC1162F77E}"/>
            </a:ext>
          </a:extLst>
        </xdr:cNvPr>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333" name="テキスト ボックス 332">
          <a:extLst>
            <a:ext uri="{FF2B5EF4-FFF2-40B4-BE49-F238E27FC236}">
              <a16:creationId xmlns:a16="http://schemas.microsoft.com/office/drawing/2014/main" id="{67214DFA-B24F-45E5-AF83-3086E83CDF41}"/>
            </a:ext>
          </a:extLst>
        </xdr:cNvPr>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4" name="直線コネクタ 333">
          <a:extLst>
            <a:ext uri="{FF2B5EF4-FFF2-40B4-BE49-F238E27FC236}">
              <a16:creationId xmlns:a16="http://schemas.microsoft.com/office/drawing/2014/main" id="{5659714C-3B93-42F1-9D1A-BDD6F80267CF}"/>
            </a:ext>
          </a:extLst>
        </xdr:cNvPr>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335" name="テキスト ボックス 334">
          <a:extLst>
            <a:ext uri="{FF2B5EF4-FFF2-40B4-BE49-F238E27FC236}">
              <a16:creationId xmlns:a16="http://schemas.microsoft.com/office/drawing/2014/main" id="{F51F1DAF-ED27-4FED-9FE4-7123FB5F6F3E}"/>
            </a:ext>
          </a:extLst>
        </xdr:cNvPr>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6" name="直線コネクタ 335">
          <a:extLst>
            <a:ext uri="{FF2B5EF4-FFF2-40B4-BE49-F238E27FC236}">
              <a16:creationId xmlns:a16="http://schemas.microsoft.com/office/drawing/2014/main" id="{80CF066E-3E80-42C8-B5DD-3DEB9A0B6A6B}"/>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37" name="テキスト ボックス 336">
          <a:extLst>
            <a:ext uri="{FF2B5EF4-FFF2-40B4-BE49-F238E27FC236}">
              <a16:creationId xmlns:a16="http://schemas.microsoft.com/office/drawing/2014/main" id="{9D82DB52-4419-4354-AF13-EFD7F8FCB3CE}"/>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38" name="【公営住宅】&#10;一人当たり面積グラフ枠">
          <a:extLst>
            <a:ext uri="{FF2B5EF4-FFF2-40B4-BE49-F238E27FC236}">
              <a16:creationId xmlns:a16="http://schemas.microsoft.com/office/drawing/2014/main" id="{F2C9A9B0-03B4-43EA-B278-FA0509835CCB}"/>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121768</xdr:rowOff>
    </xdr:from>
    <xdr:to>
      <xdr:col>54</xdr:col>
      <xdr:colOff>189865</xdr:colOff>
      <xdr:row>86</xdr:row>
      <xdr:rowOff>23470</xdr:rowOff>
    </xdr:to>
    <xdr:cxnSp macro="">
      <xdr:nvCxnSpPr>
        <xdr:cNvPr id="339" name="直線コネクタ 338">
          <a:extLst>
            <a:ext uri="{FF2B5EF4-FFF2-40B4-BE49-F238E27FC236}">
              <a16:creationId xmlns:a16="http://schemas.microsoft.com/office/drawing/2014/main" id="{C892090F-117B-401B-9EE4-F3A37896880F}"/>
            </a:ext>
          </a:extLst>
        </xdr:cNvPr>
        <xdr:cNvCxnSpPr/>
      </xdr:nvCxnSpPr>
      <xdr:spPr>
        <a:xfrm flipV="1">
          <a:off x="10476865" y="13494868"/>
          <a:ext cx="0" cy="12733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27297</xdr:rowOff>
    </xdr:from>
    <xdr:ext cx="469744" cy="259045"/>
    <xdr:sp macro="" textlink="">
      <xdr:nvSpPr>
        <xdr:cNvPr id="340" name="【公営住宅】&#10;一人当たり面積最小値テキスト">
          <a:extLst>
            <a:ext uri="{FF2B5EF4-FFF2-40B4-BE49-F238E27FC236}">
              <a16:creationId xmlns:a16="http://schemas.microsoft.com/office/drawing/2014/main" id="{D1FC2CC6-0804-475D-9BC4-1782733456C3}"/>
            </a:ext>
          </a:extLst>
        </xdr:cNvPr>
        <xdr:cNvSpPr txBox="1"/>
      </xdr:nvSpPr>
      <xdr:spPr>
        <a:xfrm>
          <a:off x="10515600" y="14771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23470</xdr:rowOff>
    </xdr:from>
    <xdr:to>
      <xdr:col>55</xdr:col>
      <xdr:colOff>88900</xdr:colOff>
      <xdr:row>86</xdr:row>
      <xdr:rowOff>23470</xdr:rowOff>
    </xdr:to>
    <xdr:cxnSp macro="">
      <xdr:nvCxnSpPr>
        <xdr:cNvPr id="341" name="直線コネクタ 340">
          <a:extLst>
            <a:ext uri="{FF2B5EF4-FFF2-40B4-BE49-F238E27FC236}">
              <a16:creationId xmlns:a16="http://schemas.microsoft.com/office/drawing/2014/main" id="{888D8F3C-3AB5-4E31-B5D9-B4B963C0E718}"/>
            </a:ext>
          </a:extLst>
        </xdr:cNvPr>
        <xdr:cNvCxnSpPr/>
      </xdr:nvCxnSpPr>
      <xdr:spPr>
        <a:xfrm>
          <a:off x="10388600" y="14768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68445</xdr:rowOff>
    </xdr:from>
    <xdr:ext cx="469744" cy="259045"/>
    <xdr:sp macro="" textlink="">
      <xdr:nvSpPr>
        <xdr:cNvPr id="342" name="【公営住宅】&#10;一人当たり面積最大値テキスト">
          <a:extLst>
            <a:ext uri="{FF2B5EF4-FFF2-40B4-BE49-F238E27FC236}">
              <a16:creationId xmlns:a16="http://schemas.microsoft.com/office/drawing/2014/main" id="{8AE5D992-8819-46FA-A753-5F6534FF1BA7}"/>
            </a:ext>
          </a:extLst>
        </xdr:cNvPr>
        <xdr:cNvSpPr txBox="1"/>
      </xdr:nvSpPr>
      <xdr:spPr>
        <a:xfrm>
          <a:off x="10515600" y="132700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121768</xdr:rowOff>
    </xdr:from>
    <xdr:to>
      <xdr:col>55</xdr:col>
      <xdr:colOff>88900</xdr:colOff>
      <xdr:row>78</xdr:row>
      <xdr:rowOff>121768</xdr:rowOff>
    </xdr:to>
    <xdr:cxnSp macro="">
      <xdr:nvCxnSpPr>
        <xdr:cNvPr id="343" name="直線コネクタ 342">
          <a:extLst>
            <a:ext uri="{FF2B5EF4-FFF2-40B4-BE49-F238E27FC236}">
              <a16:creationId xmlns:a16="http://schemas.microsoft.com/office/drawing/2014/main" id="{C07AC8CD-D8BF-4185-8AD7-77AC78026AE1}"/>
            </a:ext>
          </a:extLst>
        </xdr:cNvPr>
        <xdr:cNvCxnSpPr/>
      </xdr:nvCxnSpPr>
      <xdr:spPr>
        <a:xfrm>
          <a:off x="10388600" y="13494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81</xdr:row>
      <xdr:rowOff>119346</xdr:rowOff>
    </xdr:from>
    <xdr:ext cx="469744" cy="259045"/>
    <xdr:sp macro="" textlink="">
      <xdr:nvSpPr>
        <xdr:cNvPr id="344" name="【公営住宅】&#10;一人当たり面積平均値テキスト">
          <a:extLst>
            <a:ext uri="{FF2B5EF4-FFF2-40B4-BE49-F238E27FC236}">
              <a16:creationId xmlns:a16="http://schemas.microsoft.com/office/drawing/2014/main" id="{1C85316F-4E1F-48BE-9633-3B606697DC25}"/>
            </a:ext>
          </a:extLst>
        </xdr:cNvPr>
        <xdr:cNvSpPr txBox="1"/>
      </xdr:nvSpPr>
      <xdr:spPr>
        <a:xfrm>
          <a:off x="10515600" y="1400679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81</xdr:row>
      <xdr:rowOff>140919</xdr:rowOff>
    </xdr:from>
    <xdr:to>
      <xdr:col>55</xdr:col>
      <xdr:colOff>50800</xdr:colOff>
      <xdr:row>82</xdr:row>
      <xdr:rowOff>71069</xdr:rowOff>
    </xdr:to>
    <xdr:sp macro="" textlink="">
      <xdr:nvSpPr>
        <xdr:cNvPr id="345" name="フローチャート: 判断 344">
          <a:extLst>
            <a:ext uri="{FF2B5EF4-FFF2-40B4-BE49-F238E27FC236}">
              <a16:creationId xmlns:a16="http://schemas.microsoft.com/office/drawing/2014/main" id="{65250DFD-474E-4845-B088-19EF0858B8CC}"/>
            </a:ext>
          </a:extLst>
        </xdr:cNvPr>
        <xdr:cNvSpPr/>
      </xdr:nvSpPr>
      <xdr:spPr>
        <a:xfrm>
          <a:off x="10426700" y="14028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82</xdr:row>
      <xdr:rowOff>1930</xdr:rowOff>
    </xdr:from>
    <xdr:to>
      <xdr:col>50</xdr:col>
      <xdr:colOff>165100</xdr:colOff>
      <xdr:row>82</xdr:row>
      <xdr:rowOff>103530</xdr:rowOff>
    </xdr:to>
    <xdr:sp macro="" textlink="">
      <xdr:nvSpPr>
        <xdr:cNvPr id="346" name="フローチャート: 判断 345">
          <a:extLst>
            <a:ext uri="{FF2B5EF4-FFF2-40B4-BE49-F238E27FC236}">
              <a16:creationId xmlns:a16="http://schemas.microsoft.com/office/drawing/2014/main" id="{5DB6E491-68EA-4122-B009-49C52FACCF7C}"/>
            </a:ext>
          </a:extLst>
        </xdr:cNvPr>
        <xdr:cNvSpPr/>
      </xdr:nvSpPr>
      <xdr:spPr>
        <a:xfrm>
          <a:off x="9588500" y="14060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82</xdr:row>
      <xdr:rowOff>18390</xdr:rowOff>
    </xdr:from>
    <xdr:to>
      <xdr:col>46</xdr:col>
      <xdr:colOff>38100</xdr:colOff>
      <xdr:row>82</xdr:row>
      <xdr:rowOff>119990</xdr:rowOff>
    </xdr:to>
    <xdr:sp macro="" textlink="">
      <xdr:nvSpPr>
        <xdr:cNvPr id="347" name="フローチャート: 判断 346">
          <a:extLst>
            <a:ext uri="{FF2B5EF4-FFF2-40B4-BE49-F238E27FC236}">
              <a16:creationId xmlns:a16="http://schemas.microsoft.com/office/drawing/2014/main" id="{74A25F72-6F71-4DCC-9BC6-AFE270CE5F48}"/>
            </a:ext>
          </a:extLst>
        </xdr:cNvPr>
        <xdr:cNvSpPr/>
      </xdr:nvSpPr>
      <xdr:spPr>
        <a:xfrm>
          <a:off x="8699500" y="14077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82</xdr:row>
      <xdr:rowOff>28905</xdr:rowOff>
    </xdr:from>
    <xdr:to>
      <xdr:col>41</xdr:col>
      <xdr:colOff>101600</xdr:colOff>
      <xdr:row>82</xdr:row>
      <xdr:rowOff>130505</xdr:rowOff>
    </xdr:to>
    <xdr:sp macro="" textlink="">
      <xdr:nvSpPr>
        <xdr:cNvPr id="348" name="フローチャート: 判断 347">
          <a:extLst>
            <a:ext uri="{FF2B5EF4-FFF2-40B4-BE49-F238E27FC236}">
              <a16:creationId xmlns:a16="http://schemas.microsoft.com/office/drawing/2014/main" id="{437AD18E-33D6-4A46-97C7-2C3CE3819498}"/>
            </a:ext>
          </a:extLst>
        </xdr:cNvPr>
        <xdr:cNvSpPr/>
      </xdr:nvSpPr>
      <xdr:spPr>
        <a:xfrm>
          <a:off x="7810500" y="14087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81</xdr:row>
      <xdr:rowOff>139091</xdr:rowOff>
    </xdr:from>
    <xdr:to>
      <xdr:col>36</xdr:col>
      <xdr:colOff>165100</xdr:colOff>
      <xdr:row>82</xdr:row>
      <xdr:rowOff>69241</xdr:rowOff>
    </xdr:to>
    <xdr:sp macro="" textlink="">
      <xdr:nvSpPr>
        <xdr:cNvPr id="349" name="フローチャート: 判断 348">
          <a:extLst>
            <a:ext uri="{FF2B5EF4-FFF2-40B4-BE49-F238E27FC236}">
              <a16:creationId xmlns:a16="http://schemas.microsoft.com/office/drawing/2014/main" id="{645FC67F-730D-48FC-A654-BB6D3FEC7B13}"/>
            </a:ext>
          </a:extLst>
        </xdr:cNvPr>
        <xdr:cNvSpPr/>
      </xdr:nvSpPr>
      <xdr:spPr>
        <a:xfrm>
          <a:off x="6921500" y="140265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0" name="テキスト ボックス 349">
          <a:extLst>
            <a:ext uri="{FF2B5EF4-FFF2-40B4-BE49-F238E27FC236}">
              <a16:creationId xmlns:a16="http://schemas.microsoft.com/office/drawing/2014/main" id="{90E4D50A-A344-4DC3-B1D1-089FD1D41083}"/>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1" name="テキスト ボックス 350">
          <a:extLst>
            <a:ext uri="{FF2B5EF4-FFF2-40B4-BE49-F238E27FC236}">
              <a16:creationId xmlns:a16="http://schemas.microsoft.com/office/drawing/2014/main" id="{760334EA-E825-476A-8C50-C08C7BA9268B}"/>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2" name="テキスト ボックス 351">
          <a:extLst>
            <a:ext uri="{FF2B5EF4-FFF2-40B4-BE49-F238E27FC236}">
              <a16:creationId xmlns:a16="http://schemas.microsoft.com/office/drawing/2014/main" id="{B8CD0053-334F-4FC7-8D2E-0615B3F9C5DF}"/>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3" name="テキスト ボックス 352">
          <a:extLst>
            <a:ext uri="{FF2B5EF4-FFF2-40B4-BE49-F238E27FC236}">
              <a16:creationId xmlns:a16="http://schemas.microsoft.com/office/drawing/2014/main" id="{247043DA-1260-4D6C-901C-98FE82CBD405}"/>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4" name="テキスト ボックス 353">
          <a:extLst>
            <a:ext uri="{FF2B5EF4-FFF2-40B4-BE49-F238E27FC236}">
              <a16:creationId xmlns:a16="http://schemas.microsoft.com/office/drawing/2014/main" id="{7ABCB237-6E9A-4DCB-8DE6-F8C02DCC48B1}"/>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81</xdr:row>
      <xdr:rowOff>70510</xdr:rowOff>
    </xdr:from>
    <xdr:to>
      <xdr:col>55</xdr:col>
      <xdr:colOff>50800</xdr:colOff>
      <xdr:row>82</xdr:row>
      <xdr:rowOff>660</xdr:rowOff>
    </xdr:to>
    <xdr:sp macro="" textlink="">
      <xdr:nvSpPr>
        <xdr:cNvPr id="355" name="楕円 354">
          <a:extLst>
            <a:ext uri="{FF2B5EF4-FFF2-40B4-BE49-F238E27FC236}">
              <a16:creationId xmlns:a16="http://schemas.microsoft.com/office/drawing/2014/main" id="{06DFD9DC-87E8-4EB5-8B3F-77983B2C0F17}"/>
            </a:ext>
          </a:extLst>
        </xdr:cNvPr>
        <xdr:cNvSpPr/>
      </xdr:nvSpPr>
      <xdr:spPr>
        <a:xfrm>
          <a:off x="10426700" y="13957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80</xdr:row>
      <xdr:rowOff>93387</xdr:rowOff>
    </xdr:from>
    <xdr:ext cx="469744" cy="259045"/>
    <xdr:sp macro="" textlink="">
      <xdr:nvSpPr>
        <xdr:cNvPr id="356" name="【公営住宅】&#10;一人当たり面積該当値テキスト">
          <a:extLst>
            <a:ext uri="{FF2B5EF4-FFF2-40B4-BE49-F238E27FC236}">
              <a16:creationId xmlns:a16="http://schemas.microsoft.com/office/drawing/2014/main" id="{032D5D28-2941-45F5-B534-FC57DBEF33C8}"/>
            </a:ext>
          </a:extLst>
        </xdr:cNvPr>
        <xdr:cNvSpPr txBox="1"/>
      </xdr:nvSpPr>
      <xdr:spPr>
        <a:xfrm>
          <a:off x="10515600" y="13809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81</xdr:row>
      <xdr:rowOff>86513</xdr:rowOff>
    </xdr:from>
    <xdr:to>
      <xdr:col>50</xdr:col>
      <xdr:colOff>165100</xdr:colOff>
      <xdr:row>82</xdr:row>
      <xdr:rowOff>16663</xdr:rowOff>
    </xdr:to>
    <xdr:sp macro="" textlink="">
      <xdr:nvSpPr>
        <xdr:cNvPr id="357" name="楕円 356">
          <a:extLst>
            <a:ext uri="{FF2B5EF4-FFF2-40B4-BE49-F238E27FC236}">
              <a16:creationId xmlns:a16="http://schemas.microsoft.com/office/drawing/2014/main" id="{7D111AF3-9F51-4D4A-9A35-A99AD1771B39}"/>
            </a:ext>
          </a:extLst>
        </xdr:cNvPr>
        <xdr:cNvSpPr/>
      </xdr:nvSpPr>
      <xdr:spPr>
        <a:xfrm>
          <a:off x="9588500" y="13973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81</xdr:row>
      <xdr:rowOff>121310</xdr:rowOff>
    </xdr:from>
    <xdr:to>
      <xdr:col>55</xdr:col>
      <xdr:colOff>0</xdr:colOff>
      <xdr:row>81</xdr:row>
      <xdr:rowOff>137313</xdr:rowOff>
    </xdr:to>
    <xdr:cxnSp macro="">
      <xdr:nvCxnSpPr>
        <xdr:cNvPr id="358" name="直線コネクタ 357">
          <a:extLst>
            <a:ext uri="{FF2B5EF4-FFF2-40B4-BE49-F238E27FC236}">
              <a16:creationId xmlns:a16="http://schemas.microsoft.com/office/drawing/2014/main" id="{4A696183-4067-499E-BC20-5A5D8B96BD67}"/>
            </a:ext>
          </a:extLst>
        </xdr:cNvPr>
        <xdr:cNvCxnSpPr/>
      </xdr:nvCxnSpPr>
      <xdr:spPr>
        <a:xfrm flipV="1">
          <a:off x="9639300" y="14008760"/>
          <a:ext cx="838200" cy="160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81</xdr:row>
      <xdr:rowOff>100228</xdr:rowOff>
    </xdr:from>
    <xdr:to>
      <xdr:col>46</xdr:col>
      <xdr:colOff>38100</xdr:colOff>
      <xdr:row>82</xdr:row>
      <xdr:rowOff>30378</xdr:rowOff>
    </xdr:to>
    <xdr:sp macro="" textlink="">
      <xdr:nvSpPr>
        <xdr:cNvPr id="359" name="楕円 358">
          <a:extLst>
            <a:ext uri="{FF2B5EF4-FFF2-40B4-BE49-F238E27FC236}">
              <a16:creationId xmlns:a16="http://schemas.microsoft.com/office/drawing/2014/main" id="{7A3F06E9-3032-4F48-955E-D7E1A66C44C0}"/>
            </a:ext>
          </a:extLst>
        </xdr:cNvPr>
        <xdr:cNvSpPr/>
      </xdr:nvSpPr>
      <xdr:spPr>
        <a:xfrm>
          <a:off x="8699500" y="139876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81</xdr:row>
      <xdr:rowOff>137313</xdr:rowOff>
    </xdr:from>
    <xdr:to>
      <xdr:col>50</xdr:col>
      <xdr:colOff>114300</xdr:colOff>
      <xdr:row>81</xdr:row>
      <xdr:rowOff>151028</xdr:rowOff>
    </xdr:to>
    <xdr:cxnSp macro="">
      <xdr:nvCxnSpPr>
        <xdr:cNvPr id="360" name="直線コネクタ 359">
          <a:extLst>
            <a:ext uri="{FF2B5EF4-FFF2-40B4-BE49-F238E27FC236}">
              <a16:creationId xmlns:a16="http://schemas.microsoft.com/office/drawing/2014/main" id="{4287C879-20C4-417F-ADF0-B5E8A503CB00}"/>
            </a:ext>
          </a:extLst>
        </xdr:cNvPr>
        <xdr:cNvCxnSpPr/>
      </xdr:nvCxnSpPr>
      <xdr:spPr>
        <a:xfrm flipV="1">
          <a:off x="8750300" y="14024763"/>
          <a:ext cx="889000" cy="13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81</xdr:row>
      <xdr:rowOff>135889</xdr:rowOff>
    </xdr:from>
    <xdr:to>
      <xdr:col>41</xdr:col>
      <xdr:colOff>101600</xdr:colOff>
      <xdr:row>82</xdr:row>
      <xdr:rowOff>66039</xdr:rowOff>
    </xdr:to>
    <xdr:sp macro="" textlink="">
      <xdr:nvSpPr>
        <xdr:cNvPr id="361" name="楕円 360">
          <a:extLst>
            <a:ext uri="{FF2B5EF4-FFF2-40B4-BE49-F238E27FC236}">
              <a16:creationId xmlns:a16="http://schemas.microsoft.com/office/drawing/2014/main" id="{729A4092-69CD-4FE8-89C1-E33E6DFFF296}"/>
            </a:ext>
          </a:extLst>
        </xdr:cNvPr>
        <xdr:cNvSpPr/>
      </xdr:nvSpPr>
      <xdr:spPr>
        <a:xfrm>
          <a:off x="7810500" y="14023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81</xdr:row>
      <xdr:rowOff>151028</xdr:rowOff>
    </xdr:from>
    <xdr:to>
      <xdr:col>45</xdr:col>
      <xdr:colOff>177800</xdr:colOff>
      <xdr:row>82</xdr:row>
      <xdr:rowOff>15239</xdr:rowOff>
    </xdr:to>
    <xdr:cxnSp macro="">
      <xdr:nvCxnSpPr>
        <xdr:cNvPr id="362" name="直線コネクタ 361">
          <a:extLst>
            <a:ext uri="{FF2B5EF4-FFF2-40B4-BE49-F238E27FC236}">
              <a16:creationId xmlns:a16="http://schemas.microsoft.com/office/drawing/2014/main" id="{E333CDBF-3D7E-46F8-A398-A670B06A506D}"/>
            </a:ext>
          </a:extLst>
        </xdr:cNvPr>
        <xdr:cNvCxnSpPr/>
      </xdr:nvCxnSpPr>
      <xdr:spPr>
        <a:xfrm flipV="1">
          <a:off x="7861300" y="14038478"/>
          <a:ext cx="889000" cy="356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81</xdr:row>
      <xdr:rowOff>124003</xdr:rowOff>
    </xdr:from>
    <xdr:to>
      <xdr:col>36</xdr:col>
      <xdr:colOff>165100</xdr:colOff>
      <xdr:row>82</xdr:row>
      <xdr:rowOff>54153</xdr:rowOff>
    </xdr:to>
    <xdr:sp macro="" textlink="">
      <xdr:nvSpPr>
        <xdr:cNvPr id="363" name="楕円 362">
          <a:extLst>
            <a:ext uri="{FF2B5EF4-FFF2-40B4-BE49-F238E27FC236}">
              <a16:creationId xmlns:a16="http://schemas.microsoft.com/office/drawing/2014/main" id="{4C9F8003-CA03-438B-AF08-243D4774A7B4}"/>
            </a:ext>
          </a:extLst>
        </xdr:cNvPr>
        <xdr:cNvSpPr/>
      </xdr:nvSpPr>
      <xdr:spPr>
        <a:xfrm>
          <a:off x="6921500" y="140114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82</xdr:row>
      <xdr:rowOff>3353</xdr:rowOff>
    </xdr:from>
    <xdr:to>
      <xdr:col>41</xdr:col>
      <xdr:colOff>50800</xdr:colOff>
      <xdr:row>82</xdr:row>
      <xdr:rowOff>15239</xdr:rowOff>
    </xdr:to>
    <xdr:cxnSp macro="">
      <xdr:nvCxnSpPr>
        <xdr:cNvPr id="364" name="直線コネクタ 363">
          <a:extLst>
            <a:ext uri="{FF2B5EF4-FFF2-40B4-BE49-F238E27FC236}">
              <a16:creationId xmlns:a16="http://schemas.microsoft.com/office/drawing/2014/main" id="{92468B69-C03A-4E50-A0D3-2AC15FFE6ECF}"/>
            </a:ext>
          </a:extLst>
        </xdr:cNvPr>
        <xdr:cNvCxnSpPr/>
      </xdr:nvCxnSpPr>
      <xdr:spPr>
        <a:xfrm>
          <a:off x="6972300" y="14062253"/>
          <a:ext cx="889000" cy="11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94657</xdr:rowOff>
    </xdr:from>
    <xdr:ext cx="469744" cy="259045"/>
    <xdr:sp macro="" textlink="">
      <xdr:nvSpPr>
        <xdr:cNvPr id="365" name="n_1aveValue【公営住宅】&#10;一人当たり面積">
          <a:extLst>
            <a:ext uri="{FF2B5EF4-FFF2-40B4-BE49-F238E27FC236}">
              <a16:creationId xmlns:a16="http://schemas.microsoft.com/office/drawing/2014/main" id="{C2747AB8-BC27-419C-BD44-D17202240FAA}"/>
            </a:ext>
          </a:extLst>
        </xdr:cNvPr>
        <xdr:cNvSpPr txBox="1"/>
      </xdr:nvSpPr>
      <xdr:spPr>
        <a:xfrm>
          <a:off x="9391727" y="141535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111117</xdr:rowOff>
    </xdr:from>
    <xdr:ext cx="469744" cy="259045"/>
    <xdr:sp macro="" textlink="">
      <xdr:nvSpPr>
        <xdr:cNvPr id="366" name="n_2aveValue【公営住宅】&#10;一人当たり面積">
          <a:extLst>
            <a:ext uri="{FF2B5EF4-FFF2-40B4-BE49-F238E27FC236}">
              <a16:creationId xmlns:a16="http://schemas.microsoft.com/office/drawing/2014/main" id="{24FDAC7E-DE7C-4D49-8402-DDE5B859C1BC}"/>
            </a:ext>
          </a:extLst>
        </xdr:cNvPr>
        <xdr:cNvSpPr txBox="1"/>
      </xdr:nvSpPr>
      <xdr:spPr>
        <a:xfrm>
          <a:off x="8515427" y="141700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121632</xdr:rowOff>
    </xdr:from>
    <xdr:ext cx="469744" cy="259045"/>
    <xdr:sp macro="" textlink="">
      <xdr:nvSpPr>
        <xdr:cNvPr id="367" name="n_3aveValue【公営住宅】&#10;一人当たり面積">
          <a:extLst>
            <a:ext uri="{FF2B5EF4-FFF2-40B4-BE49-F238E27FC236}">
              <a16:creationId xmlns:a16="http://schemas.microsoft.com/office/drawing/2014/main" id="{0B2BCC9E-028D-4A29-B097-4D4A75046FC9}"/>
            </a:ext>
          </a:extLst>
        </xdr:cNvPr>
        <xdr:cNvSpPr txBox="1"/>
      </xdr:nvSpPr>
      <xdr:spPr>
        <a:xfrm>
          <a:off x="7626427" y="14180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60368</xdr:rowOff>
    </xdr:from>
    <xdr:ext cx="469744" cy="259045"/>
    <xdr:sp macro="" textlink="">
      <xdr:nvSpPr>
        <xdr:cNvPr id="368" name="n_4aveValue【公営住宅】&#10;一人当たり面積">
          <a:extLst>
            <a:ext uri="{FF2B5EF4-FFF2-40B4-BE49-F238E27FC236}">
              <a16:creationId xmlns:a16="http://schemas.microsoft.com/office/drawing/2014/main" id="{30930DBC-1F45-44EA-BA3F-B318AF2D5230}"/>
            </a:ext>
          </a:extLst>
        </xdr:cNvPr>
        <xdr:cNvSpPr txBox="1"/>
      </xdr:nvSpPr>
      <xdr:spPr>
        <a:xfrm>
          <a:off x="6737427" y="141192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80</xdr:row>
      <xdr:rowOff>33190</xdr:rowOff>
    </xdr:from>
    <xdr:ext cx="469744" cy="259045"/>
    <xdr:sp macro="" textlink="">
      <xdr:nvSpPr>
        <xdr:cNvPr id="369" name="n_1mainValue【公営住宅】&#10;一人当たり面積">
          <a:extLst>
            <a:ext uri="{FF2B5EF4-FFF2-40B4-BE49-F238E27FC236}">
              <a16:creationId xmlns:a16="http://schemas.microsoft.com/office/drawing/2014/main" id="{BCE6A6FE-A535-4D2C-B516-36CE7A4DEA5A}"/>
            </a:ext>
          </a:extLst>
        </xdr:cNvPr>
        <xdr:cNvSpPr txBox="1"/>
      </xdr:nvSpPr>
      <xdr:spPr>
        <a:xfrm>
          <a:off x="9391727" y="137491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80</xdr:row>
      <xdr:rowOff>46905</xdr:rowOff>
    </xdr:from>
    <xdr:ext cx="469744" cy="259045"/>
    <xdr:sp macro="" textlink="">
      <xdr:nvSpPr>
        <xdr:cNvPr id="370" name="n_2mainValue【公営住宅】&#10;一人当たり面積">
          <a:extLst>
            <a:ext uri="{FF2B5EF4-FFF2-40B4-BE49-F238E27FC236}">
              <a16:creationId xmlns:a16="http://schemas.microsoft.com/office/drawing/2014/main" id="{B75FDCA7-552B-40DE-8652-AA3FA60B5A1C}"/>
            </a:ext>
          </a:extLst>
        </xdr:cNvPr>
        <xdr:cNvSpPr txBox="1"/>
      </xdr:nvSpPr>
      <xdr:spPr>
        <a:xfrm>
          <a:off x="8515427" y="137629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80</xdr:row>
      <xdr:rowOff>82566</xdr:rowOff>
    </xdr:from>
    <xdr:ext cx="469744" cy="259045"/>
    <xdr:sp macro="" textlink="">
      <xdr:nvSpPr>
        <xdr:cNvPr id="371" name="n_3mainValue【公営住宅】&#10;一人当たり面積">
          <a:extLst>
            <a:ext uri="{FF2B5EF4-FFF2-40B4-BE49-F238E27FC236}">
              <a16:creationId xmlns:a16="http://schemas.microsoft.com/office/drawing/2014/main" id="{EB49720D-F3CE-4480-A628-2E86842485CF}"/>
            </a:ext>
          </a:extLst>
        </xdr:cNvPr>
        <xdr:cNvSpPr txBox="1"/>
      </xdr:nvSpPr>
      <xdr:spPr>
        <a:xfrm>
          <a:off x="7626427" y="137985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80</xdr:row>
      <xdr:rowOff>70680</xdr:rowOff>
    </xdr:from>
    <xdr:ext cx="469744" cy="259045"/>
    <xdr:sp macro="" textlink="">
      <xdr:nvSpPr>
        <xdr:cNvPr id="372" name="n_4mainValue【公営住宅】&#10;一人当たり面積">
          <a:extLst>
            <a:ext uri="{FF2B5EF4-FFF2-40B4-BE49-F238E27FC236}">
              <a16:creationId xmlns:a16="http://schemas.microsoft.com/office/drawing/2014/main" id="{139D58A4-5687-4741-8BF1-8C2692F39E39}"/>
            </a:ext>
          </a:extLst>
        </xdr:cNvPr>
        <xdr:cNvSpPr txBox="1"/>
      </xdr:nvSpPr>
      <xdr:spPr>
        <a:xfrm>
          <a:off x="6737427" y="137866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3" name="正方形/長方形 372">
          <a:extLst>
            <a:ext uri="{FF2B5EF4-FFF2-40B4-BE49-F238E27FC236}">
              <a16:creationId xmlns:a16="http://schemas.microsoft.com/office/drawing/2014/main" id="{6F3D438C-F0D2-436B-BEC1-7CEBAA5422FC}"/>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4" name="正方形/長方形 373">
          <a:extLst>
            <a:ext uri="{FF2B5EF4-FFF2-40B4-BE49-F238E27FC236}">
              <a16:creationId xmlns:a16="http://schemas.microsoft.com/office/drawing/2014/main" id="{D02D56FC-A88A-4A1B-BCA3-07756226B7A0}"/>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5" name="正方形/長方形 374">
          <a:extLst>
            <a:ext uri="{FF2B5EF4-FFF2-40B4-BE49-F238E27FC236}">
              <a16:creationId xmlns:a16="http://schemas.microsoft.com/office/drawing/2014/main" id="{0F09BF45-0CF4-49BF-885D-ACFC720746C9}"/>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6" name="正方形/長方形 375">
          <a:extLst>
            <a:ext uri="{FF2B5EF4-FFF2-40B4-BE49-F238E27FC236}">
              <a16:creationId xmlns:a16="http://schemas.microsoft.com/office/drawing/2014/main" id="{440C4294-F1A5-417A-8EB6-02BB9AF986F8}"/>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77" name="正方形/長方形 376">
          <a:extLst>
            <a:ext uri="{FF2B5EF4-FFF2-40B4-BE49-F238E27FC236}">
              <a16:creationId xmlns:a16="http://schemas.microsoft.com/office/drawing/2014/main" id="{E5852726-612B-49E8-9B00-5B5FB3A4411A}"/>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78" name="正方形/長方形 377">
          <a:extLst>
            <a:ext uri="{FF2B5EF4-FFF2-40B4-BE49-F238E27FC236}">
              <a16:creationId xmlns:a16="http://schemas.microsoft.com/office/drawing/2014/main" id="{41E849CE-A1F4-4889-BA32-426B4738AC25}"/>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79" name="正方形/長方形 378">
          <a:extLst>
            <a:ext uri="{FF2B5EF4-FFF2-40B4-BE49-F238E27FC236}">
              <a16:creationId xmlns:a16="http://schemas.microsoft.com/office/drawing/2014/main" id="{E4990B13-0325-4EF9-A631-91E0CA95CB1B}"/>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0" name="正方形/長方形 379">
          <a:extLst>
            <a:ext uri="{FF2B5EF4-FFF2-40B4-BE49-F238E27FC236}">
              <a16:creationId xmlns:a16="http://schemas.microsoft.com/office/drawing/2014/main" id="{9F636E22-308C-44CE-9DE8-C4A76BE9A39F}"/>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1" name="正方形/長方形 380">
          <a:extLst>
            <a:ext uri="{FF2B5EF4-FFF2-40B4-BE49-F238E27FC236}">
              <a16:creationId xmlns:a16="http://schemas.microsoft.com/office/drawing/2014/main" id="{451050CC-F84F-4958-9A37-1AB4E6067E45}"/>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2" name="正方形/長方形 381">
          <a:extLst>
            <a:ext uri="{FF2B5EF4-FFF2-40B4-BE49-F238E27FC236}">
              <a16:creationId xmlns:a16="http://schemas.microsoft.com/office/drawing/2014/main" id="{CAF62752-6857-4462-8FBA-C1192757C7BE}"/>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3" name="正方形/長方形 382">
          <a:extLst>
            <a:ext uri="{FF2B5EF4-FFF2-40B4-BE49-F238E27FC236}">
              <a16:creationId xmlns:a16="http://schemas.microsoft.com/office/drawing/2014/main" id="{F0FA3DD6-217D-4B3C-95B1-65BDEA11693F}"/>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84" name="正方形/長方形 383">
          <a:extLst>
            <a:ext uri="{FF2B5EF4-FFF2-40B4-BE49-F238E27FC236}">
              <a16:creationId xmlns:a16="http://schemas.microsoft.com/office/drawing/2014/main" id="{F03A9A54-DF11-42D2-B3B1-9DA61113F61E}"/>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85" name="正方形/長方形 384">
          <a:extLst>
            <a:ext uri="{FF2B5EF4-FFF2-40B4-BE49-F238E27FC236}">
              <a16:creationId xmlns:a16="http://schemas.microsoft.com/office/drawing/2014/main" id="{FD2D3BE1-97D3-4CFF-BC5B-7B02FBCA639B}"/>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123,351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86" name="正方形/長方形 385">
          <a:extLst>
            <a:ext uri="{FF2B5EF4-FFF2-40B4-BE49-F238E27FC236}">
              <a16:creationId xmlns:a16="http://schemas.microsoft.com/office/drawing/2014/main" id="{492FCB0C-12C6-4929-8365-2394ECA3E9FC}"/>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87" name="正方形/長方形 386">
          <a:extLst>
            <a:ext uri="{FF2B5EF4-FFF2-40B4-BE49-F238E27FC236}">
              <a16:creationId xmlns:a16="http://schemas.microsoft.com/office/drawing/2014/main" id="{77B4FCB9-D0AA-4ACC-8CCB-BA6C8B15C48B}"/>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165,225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88" name="正方形/長方形 387">
          <a:extLst>
            <a:ext uri="{FF2B5EF4-FFF2-40B4-BE49-F238E27FC236}">
              <a16:creationId xmlns:a16="http://schemas.microsoft.com/office/drawing/2014/main" id="{0FF183A4-93DA-4DD3-AFF8-C186C6872076}"/>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89" name="正方形/長方形 388">
          <a:extLst>
            <a:ext uri="{FF2B5EF4-FFF2-40B4-BE49-F238E27FC236}">
              <a16:creationId xmlns:a16="http://schemas.microsoft.com/office/drawing/2014/main" id="{0515CB39-B2B7-48E9-9FF8-563D29CFD632}"/>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0" name="正方形/長方形 389">
          <a:extLst>
            <a:ext uri="{FF2B5EF4-FFF2-40B4-BE49-F238E27FC236}">
              <a16:creationId xmlns:a16="http://schemas.microsoft.com/office/drawing/2014/main" id="{DBD22B9B-B9DE-4531-8D15-034FBE2C5C57}"/>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1" name="正方形/長方形 390">
          <a:extLst>
            <a:ext uri="{FF2B5EF4-FFF2-40B4-BE49-F238E27FC236}">
              <a16:creationId xmlns:a16="http://schemas.microsoft.com/office/drawing/2014/main" id="{21FB6C9E-7D3C-49B2-8924-D65279FC73C4}"/>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2" name="正方形/長方形 391">
          <a:extLst>
            <a:ext uri="{FF2B5EF4-FFF2-40B4-BE49-F238E27FC236}">
              <a16:creationId xmlns:a16="http://schemas.microsoft.com/office/drawing/2014/main" id="{41CB7B2A-B16E-44D2-8609-C9617BD47173}"/>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3" name="正方形/長方形 392">
          <a:extLst>
            <a:ext uri="{FF2B5EF4-FFF2-40B4-BE49-F238E27FC236}">
              <a16:creationId xmlns:a16="http://schemas.microsoft.com/office/drawing/2014/main" id="{41BFFFBD-34D6-4386-BFEF-FBCEB2DF7253}"/>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4" name="正方形/長方形 393">
          <a:extLst>
            <a:ext uri="{FF2B5EF4-FFF2-40B4-BE49-F238E27FC236}">
              <a16:creationId xmlns:a16="http://schemas.microsoft.com/office/drawing/2014/main" id="{BD6EFAF9-36F5-474F-964A-EE68B9D6CDA5}"/>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5" name="正方形/長方形 394">
          <a:extLst>
            <a:ext uri="{FF2B5EF4-FFF2-40B4-BE49-F238E27FC236}">
              <a16:creationId xmlns:a16="http://schemas.microsoft.com/office/drawing/2014/main" id="{65E815FC-6CE1-4C66-8BB4-4B580513DD38}"/>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96" name="正方形/長方形 395">
          <a:extLst>
            <a:ext uri="{FF2B5EF4-FFF2-40B4-BE49-F238E27FC236}">
              <a16:creationId xmlns:a16="http://schemas.microsoft.com/office/drawing/2014/main" id="{AE4551A5-3BBD-4256-AC7D-6CE7C53C221F}"/>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97" name="テキスト ボックス 396">
          <a:extLst>
            <a:ext uri="{FF2B5EF4-FFF2-40B4-BE49-F238E27FC236}">
              <a16:creationId xmlns:a16="http://schemas.microsoft.com/office/drawing/2014/main" id="{D3FF5FC8-69DF-4176-8028-9705CD6A9A50}"/>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98" name="直線コネクタ 397">
          <a:extLst>
            <a:ext uri="{FF2B5EF4-FFF2-40B4-BE49-F238E27FC236}">
              <a16:creationId xmlns:a16="http://schemas.microsoft.com/office/drawing/2014/main" id="{AA71FA41-FBCA-453F-A06C-C3EC6EC26639}"/>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399" name="テキスト ボックス 398">
          <a:extLst>
            <a:ext uri="{FF2B5EF4-FFF2-40B4-BE49-F238E27FC236}">
              <a16:creationId xmlns:a16="http://schemas.microsoft.com/office/drawing/2014/main" id="{0F6AA7DB-B4CB-453D-BD9C-430219C85E6E}"/>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00" name="直線コネクタ 399">
          <a:extLst>
            <a:ext uri="{FF2B5EF4-FFF2-40B4-BE49-F238E27FC236}">
              <a16:creationId xmlns:a16="http://schemas.microsoft.com/office/drawing/2014/main" id="{47AAD222-B386-4F08-9461-0D18AACC0357}"/>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01" name="テキスト ボックス 400">
          <a:extLst>
            <a:ext uri="{FF2B5EF4-FFF2-40B4-BE49-F238E27FC236}">
              <a16:creationId xmlns:a16="http://schemas.microsoft.com/office/drawing/2014/main" id="{261BB1AD-87B6-47EC-B02A-B35A71659AEC}"/>
            </a:ext>
          </a:extLst>
        </xdr:cNvPr>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02" name="直線コネクタ 401">
          <a:extLst>
            <a:ext uri="{FF2B5EF4-FFF2-40B4-BE49-F238E27FC236}">
              <a16:creationId xmlns:a16="http://schemas.microsoft.com/office/drawing/2014/main" id="{F0BB2ADD-3227-416A-A8C5-25C2EDB78352}"/>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03" name="テキスト ボックス 402">
          <a:extLst>
            <a:ext uri="{FF2B5EF4-FFF2-40B4-BE49-F238E27FC236}">
              <a16:creationId xmlns:a16="http://schemas.microsoft.com/office/drawing/2014/main" id="{2FC11AA9-C3AB-426E-8567-45086DE0347F}"/>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04" name="直線コネクタ 403">
          <a:extLst>
            <a:ext uri="{FF2B5EF4-FFF2-40B4-BE49-F238E27FC236}">
              <a16:creationId xmlns:a16="http://schemas.microsoft.com/office/drawing/2014/main" id="{3548421D-C5D1-4F44-A372-42BE2F645146}"/>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05" name="テキスト ボックス 404">
          <a:extLst>
            <a:ext uri="{FF2B5EF4-FFF2-40B4-BE49-F238E27FC236}">
              <a16:creationId xmlns:a16="http://schemas.microsoft.com/office/drawing/2014/main" id="{93B1C4B2-1C0C-4AF6-8640-2557506DC794}"/>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06" name="直線コネクタ 405">
          <a:extLst>
            <a:ext uri="{FF2B5EF4-FFF2-40B4-BE49-F238E27FC236}">
              <a16:creationId xmlns:a16="http://schemas.microsoft.com/office/drawing/2014/main" id="{B6CFC05D-87E6-4054-8F45-14A9B44CF80E}"/>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07" name="テキスト ボックス 406">
          <a:extLst>
            <a:ext uri="{FF2B5EF4-FFF2-40B4-BE49-F238E27FC236}">
              <a16:creationId xmlns:a16="http://schemas.microsoft.com/office/drawing/2014/main" id="{7560D4FA-CEBC-41C3-9F76-FC6243B17CFD}"/>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08" name="直線コネクタ 407">
          <a:extLst>
            <a:ext uri="{FF2B5EF4-FFF2-40B4-BE49-F238E27FC236}">
              <a16:creationId xmlns:a16="http://schemas.microsoft.com/office/drawing/2014/main" id="{D77966B5-7889-46A8-B597-887EA684A302}"/>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409" name="テキスト ボックス 408">
          <a:extLst>
            <a:ext uri="{FF2B5EF4-FFF2-40B4-BE49-F238E27FC236}">
              <a16:creationId xmlns:a16="http://schemas.microsoft.com/office/drawing/2014/main" id="{167A8D21-A54A-43AF-9D6D-77A65DC155C2}"/>
            </a:ext>
          </a:extLst>
        </xdr:cNvPr>
        <xdr:cNvSpPr txBox="1"/>
      </xdr:nvSpPr>
      <xdr:spPr>
        <a:xfrm>
          <a:off x="12042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0" name="直線コネクタ 409">
          <a:extLst>
            <a:ext uri="{FF2B5EF4-FFF2-40B4-BE49-F238E27FC236}">
              <a16:creationId xmlns:a16="http://schemas.microsoft.com/office/drawing/2014/main" id="{D7CEB1E6-1E9C-45ED-9887-CD54CB593240}"/>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411" name="テキスト ボックス 410">
          <a:extLst>
            <a:ext uri="{FF2B5EF4-FFF2-40B4-BE49-F238E27FC236}">
              <a16:creationId xmlns:a16="http://schemas.microsoft.com/office/drawing/2014/main" id="{7066E104-CD17-4B0C-A424-DA146D650083}"/>
            </a:ext>
          </a:extLst>
        </xdr:cNvPr>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12" name="【認定こども園・幼稚園・保育所】&#10;有形固定資産減価償却率グラフ枠">
          <a:extLst>
            <a:ext uri="{FF2B5EF4-FFF2-40B4-BE49-F238E27FC236}">
              <a16:creationId xmlns:a16="http://schemas.microsoft.com/office/drawing/2014/main" id="{08635913-54E8-4F54-8DC2-845E67CCAC0B}"/>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34</xdr:row>
      <xdr:rowOff>161925</xdr:rowOff>
    </xdr:from>
    <xdr:to>
      <xdr:col>85</xdr:col>
      <xdr:colOff>126364</xdr:colOff>
      <xdr:row>40</xdr:row>
      <xdr:rowOff>158115</xdr:rowOff>
    </xdr:to>
    <xdr:cxnSp macro="">
      <xdr:nvCxnSpPr>
        <xdr:cNvPr id="413" name="直線コネクタ 412">
          <a:extLst>
            <a:ext uri="{FF2B5EF4-FFF2-40B4-BE49-F238E27FC236}">
              <a16:creationId xmlns:a16="http://schemas.microsoft.com/office/drawing/2014/main" id="{A66092B6-518B-4E15-980D-5558BAB67D6E}"/>
            </a:ext>
          </a:extLst>
        </xdr:cNvPr>
        <xdr:cNvCxnSpPr/>
      </xdr:nvCxnSpPr>
      <xdr:spPr>
        <a:xfrm flipV="1">
          <a:off x="16318864" y="5991225"/>
          <a:ext cx="0" cy="1024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40</xdr:row>
      <xdr:rowOff>161942</xdr:rowOff>
    </xdr:from>
    <xdr:ext cx="405111" cy="259045"/>
    <xdr:sp macro="" textlink="">
      <xdr:nvSpPr>
        <xdr:cNvPr id="414" name="【認定こども園・幼稚園・保育所】&#10;有形固定資産減価償却率最小値テキスト">
          <a:extLst>
            <a:ext uri="{FF2B5EF4-FFF2-40B4-BE49-F238E27FC236}">
              <a16:creationId xmlns:a16="http://schemas.microsoft.com/office/drawing/2014/main" id="{33F8E599-21A3-4475-BF0C-0C3E99240664}"/>
            </a:ext>
          </a:extLst>
        </xdr:cNvPr>
        <xdr:cNvSpPr txBox="1"/>
      </xdr:nvSpPr>
      <xdr:spPr>
        <a:xfrm>
          <a:off x="16357600" y="70199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40</xdr:row>
      <xdr:rowOff>158115</xdr:rowOff>
    </xdr:from>
    <xdr:to>
      <xdr:col>86</xdr:col>
      <xdr:colOff>25400</xdr:colOff>
      <xdr:row>40</xdr:row>
      <xdr:rowOff>158115</xdr:rowOff>
    </xdr:to>
    <xdr:cxnSp macro="">
      <xdr:nvCxnSpPr>
        <xdr:cNvPr id="415" name="直線コネクタ 414">
          <a:extLst>
            <a:ext uri="{FF2B5EF4-FFF2-40B4-BE49-F238E27FC236}">
              <a16:creationId xmlns:a16="http://schemas.microsoft.com/office/drawing/2014/main" id="{C7906A15-6A94-406B-9CF7-D89417C4CFC2}"/>
            </a:ext>
          </a:extLst>
        </xdr:cNvPr>
        <xdr:cNvCxnSpPr/>
      </xdr:nvCxnSpPr>
      <xdr:spPr>
        <a:xfrm>
          <a:off x="16230600" y="70161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33</xdr:row>
      <xdr:rowOff>108602</xdr:rowOff>
    </xdr:from>
    <xdr:ext cx="405111" cy="259045"/>
    <xdr:sp macro="" textlink="">
      <xdr:nvSpPr>
        <xdr:cNvPr id="416" name="【認定こども園・幼稚園・保育所】&#10;有形固定資産減価償却率最大値テキスト">
          <a:extLst>
            <a:ext uri="{FF2B5EF4-FFF2-40B4-BE49-F238E27FC236}">
              <a16:creationId xmlns:a16="http://schemas.microsoft.com/office/drawing/2014/main" id="{63E22C5C-A044-466A-A134-1FA5E8DB2169}"/>
            </a:ext>
          </a:extLst>
        </xdr:cNvPr>
        <xdr:cNvSpPr txBox="1"/>
      </xdr:nvSpPr>
      <xdr:spPr>
        <a:xfrm>
          <a:off x="16357600" y="57664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34</xdr:row>
      <xdr:rowOff>161925</xdr:rowOff>
    </xdr:from>
    <xdr:to>
      <xdr:col>86</xdr:col>
      <xdr:colOff>25400</xdr:colOff>
      <xdr:row>34</xdr:row>
      <xdr:rowOff>161925</xdr:rowOff>
    </xdr:to>
    <xdr:cxnSp macro="">
      <xdr:nvCxnSpPr>
        <xdr:cNvPr id="417" name="直線コネクタ 416">
          <a:extLst>
            <a:ext uri="{FF2B5EF4-FFF2-40B4-BE49-F238E27FC236}">
              <a16:creationId xmlns:a16="http://schemas.microsoft.com/office/drawing/2014/main" id="{93239F4A-C9AE-4469-B928-C870816EF61C}"/>
            </a:ext>
          </a:extLst>
        </xdr:cNvPr>
        <xdr:cNvCxnSpPr/>
      </xdr:nvCxnSpPr>
      <xdr:spPr>
        <a:xfrm>
          <a:off x="16230600" y="59912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38</xdr:row>
      <xdr:rowOff>100982</xdr:rowOff>
    </xdr:from>
    <xdr:ext cx="405111" cy="259045"/>
    <xdr:sp macro="" textlink="">
      <xdr:nvSpPr>
        <xdr:cNvPr id="418" name="【認定こども園・幼稚園・保育所】&#10;有形固定資産減価償却率平均値テキスト">
          <a:extLst>
            <a:ext uri="{FF2B5EF4-FFF2-40B4-BE49-F238E27FC236}">
              <a16:creationId xmlns:a16="http://schemas.microsoft.com/office/drawing/2014/main" id="{2F551E2F-0A95-48FD-B0FE-DA054C1FC167}"/>
            </a:ext>
          </a:extLst>
        </xdr:cNvPr>
        <xdr:cNvSpPr txBox="1"/>
      </xdr:nvSpPr>
      <xdr:spPr>
        <a:xfrm>
          <a:off x="16357600" y="66160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122555</xdr:rowOff>
    </xdr:from>
    <xdr:to>
      <xdr:col>85</xdr:col>
      <xdr:colOff>177800</xdr:colOff>
      <xdr:row>39</xdr:row>
      <xdr:rowOff>52705</xdr:rowOff>
    </xdr:to>
    <xdr:sp macro="" textlink="">
      <xdr:nvSpPr>
        <xdr:cNvPr id="419" name="フローチャート: 判断 418">
          <a:extLst>
            <a:ext uri="{FF2B5EF4-FFF2-40B4-BE49-F238E27FC236}">
              <a16:creationId xmlns:a16="http://schemas.microsoft.com/office/drawing/2014/main" id="{578C2FDF-7F35-4B6F-974A-B9E2BB472FB2}"/>
            </a:ext>
          </a:extLst>
        </xdr:cNvPr>
        <xdr:cNvSpPr/>
      </xdr:nvSpPr>
      <xdr:spPr>
        <a:xfrm>
          <a:off x="16268700" y="6637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84455</xdr:rowOff>
    </xdr:from>
    <xdr:to>
      <xdr:col>81</xdr:col>
      <xdr:colOff>101600</xdr:colOff>
      <xdr:row>39</xdr:row>
      <xdr:rowOff>14605</xdr:rowOff>
    </xdr:to>
    <xdr:sp macro="" textlink="">
      <xdr:nvSpPr>
        <xdr:cNvPr id="420" name="フローチャート: 判断 419">
          <a:extLst>
            <a:ext uri="{FF2B5EF4-FFF2-40B4-BE49-F238E27FC236}">
              <a16:creationId xmlns:a16="http://schemas.microsoft.com/office/drawing/2014/main" id="{FAE6D1EA-6BD9-4961-900C-6F00B6A3D81B}"/>
            </a:ext>
          </a:extLst>
        </xdr:cNvPr>
        <xdr:cNvSpPr/>
      </xdr:nvSpPr>
      <xdr:spPr>
        <a:xfrm>
          <a:off x="15430500" y="6599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12065</xdr:rowOff>
    </xdr:from>
    <xdr:to>
      <xdr:col>76</xdr:col>
      <xdr:colOff>165100</xdr:colOff>
      <xdr:row>38</xdr:row>
      <xdr:rowOff>113665</xdr:rowOff>
    </xdr:to>
    <xdr:sp macro="" textlink="">
      <xdr:nvSpPr>
        <xdr:cNvPr id="421" name="フローチャート: 判断 420">
          <a:extLst>
            <a:ext uri="{FF2B5EF4-FFF2-40B4-BE49-F238E27FC236}">
              <a16:creationId xmlns:a16="http://schemas.microsoft.com/office/drawing/2014/main" id="{8D520CFB-856B-4141-B0FF-5AFB010D9749}"/>
            </a:ext>
          </a:extLst>
        </xdr:cNvPr>
        <xdr:cNvSpPr/>
      </xdr:nvSpPr>
      <xdr:spPr>
        <a:xfrm>
          <a:off x="14541500" y="6527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139700</xdr:rowOff>
    </xdr:from>
    <xdr:to>
      <xdr:col>72</xdr:col>
      <xdr:colOff>38100</xdr:colOff>
      <xdr:row>38</xdr:row>
      <xdr:rowOff>69850</xdr:rowOff>
    </xdr:to>
    <xdr:sp macro="" textlink="">
      <xdr:nvSpPr>
        <xdr:cNvPr id="422" name="フローチャート: 判断 421">
          <a:extLst>
            <a:ext uri="{FF2B5EF4-FFF2-40B4-BE49-F238E27FC236}">
              <a16:creationId xmlns:a16="http://schemas.microsoft.com/office/drawing/2014/main" id="{5EC54891-ABC9-4CBE-AB03-19002DB59481}"/>
            </a:ext>
          </a:extLst>
        </xdr:cNvPr>
        <xdr:cNvSpPr/>
      </xdr:nvSpPr>
      <xdr:spPr>
        <a:xfrm>
          <a:off x="13652500" y="648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48260</xdr:rowOff>
    </xdr:from>
    <xdr:to>
      <xdr:col>67</xdr:col>
      <xdr:colOff>101600</xdr:colOff>
      <xdr:row>37</xdr:row>
      <xdr:rowOff>149860</xdr:rowOff>
    </xdr:to>
    <xdr:sp macro="" textlink="">
      <xdr:nvSpPr>
        <xdr:cNvPr id="423" name="フローチャート: 判断 422">
          <a:extLst>
            <a:ext uri="{FF2B5EF4-FFF2-40B4-BE49-F238E27FC236}">
              <a16:creationId xmlns:a16="http://schemas.microsoft.com/office/drawing/2014/main" id="{5E8D7B27-8E16-4EB3-A6E5-B2B21A3A2041}"/>
            </a:ext>
          </a:extLst>
        </xdr:cNvPr>
        <xdr:cNvSpPr/>
      </xdr:nvSpPr>
      <xdr:spPr>
        <a:xfrm>
          <a:off x="12763500" y="6391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4" name="テキスト ボックス 423">
          <a:extLst>
            <a:ext uri="{FF2B5EF4-FFF2-40B4-BE49-F238E27FC236}">
              <a16:creationId xmlns:a16="http://schemas.microsoft.com/office/drawing/2014/main" id="{DF910C65-5FB6-4E51-B97B-708B6E901002}"/>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25" name="テキスト ボックス 424">
          <a:extLst>
            <a:ext uri="{FF2B5EF4-FFF2-40B4-BE49-F238E27FC236}">
              <a16:creationId xmlns:a16="http://schemas.microsoft.com/office/drawing/2014/main" id="{BAE0A1D6-2AA3-4F87-ACB3-01E07C6C4C49}"/>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26" name="テキスト ボックス 425">
          <a:extLst>
            <a:ext uri="{FF2B5EF4-FFF2-40B4-BE49-F238E27FC236}">
              <a16:creationId xmlns:a16="http://schemas.microsoft.com/office/drawing/2014/main" id="{BFF9ED50-1C1F-46C6-A44B-32401BC71724}"/>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27" name="テキスト ボックス 426">
          <a:extLst>
            <a:ext uri="{FF2B5EF4-FFF2-40B4-BE49-F238E27FC236}">
              <a16:creationId xmlns:a16="http://schemas.microsoft.com/office/drawing/2014/main" id="{DE49EC97-6B19-4930-8009-01337723A24C}"/>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28" name="テキスト ボックス 427">
          <a:extLst>
            <a:ext uri="{FF2B5EF4-FFF2-40B4-BE49-F238E27FC236}">
              <a16:creationId xmlns:a16="http://schemas.microsoft.com/office/drawing/2014/main" id="{964F8FF9-7B0C-423A-BACE-F912CDD86520}"/>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111125</xdr:rowOff>
    </xdr:from>
    <xdr:to>
      <xdr:col>85</xdr:col>
      <xdr:colOff>177800</xdr:colOff>
      <xdr:row>35</xdr:row>
      <xdr:rowOff>41275</xdr:rowOff>
    </xdr:to>
    <xdr:sp macro="" textlink="">
      <xdr:nvSpPr>
        <xdr:cNvPr id="429" name="楕円 428">
          <a:extLst>
            <a:ext uri="{FF2B5EF4-FFF2-40B4-BE49-F238E27FC236}">
              <a16:creationId xmlns:a16="http://schemas.microsoft.com/office/drawing/2014/main" id="{4DF19EEC-9D4D-43BF-9C7A-7A248F0D0B4C}"/>
            </a:ext>
          </a:extLst>
        </xdr:cNvPr>
        <xdr:cNvSpPr/>
      </xdr:nvSpPr>
      <xdr:spPr>
        <a:xfrm>
          <a:off x="16268700" y="5940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34</xdr:row>
      <xdr:rowOff>64152</xdr:rowOff>
    </xdr:from>
    <xdr:ext cx="405111" cy="259045"/>
    <xdr:sp macro="" textlink="">
      <xdr:nvSpPr>
        <xdr:cNvPr id="430" name="【認定こども園・幼稚園・保育所】&#10;有形固定資産減価償却率該当値テキスト">
          <a:extLst>
            <a:ext uri="{FF2B5EF4-FFF2-40B4-BE49-F238E27FC236}">
              <a16:creationId xmlns:a16="http://schemas.microsoft.com/office/drawing/2014/main" id="{18E43AFD-4109-429F-A14D-46C0F20D97F4}"/>
            </a:ext>
          </a:extLst>
        </xdr:cNvPr>
        <xdr:cNvSpPr txBox="1"/>
      </xdr:nvSpPr>
      <xdr:spPr>
        <a:xfrm>
          <a:off x="16357600" y="58934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34</xdr:row>
      <xdr:rowOff>59690</xdr:rowOff>
    </xdr:from>
    <xdr:to>
      <xdr:col>81</xdr:col>
      <xdr:colOff>101600</xdr:colOff>
      <xdr:row>34</xdr:row>
      <xdr:rowOff>161290</xdr:rowOff>
    </xdr:to>
    <xdr:sp macro="" textlink="">
      <xdr:nvSpPr>
        <xdr:cNvPr id="431" name="楕円 430">
          <a:extLst>
            <a:ext uri="{FF2B5EF4-FFF2-40B4-BE49-F238E27FC236}">
              <a16:creationId xmlns:a16="http://schemas.microsoft.com/office/drawing/2014/main" id="{09B9EB62-372C-45AA-92FF-230C4A0D9074}"/>
            </a:ext>
          </a:extLst>
        </xdr:cNvPr>
        <xdr:cNvSpPr/>
      </xdr:nvSpPr>
      <xdr:spPr>
        <a:xfrm>
          <a:off x="15430500" y="5888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34</xdr:row>
      <xdr:rowOff>110490</xdr:rowOff>
    </xdr:from>
    <xdr:to>
      <xdr:col>85</xdr:col>
      <xdr:colOff>127000</xdr:colOff>
      <xdr:row>34</xdr:row>
      <xdr:rowOff>161925</xdr:rowOff>
    </xdr:to>
    <xdr:cxnSp macro="">
      <xdr:nvCxnSpPr>
        <xdr:cNvPr id="432" name="直線コネクタ 431">
          <a:extLst>
            <a:ext uri="{FF2B5EF4-FFF2-40B4-BE49-F238E27FC236}">
              <a16:creationId xmlns:a16="http://schemas.microsoft.com/office/drawing/2014/main" id="{F3DFBAED-377C-4691-B476-A571CFDEB772}"/>
            </a:ext>
          </a:extLst>
        </xdr:cNvPr>
        <xdr:cNvCxnSpPr/>
      </xdr:nvCxnSpPr>
      <xdr:spPr>
        <a:xfrm>
          <a:off x="15481300" y="5939790"/>
          <a:ext cx="83820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33</xdr:row>
      <xdr:rowOff>166370</xdr:rowOff>
    </xdr:from>
    <xdr:to>
      <xdr:col>76</xdr:col>
      <xdr:colOff>165100</xdr:colOff>
      <xdr:row>34</xdr:row>
      <xdr:rowOff>96520</xdr:rowOff>
    </xdr:to>
    <xdr:sp macro="" textlink="">
      <xdr:nvSpPr>
        <xdr:cNvPr id="433" name="楕円 432">
          <a:extLst>
            <a:ext uri="{FF2B5EF4-FFF2-40B4-BE49-F238E27FC236}">
              <a16:creationId xmlns:a16="http://schemas.microsoft.com/office/drawing/2014/main" id="{4BFC82E5-97B9-4DCD-A83C-1497259FD753}"/>
            </a:ext>
          </a:extLst>
        </xdr:cNvPr>
        <xdr:cNvSpPr/>
      </xdr:nvSpPr>
      <xdr:spPr>
        <a:xfrm>
          <a:off x="14541500" y="5824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34</xdr:row>
      <xdr:rowOff>45720</xdr:rowOff>
    </xdr:from>
    <xdr:to>
      <xdr:col>81</xdr:col>
      <xdr:colOff>50800</xdr:colOff>
      <xdr:row>34</xdr:row>
      <xdr:rowOff>110490</xdr:rowOff>
    </xdr:to>
    <xdr:cxnSp macro="">
      <xdr:nvCxnSpPr>
        <xdr:cNvPr id="434" name="直線コネクタ 433">
          <a:extLst>
            <a:ext uri="{FF2B5EF4-FFF2-40B4-BE49-F238E27FC236}">
              <a16:creationId xmlns:a16="http://schemas.microsoft.com/office/drawing/2014/main" id="{A1A3C153-148D-4F74-9FBF-BE66D2117F8F}"/>
            </a:ext>
          </a:extLst>
        </xdr:cNvPr>
        <xdr:cNvCxnSpPr/>
      </xdr:nvCxnSpPr>
      <xdr:spPr>
        <a:xfrm>
          <a:off x="14592300" y="5875020"/>
          <a:ext cx="88900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33</xdr:row>
      <xdr:rowOff>116840</xdr:rowOff>
    </xdr:from>
    <xdr:to>
      <xdr:col>72</xdr:col>
      <xdr:colOff>38100</xdr:colOff>
      <xdr:row>34</xdr:row>
      <xdr:rowOff>46990</xdr:rowOff>
    </xdr:to>
    <xdr:sp macro="" textlink="">
      <xdr:nvSpPr>
        <xdr:cNvPr id="435" name="楕円 434">
          <a:extLst>
            <a:ext uri="{FF2B5EF4-FFF2-40B4-BE49-F238E27FC236}">
              <a16:creationId xmlns:a16="http://schemas.microsoft.com/office/drawing/2014/main" id="{8553F6AC-8EB3-455F-B244-DA40B32CC4AD}"/>
            </a:ext>
          </a:extLst>
        </xdr:cNvPr>
        <xdr:cNvSpPr/>
      </xdr:nvSpPr>
      <xdr:spPr>
        <a:xfrm>
          <a:off x="13652500" y="5774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33</xdr:row>
      <xdr:rowOff>167640</xdr:rowOff>
    </xdr:from>
    <xdr:to>
      <xdr:col>76</xdr:col>
      <xdr:colOff>114300</xdr:colOff>
      <xdr:row>34</xdr:row>
      <xdr:rowOff>45720</xdr:rowOff>
    </xdr:to>
    <xdr:cxnSp macro="">
      <xdr:nvCxnSpPr>
        <xdr:cNvPr id="436" name="直線コネクタ 435">
          <a:extLst>
            <a:ext uri="{FF2B5EF4-FFF2-40B4-BE49-F238E27FC236}">
              <a16:creationId xmlns:a16="http://schemas.microsoft.com/office/drawing/2014/main" id="{F1BEC200-0C0A-4572-B5F0-995420325A63}"/>
            </a:ext>
          </a:extLst>
        </xdr:cNvPr>
        <xdr:cNvCxnSpPr/>
      </xdr:nvCxnSpPr>
      <xdr:spPr>
        <a:xfrm>
          <a:off x="13703300" y="5825490"/>
          <a:ext cx="889000" cy="4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33</xdr:row>
      <xdr:rowOff>65405</xdr:rowOff>
    </xdr:from>
    <xdr:to>
      <xdr:col>67</xdr:col>
      <xdr:colOff>101600</xdr:colOff>
      <xdr:row>33</xdr:row>
      <xdr:rowOff>167005</xdr:rowOff>
    </xdr:to>
    <xdr:sp macro="" textlink="">
      <xdr:nvSpPr>
        <xdr:cNvPr id="437" name="楕円 436">
          <a:extLst>
            <a:ext uri="{FF2B5EF4-FFF2-40B4-BE49-F238E27FC236}">
              <a16:creationId xmlns:a16="http://schemas.microsoft.com/office/drawing/2014/main" id="{1C61D8CE-A98A-47CA-AFD9-21989D109ABB}"/>
            </a:ext>
          </a:extLst>
        </xdr:cNvPr>
        <xdr:cNvSpPr/>
      </xdr:nvSpPr>
      <xdr:spPr>
        <a:xfrm>
          <a:off x="12763500" y="5723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33</xdr:row>
      <xdr:rowOff>116205</xdr:rowOff>
    </xdr:from>
    <xdr:to>
      <xdr:col>71</xdr:col>
      <xdr:colOff>177800</xdr:colOff>
      <xdr:row>33</xdr:row>
      <xdr:rowOff>167640</xdr:rowOff>
    </xdr:to>
    <xdr:cxnSp macro="">
      <xdr:nvCxnSpPr>
        <xdr:cNvPr id="438" name="直線コネクタ 437">
          <a:extLst>
            <a:ext uri="{FF2B5EF4-FFF2-40B4-BE49-F238E27FC236}">
              <a16:creationId xmlns:a16="http://schemas.microsoft.com/office/drawing/2014/main" id="{C6C9D838-F734-4356-980E-ADF25E495B26}"/>
            </a:ext>
          </a:extLst>
        </xdr:cNvPr>
        <xdr:cNvCxnSpPr/>
      </xdr:nvCxnSpPr>
      <xdr:spPr>
        <a:xfrm>
          <a:off x="12814300" y="5774055"/>
          <a:ext cx="88900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39</xdr:row>
      <xdr:rowOff>5732</xdr:rowOff>
    </xdr:from>
    <xdr:ext cx="405111" cy="259045"/>
    <xdr:sp macro="" textlink="">
      <xdr:nvSpPr>
        <xdr:cNvPr id="439" name="n_1aveValue【認定こども園・幼稚園・保育所】&#10;有形固定資産減価償却率">
          <a:extLst>
            <a:ext uri="{FF2B5EF4-FFF2-40B4-BE49-F238E27FC236}">
              <a16:creationId xmlns:a16="http://schemas.microsoft.com/office/drawing/2014/main" id="{0AD62E06-848D-4975-A8E2-D0BEF393CC38}"/>
            </a:ext>
          </a:extLst>
        </xdr:cNvPr>
        <xdr:cNvSpPr txBox="1"/>
      </xdr:nvSpPr>
      <xdr:spPr>
        <a:xfrm>
          <a:off x="15266044" y="66922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104792</xdr:rowOff>
    </xdr:from>
    <xdr:ext cx="405111" cy="259045"/>
    <xdr:sp macro="" textlink="">
      <xdr:nvSpPr>
        <xdr:cNvPr id="440" name="n_2aveValue【認定こども園・幼稚園・保育所】&#10;有形固定資産減価償却率">
          <a:extLst>
            <a:ext uri="{FF2B5EF4-FFF2-40B4-BE49-F238E27FC236}">
              <a16:creationId xmlns:a16="http://schemas.microsoft.com/office/drawing/2014/main" id="{863F9D13-868D-43AD-9E48-D899B21745E7}"/>
            </a:ext>
          </a:extLst>
        </xdr:cNvPr>
        <xdr:cNvSpPr txBox="1"/>
      </xdr:nvSpPr>
      <xdr:spPr>
        <a:xfrm>
          <a:off x="14389744" y="66198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60977</xdr:rowOff>
    </xdr:from>
    <xdr:ext cx="405111" cy="259045"/>
    <xdr:sp macro="" textlink="">
      <xdr:nvSpPr>
        <xdr:cNvPr id="441" name="n_3aveValue【認定こども園・幼稚園・保育所】&#10;有形固定資産減価償却率">
          <a:extLst>
            <a:ext uri="{FF2B5EF4-FFF2-40B4-BE49-F238E27FC236}">
              <a16:creationId xmlns:a16="http://schemas.microsoft.com/office/drawing/2014/main" id="{0613DBC9-BAF0-4F97-83AE-7560CFAF5AB8}"/>
            </a:ext>
          </a:extLst>
        </xdr:cNvPr>
        <xdr:cNvSpPr txBox="1"/>
      </xdr:nvSpPr>
      <xdr:spPr>
        <a:xfrm>
          <a:off x="13500744" y="6576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140987</xdr:rowOff>
    </xdr:from>
    <xdr:ext cx="405111" cy="259045"/>
    <xdr:sp macro="" textlink="">
      <xdr:nvSpPr>
        <xdr:cNvPr id="442" name="n_4aveValue【認定こども園・幼稚園・保育所】&#10;有形固定資産減価償却率">
          <a:extLst>
            <a:ext uri="{FF2B5EF4-FFF2-40B4-BE49-F238E27FC236}">
              <a16:creationId xmlns:a16="http://schemas.microsoft.com/office/drawing/2014/main" id="{AC9C3C6B-8298-40DE-A00E-799E6DD16C22}"/>
            </a:ext>
          </a:extLst>
        </xdr:cNvPr>
        <xdr:cNvSpPr txBox="1"/>
      </xdr:nvSpPr>
      <xdr:spPr>
        <a:xfrm>
          <a:off x="12611744" y="64846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33</xdr:row>
      <xdr:rowOff>6367</xdr:rowOff>
    </xdr:from>
    <xdr:ext cx="405111" cy="259045"/>
    <xdr:sp macro="" textlink="">
      <xdr:nvSpPr>
        <xdr:cNvPr id="443" name="n_1mainValue【認定こども園・幼稚園・保育所】&#10;有形固定資産減価償却率">
          <a:extLst>
            <a:ext uri="{FF2B5EF4-FFF2-40B4-BE49-F238E27FC236}">
              <a16:creationId xmlns:a16="http://schemas.microsoft.com/office/drawing/2014/main" id="{731B1A68-ED09-42F5-A8D3-409B17EEA779}"/>
            </a:ext>
          </a:extLst>
        </xdr:cNvPr>
        <xdr:cNvSpPr txBox="1"/>
      </xdr:nvSpPr>
      <xdr:spPr>
        <a:xfrm>
          <a:off x="15266044" y="5664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32</xdr:row>
      <xdr:rowOff>113047</xdr:rowOff>
    </xdr:from>
    <xdr:ext cx="405111" cy="259045"/>
    <xdr:sp macro="" textlink="">
      <xdr:nvSpPr>
        <xdr:cNvPr id="444" name="n_2mainValue【認定こども園・幼稚園・保育所】&#10;有形固定資産減価償却率">
          <a:extLst>
            <a:ext uri="{FF2B5EF4-FFF2-40B4-BE49-F238E27FC236}">
              <a16:creationId xmlns:a16="http://schemas.microsoft.com/office/drawing/2014/main" id="{FBC21E4C-09D3-480A-83BC-86C43B5EDC8F}"/>
            </a:ext>
          </a:extLst>
        </xdr:cNvPr>
        <xdr:cNvSpPr txBox="1"/>
      </xdr:nvSpPr>
      <xdr:spPr>
        <a:xfrm>
          <a:off x="14389744" y="5599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32</xdr:row>
      <xdr:rowOff>63517</xdr:rowOff>
    </xdr:from>
    <xdr:ext cx="405111" cy="259045"/>
    <xdr:sp macro="" textlink="">
      <xdr:nvSpPr>
        <xdr:cNvPr id="445" name="n_3mainValue【認定こども園・幼稚園・保育所】&#10;有形固定資産減価償却率">
          <a:extLst>
            <a:ext uri="{FF2B5EF4-FFF2-40B4-BE49-F238E27FC236}">
              <a16:creationId xmlns:a16="http://schemas.microsoft.com/office/drawing/2014/main" id="{FAE6A722-2F8E-4C8C-B532-1A4D79AB2CA3}"/>
            </a:ext>
          </a:extLst>
        </xdr:cNvPr>
        <xdr:cNvSpPr txBox="1"/>
      </xdr:nvSpPr>
      <xdr:spPr>
        <a:xfrm>
          <a:off x="13500744" y="55499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32</xdr:row>
      <xdr:rowOff>12082</xdr:rowOff>
    </xdr:from>
    <xdr:ext cx="405111" cy="259045"/>
    <xdr:sp macro="" textlink="">
      <xdr:nvSpPr>
        <xdr:cNvPr id="446" name="n_4mainValue【認定こども園・幼稚園・保育所】&#10;有形固定資産減価償却率">
          <a:extLst>
            <a:ext uri="{FF2B5EF4-FFF2-40B4-BE49-F238E27FC236}">
              <a16:creationId xmlns:a16="http://schemas.microsoft.com/office/drawing/2014/main" id="{BA365003-BE40-471F-9A15-F92F236F3994}"/>
            </a:ext>
          </a:extLst>
        </xdr:cNvPr>
        <xdr:cNvSpPr txBox="1"/>
      </xdr:nvSpPr>
      <xdr:spPr>
        <a:xfrm>
          <a:off x="12611744" y="54984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47" name="正方形/長方形 446">
          <a:extLst>
            <a:ext uri="{FF2B5EF4-FFF2-40B4-BE49-F238E27FC236}">
              <a16:creationId xmlns:a16="http://schemas.microsoft.com/office/drawing/2014/main" id="{009CB1CB-D183-41EC-AFBC-F3D11EEB9535}"/>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48" name="正方形/長方形 447">
          <a:extLst>
            <a:ext uri="{FF2B5EF4-FFF2-40B4-BE49-F238E27FC236}">
              <a16:creationId xmlns:a16="http://schemas.microsoft.com/office/drawing/2014/main" id="{265D4674-A6E0-4B50-80A4-99045E468479}"/>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49" name="正方形/長方形 448">
          <a:extLst>
            <a:ext uri="{FF2B5EF4-FFF2-40B4-BE49-F238E27FC236}">
              <a16:creationId xmlns:a16="http://schemas.microsoft.com/office/drawing/2014/main" id="{50AEF74C-2FBB-4D60-93FF-B2B8E3C970BD}"/>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0" name="正方形/長方形 449">
          <a:extLst>
            <a:ext uri="{FF2B5EF4-FFF2-40B4-BE49-F238E27FC236}">
              <a16:creationId xmlns:a16="http://schemas.microsoft.com/office/drawing/2014/main" id="{9C4F2721-173E-40B9-8120-CAEDF3EB477A}"/>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1" name="正方形/長方形 450">
          <a:extLst>
            <a:ext uri="{FF2B5EF4-FFF2-40B4-BE49-F238E27FC236}">
              <a16:creationId xmlns:a16="http://schemas.microsoft.com/office/drawing/2014/main" id="{D64C249D-43CD-4481-8724-FB7324ABA3EF}"/>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2" name="正方形/長方形 451">
          <a:extLst>
            <a:ext uri="{FF2B5EF4-FFF2-40B4-BE49-F238E27FC236}">
              <a16:creationId xmlns:a16="http://schemas.microsoft.com/office/drawing/2014/main" id="{39A35A76-9E0E-4856-9131-08BE8804B38D}"/>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3" name="正方形/長方形 452">
          <a:extLst>
            <a:ext uri="{FF2B5EF4-FFF2-40B4-BE49-F238E27FC236}">
              <a16:creationId xmlns:a16="http://schemas.microsoft.com/office/drawing/2014/main" id="{2A15BE92-74F7-4787-B2A0-319AADBB94B7}"/>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4" name="正方形/長方形 453">
          <a:extLst>
            <a:ext uri="{FF2B5EF4-FFF2-40B4-BE49-F238E27FC236}">
              <a16:creationId xmlns:a16="http://schemas.microsoft.com/office/drawing/2014/main" id="{C8941963-CC0F-42E4-BC53-26837A29E41A}"/>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55" name="テキスト ボックス 454">
          <a:extLst>
            <a:ext uri="{FF2B5EF4-FFF2-40B4-BE49-F238E27FC236}">
              <a16:creationId xmlns:a16="http://schemas.microsoft.com/office/drawing/2014/main" id="{CC9254DC-7FBF-4109-B77E-3E95B6699482}"/>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56" name="直線コネクタ 455">
          <a:extLst>
            <a:ext uri="{FF2B5EF4-FFF2-40B4-BE49-F238E27FC236}">
              <a16:creationId xmlns:a16="http://schemas.microsoft.com/office/drawing/2014/main" id="{2466B464-8C98-4674-A65F-40E5163BDAD7}"/>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457" name="直線コネクタ 456">
          <a:extLst>
            <a:ext uri="{FF2B5EF4-FFF2-40B4-BE49-F238E27FC236}">
              <a16:creationId xmlns:a16="http://schemas.microsoft.com/office/drawing/2014/main" id="{29A13ECC-94B2-4325-AC44-2D00935E3426}"/>
            </a:ext>
          </a:extLst>
        </xdr:cNvPr>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121755</xdr:rowOff>
    </xdr:from>
    <xdr:ext cx="467179" cy="259045"/>
    <xdr:sp macro="" textlink="">
      <xdr:nvSpPr>
        <xdr:cNvPr id="458" name="テキスト ボックス 457">
          <a:extLst>
            <a:ext uri="{FF2B5EF4-FFF2-40B4-BE49-F238E27FC236}">
              <a16:creationId xmlns:a16="http://schemas.microsoft.com/office/drawing/2014/main" id="{37CCBF45-3ECE-443F-A9C9-4D57454FAA30}"/>
            </a:ext>
          </a:extLst>
        </xdr:cNvPr>
        <xdr:cNvSpPr txBox="1"/>
      </xdr:nvSpPr>
      <xdr:spPr>
        <a:xfrm>
          <a:off x="17820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459" name="直線コネクタ 458">
          <a:extLst>
            <a:ext uri="{FF2B5EF4-FFF2-40B4-BE49-F238E27FC236}">
              <a16:creationId xmlns:a16="http://schemas.microsoft.com/office/drawing/2014/main" id="{836FF6C0-5D78-4FED-9DD5-AF087A5F0F6A}"/>
            </a:ext>
          </a:extLst>
        </xdr:cNvPr>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138084</xdr:rowOff>
    </xdr:from>
    <xdr:ext cx="467179" cy="259045"/>
    <xdr:sp macro="" textlink="">
      <xdr:nvSpPr>
        <xdr:cNvPr id="460" name="テキスト ボックス 459">
          <a:extLst>
            <a:ext uri="{FF2B5EF4-FFF2-40B4-BE49-F238E27FC236}">
              <a16:creationId xmlns:a16="http://schemas.microsoft.com/office/drawing/2014/main" id="{22883AEB-A8E9-4B85-8FAA-AE076F5139D5}"/>
            </a:ext>
          </a:extLst>
        </xdr:cNvPr>
        <xdr:cNvSpPr txBox="1"/>
      </xdr:nvSpPr>
      <xdr:spPr>
        <a:xfrm>
          <a:off x="17820821" y="682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461" name="直線コネクタ 460">
          <a:extLst>
            <a:ext uri="{FF2B5EF4-FFF2-40B4-BE49-F238E27FC236}">
              <a16:creationId xmlns:a16="http://schemas.microsoft.com/office/drawing/2014/main" id="{B5523636-8AFC-44A9-9F81-50E61DFB8ECD}"/>
            </a:ext>
          </a:extLst>
        </xdr:cNvPr>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37</xdr:row>
      <xdr:rowOff>154412</xdr:rowOff>
    </xdr:from>
    <xdr:ext cx="467179" cy="259045"/>
    <xdr:sp macro="" textlink="">
      <xdr:nvSpPr>
        <xdr:cNvPr id="462" name="テキスト ボックス 461">
          <a:extLst>
            <a:ext uri="{FF2B5EF4-FFF2-40B4-BE49-F238E27FC236}">
              <a16:creationId xmlns:a16="http://schemas.microsoft.com/office/drawing/2014/main" id="{4970BBBE-C61B-4E52-8178-616CA44D41BF}"/>
            </a:ext>
          </a:extLst>
        </xdr:cNvPr>
        <xdr:cNvSpPr txBox="1"/>
      </xdr:nvSpPr>
      <xdr:spPr>
        <a:xfrm>
          <a:off x="17820821" y="649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463" name="直線コネクタ 462">
          <a:extLst>
            <a:ext uri="{FF2B5EF4-FFF2-40B4-BE49-F238E27FC236}">
              <a16:creationId xmlns:a16="http://schemas.microsoft.com/office/drawing/2014/main" id="{80D8BC5B-FCCC-4779-9A43-A04E65E80643}"/>
            </a:ext>
          </a:extLst>
        </xdr:cNvPr>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170741</xdr:rowOff>
    </xdr:from>
    <xdr:ext cx="467179" cy="259045"/>
    <xdr:sp macro="" textlink="">
      <xdr:nvSpPr>
        <xdr:cNvPr id="464" name="テキスト ボックス 463">
          <a:extLst>
            <a:ext uri="{FF2B5EF4-FFF2-40B4-BE49-F238E27FC236}">
              <a16:creationId xmlns:a16="http://schemas.microsoft.com/office/drawing/2014/main" id="{46429186-9A00-43C5-A1F7-91927BA6265C}"/>
            </a:ext>
          </a:extLst>
        </xdr:cNvPr>
        <xdr:cNvSpPr txBox="1"/>
      </xdr:nvSpPr>
      <xdr:spPr>
        <a:xfrm>
          <a:off x="17820821" y="617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465" name="直線コネクタ 464">
          <a:extLst>
            <a:ext uri="{FF2B5EF4-FFF2-40B4-BE49-F238E27FC236}">
              <a16:creationId xmlns:a16="http://schemas.microsoft.com/office/drawing/2014/main" id="{3B876DE9-8716-4779-AE89-CCF39C8B0507}"/>
            </a:ext>
          </a:extLst>
        </xdr:cNvPr>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15620</xdr:rowOff>
    </xdr:from>
    <xdr:ext cx="467179" cy="259045"/>
    <xdr:sp macro="" textlink="">
      <xdr:nvSpPr>
        <xdr:cNvPr id="466" name="テキスト ボックス 465">
          <a:extLst>
            <a:ext uri="{FF2B5EF4-FFF2-40B4-BE49-F238E27FC236}">
              <a16:creationId xmlns:a16="http://schemas.microsoft.com/office/drawing/2014/main" id="{0B6FAD68-E04D-4663-8C11-DE946C5ACEBF}"/>
            </a:ext>
          </a:extLst>
        </xdr:cNvPr>
        <xdr:cNvSpPr txBox="1"/>
      </xdr:nvSpPr>
      <xdr:spPr>
        <a:xfrm>
          <a:off x="17820821" y="584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467" name="直線コネクタ 466">
          <a:extLst>
            <a:ext uri="{FF2B5EF4-FFF2-40B4-BE49-F238E27FC236}">
              <a16:creationId xmlns:a16="http://schemas.microsoft.com/office/drawing/2014/main" id="{2CCF1DF1-DD5B-4942-A23C-9B9B83BAF0DA}"/>
            </a:ext>
          </a:extLst>
        </xdr:cNvPr>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31949</xdr:rowOff>
    </xdr:from>
    <xdr:ext cx="467179" cy="259045"/>
    <xdr:sp macro="" textlink="">
      <xdr:nvSpPr>
        <xdr:cNvPr id="468" name="テキスト ボックス 467">
          <a:extLst>
            <a:ext uri="{FF2B5EF4-FFF2-40B4-BE49-F238E27FC236}">
              <a16:creationId xmlns:a16="http://schemas.microsoft.com/office/drawing/2014/main" id="{CDF718F7-6A85-4B04-BBB5-63265E3186CE}"/>
            </a:ext>
          </a:extLst>
        </xdr:cNvPr>
        <xdr:cNvSpPr txBox="1"/>
      </xdr:nvSpPr>
      <xdr:spPr>
        <a:xfrm>
          <a:off x="17820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69" name="直線コネクタ 468">
          <a:extLst>
            <a:ext uri="{FF2B5EF4-FFF2-40B4-BE49-F238E27FC236}">
              <a16:creationId xmlns:a16="http://schemas.microsoft.com/office/drawing/2014/main" id="{57F71781-7071-44ED-B633-C49D6B37C51E}"/>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70" name="テキスト ボックス 469">
          <a:extLst>
            <a:ext uri="{FF2B5EF4-FFF2-40B4-BE49-F238E27FC236}">
              <a16:creationId xmlns:a16="http://schemas.microsoft.com/office/drawing/2014/main" id="{3C381820-5897-4460-B3EE-CAF4AADC3BF5}"/>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1" name="【認定こども園・幼稚園・保育所】&#10;一人当たり面積グラフ枠">
          <a:extLst>
            <a:ext uri="{FF2B5EF4-FFF2-40B4-BE49-F238E27FC236}">
              <a16:creationId xmlns:a16="http://schemas.microsoft.com/office/drawing/2014/main" id="{D8F891F5-D785-4A55-97B8-D62C70F49C07}"/>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35378</xdr:rowOff>
    </xdr:from>
    <xdr:to>
      <xdr:col>116</xdr:col>
      <xdr:colOff>62864</xdr:colOff>
      <xdr:row>41</xdr:row>
      <xdr:rowOff>58238</xdr:rowOff>
    </xdr:to>
    <xdr:cxnSp macro="">
      <xdr:nvCxnSpPr>
        <xdr:cNvPr id="472" name="直線コネクタ 471">
          <a:extLst>
            <a:ext uri="{FF2B5EF4-FFF2-40B4-BE49-F238E27FC236}">
              <a16:creationId xmlns:a16="http://schemas.microsoft.com/office/drawing/2014/main" id="{29FB558E-80F0-4144-B034-AFE59B79E45A}"/>
            </a:ext>
          </a:extLst>
        </xdr:cNvPr>
        <xdr:cNvCxnSpPr/>
      </xdr:nvCxnSpPr>
      <xdr:spPr>
        <a:xfrm flipV="1">
          <a:off x="22160864" y="5693228"/>
          <a:ext cx="0" cy="13944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62065</xdr:rowOff>
    </xdr:from>
    <xdr:ext cx="469744" cy="259045"/>
    <xdr:sp macro="" textlink="">
      <xdr:nvSpPr>
        <xdr:cNvPr id="473" name="【認定こども園・幼稚園・保育所】&#10;一人当たり面積最小値テキスト">
          <a:extLst>
            <a:ext uri="{FF2B5EF4-FFF2-40B4-BE49-F238E27FC236}">
              <a16:creationId xmlns:a16="http://schemas.microsoft.com/office/drawing/2014/main" id="{407447B3-0E07-4915-B28E-C205CABE0387}"/>
            </a:ext>
          </a:extLst>
        </xdr:cNvPr>
        <xdr:cNvSpPr txBox="1"/>
      </xdr:nvSpPr>
      <xdr:spPr>
        <a:xfrm>
          <a:off x="22199600" y="70915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58238</xdr:rowOff>
    </xdr:from>
    <xdr:to>
      <xdr:col>116</xdr:col>
      <xdr:colOff>152400</xdr:colOff>
      <xdr:row>41</xdr:row>
      <xdr:rowOff>58238</xdr:rowOff>
    </xdr:to>
    <xdr:cxnSp macro="">
      <xdr:nvCxnSpPr>
        <xdr:cNvPr id="474" name="直線コネクタ 473">
          <a:extLst>
            <a:ext uri="{FF2B5EF4-FFF2-40B4-BE49-F238E27FC236}">
              <a16:creationId xmlns:a16="http://schemas.microsoft.com/office/drawing/2014/main" id="{8A940205-420A-4AED-9169-5361BB3123CE}"/>
            </a:ext>
          </a:extLst>
        </xdr:cNvPr>
        <xdr:cNvCxnSpPr/>
      </xdr:nvCxnSpPr>
      <xdr:spPr>
        <a:xfrm>
          <a:off x="22072600" y="70876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153505</xdr:rowOff>
    </xdr:from>
    <xdr:ext cx="469744" cy="259045"/>
    <xdr:sp macro="" textlink="">
      <xdr:nvSpPr>
        <xdr:cNvPr id="475" name="【認定こども園・幼稚園・保育所】&#10;一人当たり面積最大値テキスト">
          <a:extLst>
            <a:ext uri="{FF2B5EF4-FFF2-40B4-BE49-F238E27FC236}">
              <a16:creationId xmlns:a16="http://schemas.microsoft.com/office/drawing/2014/main" id="{A9056B2E-5A4B-422F-AD15-95AD18571EF8}"/>
            </a:ext>
          </a:extLst>
        </xdr:cNvPr>
        <xdr:cNvSpPr txBox="1"/>
      </xdr:nvSpPr>
      <xdr:spPr>
        <a:xfrm>
          <a:off x="22199600" y="54684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35378</xdr:rowOff>
    </xdr:from>
    <xdr:to>
      <xdr:col>116</xdr:col>
      <xdr:colOff>152400</xdr:colOff>
      <xdr:row>33</xdr:row>
      <xdr:rowOff>35378</xdr:rowOff>
    </xdr:to>
    <xdr:cxnSp macro="">
      <xdr:nvCxnSpPr>
        <xdr:cNvPr id="476" name="直線コネクタ 475">
          <a:extLst>
            <a:ext uri="{FF2B5EF4-FFF2-40B4-BE49-F238E27FC236}">
              <a16:creationId xmlns:a16="http://schemas.microsoft.com/office/drawing/2014/main" id="{E5068E97-3824-449F-A413-198B47E2B1DB}"/>
            </a:ext>
          </a:extLst>
        </xdr:cNvPr>
        <xdr:cNvCxnSpPr/>
      </xdr:nvCxnSpPr>
      <xdr:spPr>
        <a:xfrm>
          <a:off x="22072600" y="56932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36</xdr:row>
      <xdr:rowOff>111596</xdr:rowOff>
    </xdr:from>
    <xdr:ext cx="469744" cy="259045"/>
    <xdr:sp macro="" textlink="">
      <xdr:nvSpPr>
        <xdr:cNvPr id="477" name="【認定こども園・幼稚園・保育所】&#10;一人当たり面積平均値テキスト">
          <a:extLst>
            <a:ext uri="{FF2B5EF4-FFF2-40B4-BE49-F238E27FC236}">
              <a16:creationId xmlns:a16="http://schemas.microsoft.com/office/drawing/2014/main" id="{4B8B3D0B-DD34-45DC-BA68-F4B9A7F9BF48}"/>
            </a:ext>
          </a:extLst>
        </xdr:cNvPr>
        <xdr:cNvSpPr txBox="1"/>
      </xdr:nvSpPr>
      <xdr:spPr>
        <a:xfrm>
          <a:off x="22199600" y="628379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36</xdr:row>
      <xdr:rowOff>133169</xdr:rowOff>
    </xdr:from>
    <xdr:to>
      <xdr:col>116</xdr:col>
      <xdr:colOff>114300</xdr:colOff>
      <xdr:row>37</xdr:row>
      <xdr:rowOff>63319</xdr:rowOff>
    </xdr:to>
    <xdr:sp macro="" textlink="">
      <xdr:nvSpPr>
        <xdr:cNvPr id="478" name="フローチャート: 判断 477">
          <a:extLst>
            <a:ext uri="{FF2B5EF4-FFF2-40B4-BE49-F238E27FC236}">
              <a16:creationId xmlns:a16="http://schemas.microsoft.com/office/drawing/2014/main" id="{91FB51A1-15B3-492A-ACFA-6825F3AFF1BD}"/>
            </a:ext>
          </a:extLst>
        </xdr:cNvPr>
        <xdr:cNvSpPr/>
      </xdr:nvSpPr>
      <xdr:spPr>
        <a:xfrm>
          <a:off x="22110700" y="6305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37</xdr:row>
      <xdr:rowOff>20501</xdr:rowOff>
    </xdr:from>
    <xdr:to>
      <xdr:col>112</xdr:col>
      <xdr:colOff>38100</xdr:colOff>
      <xdr:row>37</xdr:row>
      <xdr:rowOff>122101</xdr:rowOff>
    </xdr:to>
    <xdr:sp macro="" textlink="">
      <xdr:nvSpPr>
        <xdr:cNvPr id="479" name="フローチャート: 判断 478">
          <a:extLst>
            <a:ext uri="{FF2B5EF4-FFF2-40B4-BE49-F238E27FC236}">
              <a16:creationId xmlns:a16="http://schemas.microsoft.com/office/drawing/2014/main" id="{2946C9D8-0AE2-4C9A-ADF2-A6836A028C0F}"/>
            </a:ext>
          </a:extLst>
        </xdr:cNvPr>
        <xdr:cNvSpPr/>
      </xdr:nvSpPr>
      <xdr:spPr>
        <a:xfrm>
          <a:off x="21272500" y="6364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37</xdr:row>
      <xdr:rowOff>33564</xdr:rowOff>
    </xdr:from>
    <xdr:to>
      <xdr:col>107</xdr:col>
      <xdr:colOff>101600</xdr:colOff>
      <xdr:row>37</xdr:row>
      <xdr:rowOff>135164</xdr:rowOff>
    </xdr:to>
    <xdr:sp macro="" textlink="">
      <xdr:nvSpPr>
        <xdr:cNvPr id="480" name="フローチャート: 判断 479">
          <a:extLst>
            <a:ext uri="{FF2B5EF4-FFF2-40B4-BE49-F238E27FC236}">
              <a16:creationId xmlns:a16="http://schemas.microsoft.com/office/drawing/2014/main" id="{1A38C204-F31F-4406-B6C8-2850F862DC1D}"/>
            </a:ext>
          </a:extLst>
        </xdr:cNvPr>
        <xdr:cNvSpPr/>
      </xdr:nvSpPr>
      <xdr:spPr>
        <a:xfrm>
          <a:off x="20383500" y="6377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37</xdr:row>
      <xdr:rowOff>20501</xdr:rowOff>
    </xdr:from>
    <xdr:to>
      <xdr:col>102</xdr:col>
      <xdr:colOff>165100</xdr:colOff>
      <xdr:row>37</xdr:row>
      <xdr:rowOff>122101</xdr:rowOff>
    </xdr:to>
    <xdr:sp macro="" textlink="">
      <xdr:nvSpPr>
        <xdr:cNvPr id="481" name="フローチャート: 判断 480">
          <a:extLst>
            <a:ext uri="{FF2B5EF4-FFF2-40B4-BE49-F238E27FC236}">
              <a16:creationId xmlns:a16="http://schemas.microsoft.com/office/drawing/2014/main" id="{90B3B161-2CB9-41F2-8885-CEFBC2A51DA8}"/>
            </a:ext>
          </a:extLst>
        </xdr:cNvPr>
        <xdr:cNvSpPr/>
      </xdr:nvSpPr>
      <xdr:spPr>
        <a:xfrm>
          <a:off x="19494500" y="6364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36</xdr:row>
      <xdr:rowOff>156028</xdr:rowOff>
    </xdr:from>
    <xdr:to>
      <xdr:col>98</xdr:col>
      <xdr:colOff>38100</xdr:colOff>
      <xdr:row>37</xdr:row>
      <xdr:rowOff>86178</xdr:rowOff>
    </xdr:to>
    <xdr:sp macro="" textlink="">
      <xdr:nvSpPr>
        <xdr:cNvPr id="482" name="フローチャート: 判断 481">
          <a:extLst>
            <a:ext uri="{FF2B5EF4-FFF2-40B4-BE49-F238E27FC236}">
              <a16:creationId xmlns:a16="http://schemas.microsoft.com/office/drawing/2014/main" id="{5F55F314-EF85-4D3B-A796-3CCAD1719D01}"/>
            </a:ext>
          </a:extLst>
        </xdr:cNvPr>
        <xdr:cNvSpPr/>
      </xdr:nvSpPr>
      <xdr:spPr>
        <a:xfrm>
          <a:off x="18605500" y="6328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3" name="テキスト ボックス 482">
          <a:extLst>
            <a:ext uri="{FF2B5EF4-FFF2-40B4-BE49-F238E27FC236}">
              <a16:creationId xmlns:a16="http://schemas.microsoft.com/office/drawing/2014/main" id="{861F56CB-87C2-4221-B724-FB243885BC81}"/>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4" name="テキスト ボックス 483">
          <a:extLst>
            <a:ext uri="{FF2B5EF4-FFF2-40B4-BE49-F238E27FC236}">
              <a16:creationId xmlns:a16="http://schemas.microsoft.com/office/drawing/2014/main" id="{49733B54-04FF-4170-B07F-1848B3DB31CE}"/>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5" name="テキスト ボックス 484">
          <a:extLst>
            <a:ext uri="{FF2B5EF4-FFF2-40B4-BE49-F238E27FC236}">
              <a16:creationId xmlns:a16="http://schemas.microsoft.com/office/drawing/2014/main" id="{4855BBBA-CEDC-4A3E-A105-8DE6AD27F120}"/>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6" name="テキスト ボックス 485">
          <a:extLst>
            <a:ext uri="{FF2B5EF4-FFF2-40B4-BE49-F238E27FC236}">
              <a16:creationId xmlns:a16="http://schemas.microsoft.com/office/drawing/2014/main" id="{610E9F12-2905-4A03-955E-BD76F0D36F98}"/>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7" name="テキスト ボックス 486">
          <a:extLst>
            <a:ext uri="{FF2B5EF4-FFF2-40B4-BE49-F238E27FC236}">
              <a16:creationId xmlns:a16="http://schemas.microsoft.com/office/drawing/2014/main" id="{73B4B835-5C64-44F7-BD4D-9485ED25B853}"/>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35</xdr:row>
      <xdr:rowOff>170724</xdr:rowOff>
    </xdr:from>
    <xdr:to>
      <xdr:col>116</xdr:col>
      <xdr:colOff>114300</xdr:colOff>
      <xdr:row>36</xdr:row>
      <xdr:rowOff>100874</xdr:rowOff>
    </xdr:to>
    <xdr:sp macro="" textlink="">
      <xdr:nvSpPr>
        <xdr:cNvPr id="488" name="楕円 487">
          <a:extLst>
            <a:ext uri="{FF2B5EF4-FFF2-40B4-BE49-F238E27FC236}">
              <a16:creationId xmlns:a16="http://schemas.microsoft.com/office/drawing/2014/main" id="{6F90B695-EC9B-4F44-9903-886FDD19BB22}"/>
            </a:ext>
          </a:extLst>
        </xdr:cNvPr>
        <xdr:cNvSpPr/>
      </xdr:nvSpPr>
      <xdr:spPr>
        <a:xfrm>
          <a:off x="22110700" y="6171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35</xdr:row>
      <xdr:rowOff>22151</xdr:rowOff>
    </xdr:from>
    <xdr:ext cx="469744" cy="259045"/>
    <xdr:sp macro="" textlink="">
      <xdr:nvSpPr>
        <xdr:cNvPr id="489" name="【認定こども園・幼稚園・保育所】&#10;一人当たり面積該当値テキスト">
          <a:extLst>
            <a:ext uri="{FF2B5EF4-FFF2-40B4-BE49-F238E27FC236}">
              <a16:creationId xmlns:a16="http://schemas.microsoft.com/office/drawing/2014/main" id="{DF35EC15-B657-4DC6-B51D-DB9C5688BB98}"/>
            </a:ext>
          </a:extLst>
        </xdr:cNvPr>
        <xdr:cNvSpPr txBox="1"/>
      </xdr:nvSpPr>
      <xdr:spPr>
        <a:xfrm>
          <a:off x="22199600" y="60229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36</xdr:row>
      <xdr:rowOff>22134</xdr:rowOff>
    </xdr:from>
    <xdr:to>
      <xdr:col>112</xdr:col>
      <xdr:colOff>38100</xdr:colOff>
      <xdr:row>36</xdr:row>
      <xdr:rowOff>123734</xdr:rowOff>
    </xdr:to>
    <xdr:sp macro="" textlink="">
      <xdr:nvSpPr>
        <xdr:cNvPr id="490" name="楕円 489">
          <a:extLst>
            <a:ext uri="{FF2B5EF4-FFF2-40B4-BE49-F238E27FC236}">
              <a16:creationId xmlns:a16="http://schemas.microsoft.com/office/drawing/2014/main" id="{252EF09C-F4D1-431B-89F0-F85D52ECF024}"/>
            </a:ext>
          </a:extLst>
        </xdr:cNvPr>
        <xdr:cNvSpPr/>
      </xdr:nvSpPr>
      <xdr:spPr>
        <a:xfrm>
          <a:off x="21272500" y="61943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36</xdr:row>
      <xdr:rowOff>50074</xdr:rowOff>
    </xdr:from>
    <xdr:to>
      <xdr:col>116</xdr:col>
      <xdr:colOff>63500</xdr:colOff>
      <xdr:row>36</xdr:row>
      <xdr:rowOff>72934</xdr:rowOff>
    </xdr:to>
    <xdr:cxnSp macro="">
      <xdr:nvCxnSpPr>
        <xdr:cNvPr id="491" name="直線コネクタ 490">
          <a:extLst>
            <a:ext uri="{FF2B5EF4-FFF2-40B4-BE49-F238E27FC236}">
              <a16:creationId xmlns:a16="http://schemas.microsoft.com/office/drawing/2014/main" id="{B0664DEF-532C-4032-B060-AA1E743AE3F0}"/>
            </a:ext>
          </a:extLst>
        </xdr:cNvPr>
        <xdr:cNvCxnSpPr/>
      </xdr:nvCxnSpPr>
      <xdr:spPr>
        <a:xfrm flipV="1">
          <a:off x="21323300" y="6222274"/>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36</xdr:row>
      <xdr:rowOff>38463</xdr:rowOff>
    </xdr:from>
    <xdr:to>
      <xdr:col>107</xdr:col>
      <xdr:colOff>101600</xdr:colOff>
      <xdr:row>36</xdr:row>
      <xdr:rowOff>140063</xdr:rowOff>
    </xdr:to>
    <xdr:sp macro="" textlink="">
      <xdr:nvSpPr>
        <xdr:cNvPr id="492" name="楕円 491">
          <a:extLst>
            <a:ext uri="{FF2B5EF4-FFF2-40B4-BE49-F238E27FC236}">
              <a16:creationId xmlns:a16="http://schemas.microsoft.com/office/drawing/2014/main" id="{35E933AF-C5DC-4E38-9F0E-6F730D8B0A5B}"/>
            </a:ext>
          </a:extLst>
        </xdr:cNvPr>
        <xdr:cNvSpPr/>
      </xdr:nvSpPr>
      <xdr:spPr>
        <a:xfrm>
          <a:off x="20383500" y="6210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36</xdr:row>
      <xdr:rowOff>72934</xdr:rowOff>
    </xdr:from>
    <xdr:to>
      <xdr:col>111</xdr:col>
      <xdr:colOff>177800</xdr:colOff>
      <xdr:row>36</xdr:row>
      <xdr:rowOff>89263</xdr:rowOff>
    </xdr:to>
    <xdr:cxnSp macro="">
      <xdr:nvCxnSpPr>
        <xdr:cNvPr id="493" name="直線コネクタ 492">
          <a:extLst>
            <a:ext uri="{FF2B5EF4-FFF2-40B4-BE49-F238E27FC236}">
              <a16:creationId xmlns:a16="http://schemas.microsoft.com/office/drawing/2014/main" id="{06ACF554-4CB8-4489-9106-A3A33DECAFB6}"/>
            </a:ext>
          </a:extLst>
        </xdr:cNvPr>
        <xdr:cNvCxnSpPr/>
      </xdr:nvCxnSpPr>
      <xdr:spPr>
        <a:xfrm flipV="1">
          <a:off x="20434300" y="6245134"/>
          <a:ext cx="8890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36</xdr:row>
      <xdr:rowOff>54792</xdr:rowOff>
    </xdr:from>
    <xdr:to>
      <xdr:col>102</xdr:col>
      <xdr:colOff>165100</xdr:colOff>
      <xdr:row>36</xdr:row>
      <xdr:rowOff>156392</xdr:rowOff>
    </xdr:to>
    <xdr:sp macro="" textlink="">
      <xdr:nvSpPr>
        <xdr:cNvPr id="494" name="楕円 493">
          <a:extLst>
            <a:ext uri="{FF2B5EF4-FFF2-40B4-BE49-F238E27FC236}">
              <a16:creationId xmlns:a16="http://schemas.microsoft.com/office/drawing/2014/main" id="{292E8116-B935-46C4-8A8F-2B90D0DCBEAE}"/>
            </a:ext>
          </a:extLst>
        </xdr:cNvPr>
        <xdr:cNvSpPr/>
      </xdr:nvSpPr>
      <xdr:spPr>
        <a:xfrm>
          <a:off x="19494500" y="6226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36</xdr:row>
      <xdr:rowOff>89263</xdr:rowOff>
    </xdr:from>
    <xdr:to>
      <xdr:col>107</xdr:col>
      <xdr:colOff>50800</xdr:colOff>
      <xdr:row>36</xdr:row>
      <xdr:rowOff>105592</xdr:rowOff>
    </xdr:to>
    <xdr:cxnSp macro="">
      <xdr:nvCxnSpPr>
        <xdr:cNvPr id="495" name="直線コネクタ 494">
          <a:extLst>
            <a:ext uri="{FF2B5EF4-FFF2-40B4-BE49-F238E27FC236}">
              <a16:creationId xmlns:a16="http://schemas.microsoft.com/office/drawing/2014/main" id="{CC5AC038-552C-4E5B-B76C-95EE6D8F14F5}"/>
            </a:ext>
          </a:extLst>
        </xdr:cNvPr>
        <xdr:cNvCxnSpPr/>
      </xdr:nvCxnSpPr>
      <xdr:spPr>
        <a:xfrm flipV="1">
          <a:off x="19545300" y="6261463"/>
          <a:ext cx="8890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36</xdr:row>
      <xdr:rowOff>71120</xdr:rowOff>
    </xdr:from>
    <xdr:to>
      <xdr:col>98</xdr:col>
      <xdr:colOff>38100</xdr:colOff>
      <xdr:row>37</xdr:row>
      <xdr:rowOff>1270</xdr:rowOff>
    </xdr:to>
    <xdr:sp macro="" textlink="">
      <xdr:nvSpPr>
        <xdr:cNvPr id="496" name="楕円 495">
          <a:extLst>
            <a:ext uri="{FF2B5EF4-FFF2-40B4-BE49-F238E27FC236}">
              <a16:creationId xmlns:a16="http://schemas.microsoft.com/office/drawing/2014/main" id="{2004D762-A5FF-423A-9E1F-77578C7BEC5A}"/>
            </a:ext>
          </a:extLst>
        </xdr:cNvPr>
        <xdr:cNvSpPr/>
      </xdr:nvSpPr>
      <xdr:spPr>
        <a:xfrm>
          <a:off x="18605500" y="624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36</xdr:row>
      <xdr:rowOff>105592</xdr:rowOff>
    </xdr:from>
    <xdr:to>
      <xdr:col>102</xdr:col>
      <xdr:colOff>114300</xdr:colOff>
      <xdr:row>36</xdr:row>
      <xdr:rowOff>121920</xdr:rowOff>
    </xdr:to>
    <xdr:cxnSp macro="">
      <xdr:nvCxnSpPr>
        <xdr:cNvPr id="497" name="直線コネクタ 496">
          <a:extLst>
            <a:ext uri="{FF2B5EF4-FFF2-40B4-BE49-F238E27FC236}">
              <a16:creationId xmlns:a16="http://schemas.microsoft.com/office/drawing/2014/main" id="{04C958AB-0A27-4F2C-9B2E-308CF3DA1865}"/>
            </a:ext>
          </a:extLst>
        </xdr:cNvPr>
        <xdr:cNvCxnSpPr/>
      </xdr:nvCxnSpPr>
      <xdr:spPr>
        <a:xfrm flipV="1">
          <a:off x="18656300" y="6277792"/>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37</xdr:row>
      <xdr:rowOff>113228</xdr:rowOff>
    </xdr:from>
    <xdr:ext cx="469744" cy="259045"/>
    <xdr:sp macro="" textlink="">
      <xdr:nvSpPr>
        <xdr:cNvPr id="498" name="n_1aveValue【認定こども園・幼稚園・保育所】&#10;一人当たり面積">
          <a:extLst>
            <a:ext uri="{FF2B5EF4-FFF2-40B4-BE49-F238E27FC236}">
              <a16:creationId xmlns:a16="http://schemas.microsoft.com/office/drawing/2014/main" id="{083191B8-96EC-4FBE-9634-0B93DA4111EF}"/>
            </a:ext>
          </a:extLst>
        </xdr:cNvPr>
        <xdr:cNvSpPr txBox="1"/>
      </xdr:nvSpPr>
      <xdr:spPr>
        <a:xfrm>
          <a:off x="21075727" y="64568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126292</xdr:rowOff>
    </xdr:from>
    <xdr:ext cx="469744" cy="259045"/>
    <xdr:sp macro="" textlink="">
      <xdr:nvSpPr>
        <xdr:cNvPr id="499" name="n_2aveValue【認定こども園・幼稚園・保育所】&#10;一人当たり面積">
          <a:extLst>
            <a:ext uri="{FF2B5EF4-FFF2-40B4-BE49-F238E27FC236}">
              <a16:creationId xmlns:a16="http://schemas.microsoft.com/office/drawing/2014/main" id="{C4F5620B-04BB-4F2E-AD16-28862F6F69F4}"/>
            </a:ext>
          </a:extLst>
        </xdr:cNvPr>
        <xdr:cNvSpPr txBox="1"/>
      </xdr:nvSpPr>
      <xdr:spPr>
        <a:xfrm>
          <a:off x="20199427" y="64699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113228</xdr:rowOff>
    </xdr:from>
    <xdr:ext cx="469744" cy="259045"/>
    <xdr:sp macro="" textlink="">
      <xdr:nvSpPr>
        <xdr:cNvPr id="500" name="n_3aveValue【認定こども園・幼稚園・保育所】&#10;一人当たり面積">
          <a:extLst>
            <a:ext uri="{FF2B5EF4-FFF2-40B4-BE49-F238E27FC236}">
              <a16:creationId xmlns:a16="http://schemas.microsoft.com/office/drawing/2014/main" id="{4025F606-A2BA-4E8B-BFA9-06AC7FF2A066}"/>
            </a:ext>
          </a:extLst>
        </xdr:cNvPr>
        <xdr:cNvSpPr txBox="1"/>
      </xdr:nvSpPr>
      <xdr:spPr>
        <a:xfrm>
          <a:off x="19310427" y="64568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77305</xdr:rowOff>
    </xdr:from>
    <xdr:ext cx="469744" cy="259045"/>
    <xdr:sp macro="" textlink="">
      <xdr:nvSpPr>
        <xdr:cNvPr id="501" name="n_4aveValue【認定こども園・幼稚園・保育所】&#10;一人当たり面積">
          <a:extLst>
            <a:ext uri="{FF2B5EF4-FFF2-40B4-BE49-F238E27FC236}">
              <a16:creationId xmlns:a16="http://schemas.microsoft.com/office/drawing/2014/main" id="{AEF37F1E-9FAE-4BC7-9061-E0D7C8006798}"/>
            </a:ext>
          </a:extLst>
        </xdr:cNvPr>
        <xdr:cNvSpPr txBox="1"/>
      </xdr:nvSpPr>
      <xdr:spPr>
        <a:xfrm>
          <a:off x="18421427" y="64209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34</xdr:row>
      <xdr:rowOff>140261</xdr:rowOff>
    </xdr:from>
    <xdr:ext cx="469744" cy="259045"/>
    <xdr:sp macro="" textlink="">
      <xdr:nvSpPr>
        <xdr:cNvPr id="502" name="n_1mainValue【認定こども園・幼稚園・保育所】&#10;一人当たり面積">
          <a:extLst>
            <a:ext uri="{FF2B5EF4-FFF2-40B4-BE49-F238E27FC236}">
              <a16:creationId xmlns:a16="http://schemas.microsoft.com/office/drawing/2014/main" id="{22268991-9045-4863-B2DF-84A89D85A0CF}"/>
            </a:ext>
          </a:extLst>
        </xdr:cNvPr>
        <xdr:cNvSpPr txBox="1"/>
      </xdr:nvSpPr>
      <xdr:spPr>
        <a:xfrm>
          <a:off x="21075727" y="59695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34</xdr:row>
      <xdr:rowOff>156590</xdr:rowOff>
    </xdr:from>
    <xdr:ext cx="469744" cy="259045"/>
    <xdr:sp macro="" textlink="">
      <xdr:nvSpPr>
        <xdr:cNvPr id="503" name="n_2mainValue【認定こども園・幼稚園・保育所】&#10;一人当たり面積">
          <a:extLst>
            <a:ext uri="{FF2B5EF4-FFF2-40B4-BE49-F238E27FC236}">
              <a16:creationId xmlns:a16="http://schemas.microsoft.com/office/drawing/2014/main" id="{BB03407A-C81E-4716-ABD5-8160088EFEB1}"/>
            </a:ext>
          </a:extLst>
        </xdr:cNvPr>
        <xdr:cNvSpPr txBox="1"/>
      </xdr:nvSpPr>
      <xdr:spPr>
        <a:xfrm>
          <a:off x="20199427" y="59858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35</xdr:row>
      <xdr:rowOff>1469</xdr:rowOff>
    </xdr:from>
    <xdr:ext cx="469744" cy="259045"/>
    <xdr:sp macro="" textlink="">
      <xdr:nvSpPr>
        <xdr:cNvPr id="504" name="n_3mainValue【認定こども園・幼稚園・保育所】&#10;一人当たり面積">
          <a:extLst>
            <a:ext uri="{FF2B5EF4-FFF2-40B4-BE49-F238E27FC236}">
              <a16:creationId xmlns:a16="http://schemas.microsoft.com/office/drawing/2014/main" id="{492ED8B0-7F72-47F4-A483-542463780F16}"/>
            </a:ext>
          </a:extLst>
        </xdr:cNvPr>
        <xdr:cNvSpPr txBox="1"/>
      </xdr:nvSpPr>
      <xdr:spPr>
        <a:xfrm>
          <a:off x="19310427" y="60022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35</xdr:row>
      <xdr:rowOff>17797</xdr:rowOff>
    </xdr:from>
    <xdr:ext cx="469744" cy="259045"/>
    <xdr:sp macro="" textlink="">
      <xdr:nvSpPr>
        <xdr:cNvPr id="505" name="n_4mainValue【認定こども園・幼稚園・保育所】&#10;一人当たり面積">
          <a:extLst>
            <a:ext uri="{FF2B5EF4-FFF2-40B4-BE49-F238E27FC236}">
              <a16:creationId xmlns:a16="http://schemas.microsoft.com/office/drawing/2014/main" id="{289CA1E8-B6FA-4849-835A-AC078FDF4D4C}"/>
            </a:ext>
          </a:extLst>
        </xdr:cNvPr>
        <xdr:cNvSpPr txBox="1"/>
      </xdr:nvSpPr>
      <xdr:spPr>
        <a:xfrm>
          <a:off x="18421427" y="60185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6" name="正方形/長方形 505">
          <a:extLst>
            <a:ext uri="{FF2B5EF4-FFF2-40B4-BE49-F238E27FC236}">
              <a16:creationId xmlns:a16="http://schemas.microsoft.com/office/drawing/2014/main" id="{CE272029-8073-4225-8423-13FEF580EB86}"/>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7" name="正方形/長方形 506">
          <a:extLst>
            <a:ext uri="{FF2B5EF4-FFF2-40B4-BE49-F238E27FC236}">
              <a16:creationId xmlns:a16="http://schemas.microsoft.com/office/drawing/2014/main" id="{FE754EC2-B8D4-432B-92E5-62F1099143FC}"/>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8" name="正方形/長方形 507">
          <a:extLst>
            <a:ext uri="{FF2B5EF4-FFF2-40B4-BE49-F238E27FC236}">
              <a16:creationId xmlns:a16="http://schemas.microsoft.com/office/drawing/2014/main" id="{D810D9DA-C2E8-4677-9C00-9705BAA19FE8}"/>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09" name="正方形/長方形 508">
          <a:extLst>
            <a:ext uri="{FF2B5EF4-FFF2-40B4-BE49-F238E27FC236}">
              <a16:creationId xmlns:a16="http://schemas.microsoft.com/office/drawing/2014/main" id="{81639C16-3D20-4F1F-A283-2E7F839BFA26}"/>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0" name="正方形/長方形 509">
          <a:extLst>
            <a:ext uri="{FF2B5EF4-FFF2-40B4-BE49-F238E27FC236}">
              <a16:creationId xmlns:a16="http://schemas.microsoft.com/office/drawing/2014/main" id="{59DE9E55-CBF7-43CA-8316-6E0DCEE2FB74}"/>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1" name="正方形/長方形 510">
          <a:extLst>
            <a:ext uri="{FF2B5EF4-FFF2-40B4-BE49-F238E27FC236}">
              <a16:creationId xmlns:a16="http://schemas.microsoft.com/office/drawing/2014/main" id="{F71B764D-E1C2-40A4-9237-CB7164FD3B1D}"/>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2" name="正方形/長方形 511">
          <a:extLst>
            <a:ext uri="{FF2B5EF4-FFF2-40B4-BE49-F238E27FC236}">
              <a16:creationId xmlns:a16="http://schemas.microsoft.com/office/drawing/2014/main" id="{DD47B7A6-7B84-4301-8DD6-D9A60393F744}"/>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3" name="正方形/長方形 512">
          <a:extLst>
            <a:ext uri="{FF2B5EF4-FFF2-40B4-BE49-F238E27FC236}">
              <a16:creationId xmlns:a16="http://schemas.microsoft.com/office/drawing/2014/main" id="{3EB41466-8F71-46CC-A7B6-3278373BDDAE}"/>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4" name="テキスト ボックス 513">
          <a:extLst>
            <a:ext uri="{FF2B5EF4-FFF2-40B4-BE49-F238E27FC236}">
              <a16:creationId xmlns:a16="http://schemas.microsoft.com/office/drawing/2014/main" id="{808788DF-7001-4986-BC27-6322C403ABEA}"/>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5" name="直線コネクタ 514">
          <a:extLst>
            <a:ext uri="{FF2B5EF4-FFF2-40B4-BE49-F238E27FC236}">
              <a16:creationId xmlns:a16="http://schemas.microsoft.com/office/drawing/2014/main" id="{6141A609-3530-4AED-BBB0-76DC02D1D4BD}"/>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65</xdr:row>
      <xdr:rowOff>143527</xdr:rowOff>
    </xdr:from>
    <xdr:ext cx="403059" cy="259045"/>
    <xdr:sp macro="" textlink="">
      <xdr:nvSpPr>
        <xdr:cNvPr id="516" name="テキスト ボックス 515">
          <a:extLst>
            <a:ext uri="{FF2B5EF4-FFF2-40B4-BE49-F238E27FC236}">
              <a16:creationId xmlns:a16="http://schemas.microsoft.com/office/drawing/2014/main" id="{510D9EEC-521E-4938-BB28-9592AE14EBFB}"/>
            </a:ext>
          </a:extLst>
        </xdr:cNvPr>
        <xdr:cNvSpPr txBox="1"/>
      </xdr:nvSpPr>
      <xdr:spPr>
        <a:xfrm>
          <a:off x="12042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0</xdr:rowOff>
    </xdr:from>
    <xdr:to>
      <xdr:col>89</xdr:col>
      <xdr:colOff>177800</xdr:colOff>
      <xdr:row>64</xdr:row>
      <xdr:rowOff>0</xdr:rowOff>
    </xdr:to>
    <xdr:cxnSp macro="">
      <xdr:nvCxnSpPr>
        <xdr:cNvPr id="517" name="直線コネクタ 516">
          <a:extLst>
            <a:ext uri="{FF2B5EF4-FFF2-40B4-BE49-F238E27FC236}">
              <a16:creationId xmlns:a16="http://schemas.microsoft.com/office/drawing/2014/main" id="{2E99CB25-B9FB-447B-BC08-16C38A2651FF}"/>
            </a:ext>
          </a:extLst>
        </xdr:cNvPr>
        <xdr:cNvCxnSpPr/>
      </xdr:nvCxnSpPr>
      <xdr:spPr>
        <a:xfrm>
          <a:off x="12446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29227</xdr:rowOff>
    </xdr:from>
    <xdr:ext cx="403059" cy="259045"/>
    <xdr:sp macro="" textlink="">
      <xdr:nvSpPr>
        <xdr:cNvPr id="518" name="テキスト ボックス 517">
          <a:extLst>
            <a:ext uri="{FF2B5EF4-FFF2-40B4-BE49-F238E27FC236}">
              <a16:creationId xmlns:a16="http://schemas.microsoft.com/office/drawing/2014/main" id="{824C8B93-B9B2-448B-B872-2FF5F8E93686}"/>
            </a:ext>
          </a:extLst>
        </xdr:cNvPr>
        <xdr:cNvSpPr txBox="1"/>
      </xdr:nvSpPr>
      <xdr:spPr>
        <a:xfrm>
          <a:off x="12042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57150</xdr:rowOff>
    </xdr:from>
    <xdr:to>
      <xdr:col>89</xdr:col>
      <xdr:colOff>177800</xdr:colOff>
      <xdr:row>61</xdr:row>
      <xdr:rowOff>57150</xdr:rowOff>
    </xdr:to>
    <xdr:cxnSp macro="">
      <xdr:nvCxnSpPr>
        <xdr:cNvPr id="519" name="直線コネクタ 518">
          <a:extLst>
            <a:ext uri="{FF2B5EF4-FFF2-40B4-BE49-F238E27FC236}">
              <a16:creationId xmlns:a16="http://schemas.microsoft.com/office/drawing/2014/main" id="{1725B550-28A8-4697-A2F9-F6CD914FC1A9}"/>
            </a:ext>
          </a:extLst>
        </xdr:cNvPr>
        <xdr:cNvCxnSpPr/>
      </xdr:nvCxnSpPr>
      <xdr:spPr>
        <a:xfrm>
          <a:off x="12446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86377</xdr:rowOff>
    </xdr:from>
    <xdr:ext cx="403059" cy="259045"/>
    <xdr:sp macro="" textlink="">
      <xdr:nvSpPr>
        <xdr:cNvPr id="520" name="テキスト ボックス 519">
          <a:extLst>
            <a:ext uri="{FF2B5EF4-FFF2-40B4-BE49-F238E27FC236}">
              <a16:creationId xmlns:a16="http://schemas.microsoft.com/office/drawing/2014/main" id="{04ADF4C1-C022-45D1-8C71-37ED517A4797}"/>
            </a:ext>
          </a:extLst>
        </xdr:cNvPr>
        <xdr:cNvSpPr txBox="1"/>
      </xdr:nvSpPr>
      <xdr:spPr>
        <a:xfrm>
          <a:off x="12042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114300</xdr:rowOff>
    </xdr:from>
    <xdr:to>
      <xdr:col>89</xdr:col>
      <xdr:colOff>177800</xdr:colOff>
      <xdr:row>58</xdr:row>
      <xdr:rowOff>114300</xdr:rowOff>
    </xdr:to>
    <xdr:cxnSp macro="">
      <xdr:nvCxnSpPr>
        <xdr:cNvPr id="521" name="直線コネクタ 520">
          <a:extLst>
            <a:ext uri="{FF2B5EF4-FFF2-40B4-BE49-F238E27FC236}">
              <a16:creationId xmlns:a16="http://schemas.microsoft.com/office/drawing/2014/main" id="{A318A46A-0350-4437-9BDE-C8DE79194FEB}"/>
            </a:ext>
          </a:extLst>
        </xdr:cNvPr>
        <xdr:cNvCxnSpPr/>
      </xdr:nvCxnSpPr>
      <xdr:spPr>
        <a:xfrm>
          <a:off x="12446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57</xdr:row>
      <xdr:rowOff>143527</xdr:rowOff>
    </xdr:from>
    <xdr:ext cx="403059" cy="259045"/>
    <xdr:sp macro="" textlink="">
      <xdr:nvSpPr>
        <xdr:cNvPr id="522" name="テキスト ボックス 521">
          <a:extLst>
            <a:ext uri="{FF2B5EF4-FFF2-40B4-BE49-F238E27FC236}">
              <a16:creationId xmlns:a16="http://schemas.microsoft.com/office/drawing/2014/main" id="{D59430B3-884D-4DA6-8FC3-FA8E0C64A9BD}"/>
            </a:ext>
          </a:extLst>
        </xdr:cNvPr>
        <xdr:cNvSpPr txBox="1"/>
      </xdr:nvSpPr>
      <xdr:spPr>
        <a:xfrm>
          <a:off x="12042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0</xdr:rowOff>
    </xdr:from>
    <xdr:to>
      <xdr:col>89</xdr:col>
      <xdr:colOff>177800</xdr:colOff>
      <xdr:row>56</xdr:row>
      <xdr:rowOff>0</xdr:rowOff>
    </xdr:to>
    <xdr:cxnSp macro="">
      <xdr:nvCxnSpPr>
        <xdr:cNvPr id="523" name="直線コネクタ 522">
          <a:extLst>
            <a:ext uri="{FF2B5EF4-FFF2-40B4-BE49-F238E27FC236}">
              <a16:creationId xmlns:a16="http://schemas.microsoft.com/office/drawing/2014/main" id="{78B9C2D2-751F-4A9B-99B3-7DD367A3AB5C}"/>
            </a:ext>
          </a:extLst>
        </xdr:cNvPr>
        <xdr:cNvCxnSpPr/>
      </xdr:nvCxnSpPr>
      <xdr:spPr>
        <a:xfrm>
          <a:off x="12446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55</xdr:row>
      <xdr:rowOff>29227</xdr:rowOff>
    </xdr:from>
    <xdr:ext cx="403059" cy="259045"/>
    <xdr:sp macro="" textlink="">
      <xdr:nvSpPr>
        <xdr:cNvPr id="524" name="テキスト ボックス 523">
          <a:extLst>
            <a:ext uri="{FF2B5EF4-FFF2-40B4-BE49-F238E27FC236}">
              <a16:creationId xmlns:a16="http://schemas.microsoft.com/office/drawing/2014/main" id="{BD0DC935-7D51-4300-BCCF-1975E41B410E}"/>
            </a:ext>
          </a:extLst>
        </xdr:cNvPr>
        <xdr:cNvSpPr txBox="1"/>
      </xdr:nvSpPr>
      <xdr:spPr>
        <a:xfrm>
          <a:off x="12042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5" name="直線コネクタ 524">
          <a:extLst>
            <a:ext uri="{FF2B5EF4-FFF2-40B4-BE49-F238E27FC236}">
              <a16:creationId xmlns:a16="http://schemas.microsoft.com/office/drawing/2014/main" id="{9EA0E502-EED3-46C5-BE48-5C4F96E27688}"/>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52</xdr:row>
      <xdr:rowOff>86377</xdr:rowOff>
    </xdr:from>
    <xdr:ext cx="403059" cy="259045"/>
    <xdr:sp macro="" textlink="">
      <xdr:nvSpPr>
        <xdr:cNvPr id="526" name="テキスト ボックス 525">
          <a:extLst>
            <a:ext uri="{FF2B5EF4-FFF2-40B4-BE49-F238E27FC236}">
              <a16:creationId xmlns:a16="http://schemas.microsoft.com/office/drawing/2014/main" id="{352AF0E0-06BF-4676-B527-4E0A1FA53125}"/>
            </a:ext>
          </a:extLst>
        </xdr:cNvPr>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27" name="【学校施設】&#10;有形固定資産減価償却率グラフ枠">
          <a:extLst>
            <a:ext uri="{FF2B5EF4-FFF2-40B4-BE49-F238E27FC236}">
              <a16:creationId xmlns:a16="http://schemas.microsoft.com/office/drawing/2014/main" id="{51F23D4D-D300-45EE-9B4A-C95A4511B2E2}"/>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89154</xdr:rowOff>
    </xdr:from>
    <xdr:to>
      <xdr:col>85</xdr:col>
      <xdr:colOff>126364</xdr:colOff>
      <xdr:row>64</xdr:row>
      <xdr:rowOff>50292</xdr:rowOff>
    </xdr:to>
    <xdr:cxnSp macro="">
      <xdr:nvCxnSpPr>
        <xdr:cNvPr id="528" name="直線コネクタ 527">
          <a:extLst>
            <a:ext uri="{FF2B5EF4-FFF2-40B4-BE49-F238E27FC236}">
              <a16:creationId xmlns:a16="http://schemas.microsoft.com/office/drawing/2014/main" id="{7989CA48-5727-4587-A3A4-A54D8BE0CC65}"/>
            </a:ext>
          </a:extLst>
        </xdr:cNvPr>
        <xdr:cNvCxnSpPr/>
      </xdr:nvCxnSpPr>
      <xdr:spPr>
        <a:xfrm flipV="1">
          <a:off x="16318864" y="9518904"/>
          <a:ext cx="0" cy="15041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54119</xdr:rowOff>
    </xdr:from>
    <xdr:ext cx="405111" cy="259045"/>
    <xdr:sp macro="" textlink="">
      <xdr:nvSpPr>
        <xdr:cNvPr id="529" name="【学校施設】&#10;有形固定資産減価償却率最小値テキスト">
          <a:extLst>
            <a:ext uri="{FF2B5EF4-FFF2-40B4-BE49-F238E27FC236}">
              <a16:creationId xmlns:a16="http://schemas.microsoft.com/office/drawing/2014/main" id="{C2E4478D-118D-4FAB-873D-1133C7800BC5}"/>
            </a:ext>
          </a:extLst>
        </xdr:cNvPr>
        <xdr:cNvSpPr txBox="1"/>
      </xdr:nvSpPr>
      <xdr:spPr>
        <a:xfrm>
          <a:off x="16357600" y="110269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50292</xdr:rowOff>
    </xdr:from>
    <xdr:to>
      <xdr:col>86</xdr:col>
      <xdr:colOff>25400</xdr:colOff>
      <xdr:row>64</xdr:row>
      <xdr:rowOff>50292</xdr:rowOff>
    </xdr:to>
    <xdr:cxnSp macro="">
      <xdr:nvCxnSpPr>
        <xdr:cNvPr id="530" name="直線コネクタ 529">
          <a:extLst>
            <a:ext uri="{FF2B5EF4-FFF2-40B4-BE49-F238E27FC236}">
              <a16:creationId xmlns:a16="http://schemas.microsoft.com/office/drawing/2014/main" id="{F0CE183C-3602-4E21-87E7-4BEA56B3FDD8}"/>
            </a:ext>
          </a:extLst>
        </xdr:cNvPr>
        <xdr:cNvCxnSpPr/>
      </xdr:nvCxnSpPr>
      <xdr:spPr>
        <a:xfrm>
          <a:off x="16230600" y="110230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35831</xdr:rowOff>
    </xdr:from>
    <xdr:ext cx="405111" cy="259045"/>
    <xdr:sp macro="" textlink="">
      <xdr:nvSpPr>
        <xdr:cNvPr id="531" name="【学校施設】&#10;有形固定資産減価償却率最大値テキスト">
          <a:extLst>
            <a:ext uri="{FF2B5EF4-FFF2-40B4-BE49-F238E27FC236}">
              <a16:creationId xmlns:a16="http://schemas.microsoft.com/office/drawing/2014/main" id="{D4EBDF09-D1CE-4B37-9CC9-B724FE86FE2C}"/>
            </a:ext>
          </a:extLst>
        </xdr:cNvPr>
        <xdr:cNvSpPr txBox="1"/>
      </xdr:nvSpPr>
      <xdr:spPr>
        <a:xfrm>
          <a:off x="16357600" y="92941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89154</xdr:rowOff>
    </xdr:from>
    <xdr:to>
      <xdr:col>86</xdr:col>
      <xdr:colOff>25400</xdr:colOff>
      <xdr:row>55</xdr:row>
      <xdr:rowOff>89154</xdr:rowOff>
    </xdr:to>
    <xdr:cxnSp macro="">
      <xdr:nvCxnSpPr>
        <xdr:cNvPr id="532" name="直線コネクタ 531">
          <a:extLst>
            <a:ext uri="{FF2B5EF4-FFF2-40B4-BE49-F238E27FC236}">
              <a16:creationId xmlns:a16="http://schemas.microsoft.com/office/drawing/2014/main" id="{C75CD6A6-27A5-497D-92C1-A6BDA4106269}"/>
            </a:ext>
          </a:extLst>
        </xdr:cNvPr>
        <xdr:cNvCxnSpPr/>
      </xdr:nvCxnSpPr>
      <xdr:spPr>
        <a:xfrm>
          <a:off x="16230600" y="95189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61</xdr:row>
      <xdr:rowOff>3065</xdr:rowOff>
    </xdr:from>
    <xdr:ext cx="405111" cy="259045"/>
    <xdr:sp macro="" textlink="">
      <xdr:nvSpPr>
        <xdr:cNvPr id="533" name="【学校施設】&#10;有形固定資産減価償却率平均値テキスト">
          <a:extLst>
            <a:ext uri="{FF2B5EF4-FFF2-40B4-BE49-F238E27FC236}">
              <a16:creationId xmlns:a16="http://schemas.microsoft.com/office/drawing/2014/main" id="{681C3092-622A-4C2E-B8C6-CC2BB2E1EB43}"/>
            </a:ext>
          </a:extLst>
        </xdr:cNvPr>
        <xdr:cNvSpPr txBox="1"/>
      </xdr:nvSpPr>
      <xdr:spPr>
        <a:xfrm>
          <a:off x="16357600" y="1046151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24638</xdr:rowOff>
    </xdr:from>
    <xdr:to>
      <xdr:col>85</xdr:col>
      <xdr:colOff>177800</xdr:colOff>
      <xdr:row>61</xdr:row>
      <xdr:rowOff>126238</xdr:rowOff>
    </xdr:to>
    <xdr:sp macro="" textlink="">
      <xdr:nvSpPr>
        <xdr:cNvPr id="534" name="フローチャート: 判断 533">
          <a:extLst>
            <a:ext uri="{FF2B5EF4-FFF2-40B4-BE49-F238E27FC236}">
              <a16:creationId xmlns:a16="http://schemas.microsoft.com/office/drawing/2014/main" id="{E0DD8138-AFE2-4158-811F-32ECAB27861F}"/>
            </a:ext>
          </a:extLst>
        </xdr:cNvPr>
        <xdr:cNvSpPr/>
      </xdr:nvSpPr>
      <xdr:spPr>
        <a:xfrm>
          <a:off x="16268700" y="10483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61</xdr:row>
      <xdr:rowOff>6350</xdr:rowOff>
    </xdr:from>
    <xdr:to>
      <xdr:col>81</xdr:col>
      <xdr:colOff>101600</xdr:colOff>
      <xdr:row>61</xdr:row>
      <xdr:rowOff>107950</xdr:rowOff>
    </xdr:to>
    <xdr:sp macro="" textlink="">
      <xdr:nvSpPr>
        <xdr:cNvPr id="535" name="フローチャート: 判断 534">
          <a:extLst>
            <a:ext uri="{FF2B5EF4-FFF2-40B4-BE49-F238E27FC236}">
              <a16:creationId xmlns:a16="http://schemas.microsoft.com/office/drawing/2014/main" id="{B82A36CE-7833-4BAD-9D9B-4E7A0CC6CD0D}"/>
            </a:ext>
          </a:extLst>
        </xdr:cNvPr>
        <xdr:cNvSpPr/>
      </xdr:nvSpPr>
      <xdr:spPr>
        <a:xfrm>
          <a:off x="15430500" y="1046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127508</xdr:rowOff>
    </xdr:from>
    <xdr:to>
      <xdr:col>76</xdr:col>
      <xdr:colOff>165100</xdr:colOff>
      <xdr:row>61</xdr:row>
      <xdr:rowOff>57658</xdr:rowOff>
    </xdr:to>
    <xdr:sp macro="" textlink="">
      <xdr:nvSpPr>
        <xdr:cNvPr id="536" name="フローチャート: 判断 535">
          <a:extLst>
            <a:ext uri="{FF2B5EF4-FFF2-40B4-BE49-F238E27FC236}">
              <a16:creationId xmlns:a16="http://schemas.microsoft.com/office/drawing/2014/main" id="{118DA59D-BE33-4DFE-B653-8E29B78EB6FF}"/>
            </a:ext>
          </a:extLst>
        </xdr:cNvPr>
        <xdr:cNvSpPr/>
      </xdr:nvSpPr>
      <xdr:spPr>
        <a:xfrm>
          <a:off x="14541500" y="10414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100076</xdr:rowOff>
    </xdr:from>
    <xdr:to>
      <xdr:col>72</xdr:col>
      <xdr:colOff>38100</xdr:colOff>
      <xdr:row>61</xdr:row>
      <xdr:rowOff>30226</xdr:rowOff>
    </xdr:to>
    <xdr:sp macro="" textlink="">
      <xdr:nvSpPr>
        <xdr:cNvPr id="537" name="フローチャート: 判断 536">
          <a:extLst>
            <a:ext uri="{FF2B5EF4-FFF2-40B4-BE49-F238E27FC236}">
              <a16:creationId xmlns:a16="http://schemas.microsoft.com/office/drawing/2014/main" id="{586CD923-8915-408D-BA59-44F163B28FBA}"/>
            </a:ext>
          </a:extLst>
        </xdr:cNvPr>
        <xdr:cNvSpPr/>
      </xdr:nvSpPr>
      <xdr:spPr>
        <a:xfrm>
          <a:off x="13652500" y="10387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22352</xdr:rowOff>
    </xdr:from>
    <xdr:to>
      <xdr:col>67</xdr:col>
      <xdr:colOff>101600</xdr:colOff>
      <xdr:row>60</xdr:row>
      <xdr:rowOff>123952</xdr:rowOff>
    </xdr:to>
    <xdr:sp macro="" textlink="">
      <xdr:nvSpPr>
        <xdr:cNvPr id="538" name="フローチャート: 判断 537">
          <a:extLst>
            <a:ext uri="{FF2B5EF4-FFF2-40B4-BE49-F238E27FC236}">
              <a16:creationId xmlns:a16="http://schemas.microsoft.com/office/drawing/2014/main" id="{6B0FCA61-CC9C-44AE-9BE6-FC558887317D}"/>
            </a:ext>
          </a:extLst>
        </xdr:cNvPr>
        <xdr:cNvSpPr/>
      </xdr:nvSpPr>
      <xdr:spPr>
        <a:xfrm>
          <a:off x="12763500" y="103093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39" name="テキスト ボックス 538">
          <a:extLst>
            <a:ext uri="{FF2B5EF4-FFF2-40B4-BE49-F238E27FC236}">
              <a16:creationId xmlns:a16="http://schemas.microsoft.com/office/drawing/2014/main" id="{C882FD5A-1D1B-4A43-B94B-D469D32D1B77}"/>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0" name="テキスト ボックス 539">
          <a:extLst>
            <a:ext uri="{FF2B5EF4-FFF2-40B4-BE49-F238E27FC236}">
              <a16:creationId xmlns:a16="http://schemas.microsoft.com/office/drawing/2014/main" id="{D6F3C17B-B864-447A-A39A-5D13340D32B5}"/>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1" name="テキスト ボックス 540">
          <a:extLst>
            <a:ext uri="{FF2B5EF4-FFF2-40B4-BE49-F238E27FC236}">
              <a16:creationId xmlns:a16="http://schemas.microsoft.com/office/drawing/2014/main" id="{134F0AA0-2EF1-4645-B3C3-4DCCD8519824}"/>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2" name="テキスト ボックス 541">
          <a:extLst>
            <a:ext uri="{FF2B5EF4-FFF2-40B4-BE49-F238E27FC236}">
              <a16:creationId xmlns:a16="http://schemas.microsoft.com/office/drawing/2014/main" id="{29278777-55FA-4D67-B40E-7A59CEEA9E0A}"/>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3" name="テキスト ボックス 542">
          <a:extLst>
            <a:ext uri="{FF2B5EF4-FFF2-40B4-BE49-F238E27FC236}">
              <a16:creationId xmlns:a16="http://schemas.microsoft.com/office/drawing/2014/main" id="{B72C9944-9AE6-499D-935B-C5CC412A356F}"/>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42926</xdr:rowOff>
    </xdr:from>
    <xdr:to>
      <xdr:col>85</xdr:col>
      <xdr:colOff>177800</xdr:colOff>
      <xdr:row>57</xdr:row>
      <xdr:rowOff>144526</xdr:rowOff>
    </xdr:to>
    <xdr:sp macro="" textlink="">
      <xdr:nvSpPr>
        <xdr:cNvPr id="544" name="楕円 543">
          <a:extLst>
            <a:ext uri="{FF2B5EF4-FFF2-40B4-BE49-F238E27FC236}">
              <a16:creationId xmlns:a16="http://schemas.microsoft.com/office/drawing/2014/main" id="{2C016358-0FCC-480B-93C5-86DCBBD00764}"/>
            </a:ext>
          </a:extLst>
        </xdr:cNvPr>
        <xdr:cNvSpPr/>
      </xdr:nvSpPr>
      <xdr:spPr>
        <a:xfrm>
          <a:off x="16268700" y="9815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56</xdr:row>
      <xdr:rowOff>65803</xdr:rowOff>
    </xdr:from>
    <xdr:ext cx="405111" cy="259045"/>
    <xdr:sp macro="" textlink="">
      <xdr:nvSpPr>
        <xdr:cNvPr id="545" name="【学校施設】&#10;有形固定資産減価償却率該当値テキスト">
          <a:extLst>
            <a:ext uri="{FF2B5EF4-FFF2-40B4-BE49-F238E27FC236}">
              <a16:creationId xmlns:a16="http://schemas.microsoft.com/office/drawing/2014/main" id="{6AE238DB-F5B4-4EB0-A714-9FEBCEEB27C4}"/>
            </a:ext>
          </a:extLst>
        </xdr:cNvPr>
        <xdr:cNvSpPr txBox="1"/>
      </xdr:nvSpPr>
      <xdr:spPr>
        <a:xfrm>
          <a:off x="16357600" y="96670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141224</xdr:rowOff>
    </xdr:from>
    <xdr:to>
      <xdr:col>81</xdr:col>
      <xdr:colOff>101600</xdr:colOff>
      <xdr:row>57</xdr:row>
      <xdr:rowOff>71374</xdr:rowOff>
    </xdr:to>
    <xdr:sp macro="" textlink="">
      <xdr:nvSpPr>
        <xdr:cNvPr id="546" name="楕円 545">
          <a:extLst>
            <a:ext uri="{FF2B5EF4-FFF2-40B4-BE49-F238E27FC236}">
              <a16:creationId xmlns:a16="http://schemas.microsoft.com/office/drawing/2014/main" id="{137D9E94-3A93-426E-BB35-B471F56F6E5C}"/>
            </a:ext>
          </a:extLst>
        </xdr:cNvPr>
        <xdr:cNvSpPr/>
      </xdr:nvSpPr>
      <xdr:spPr>
        <a:xfrm>
          <a:off x="15430500" y="9742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57</xdr:row>
      <xdr:rowOff>20574</xdr:rowOff>
    </xdr:from>
    <xdr:to>
      <xdr:col>85</xdr:col>
      <xdr:colOff>127000</xdr:colOff>
      <xdr:row>57</xdr:row>
      <xdr:rowOff>93726</xdr:rowOff>
    </xdr:to>
    <xdr:cxnSp macro="">
      <xdr:nvCxnSpPr>
        <xdr:cNvPr id="547" name="直線コネクタ 546">
          <a:extLst>
            <a:ext uri="{FF2B5EF4-FFF2-40B4-BE49-F238E27FC236}">
              <a16:creationId xmlns:a16="http://schemas.microsoft.com/office/drawing/2014/main" id="{9416EE1C-DE9A-4C65-91B7-3F26DA8FC1C2}"/>
            </a:ext>
          </a:extLst>
        </xdr:cNvPr>
        <xdr:cNvCxnSpPr/>
      </xdr:nvCxnSpPr>
      <xdr:spPr>
        <a:xfrm>
          <a:off x="15481300" y="9793224"/>
          <a:ext cx="8382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54356</xdr:rowOff>
    </xdr:from>
    <xdr:to>
      <xdr:col>76</xdr:col>
      <xdr:colOff>165100</xdr:colOff>
      <xdr:row>56</xdr:row>
      <xdr:rowOff>155956</xdr:rowOff>
    </xdr:to>
    <xdr:sp macro="" textlink="">
      <xdr:nvSpPr>
        <xdr:cNvPr id="548" name="楕円 547">
          <a:extLst>
            <a:ext uri="{FF2B5EF4-FFF2-40B4-BE49-F238E27FC236}">
              <a16:creationId xmlns:a16="http://schemas.microsoft.com/office/drawing/2014/main" id="{E621A0BD-C09E-404D-9E8B-959B6C734B24}"/>
            </a:ext>
          </a:extLst>
        </xdr:cNvPr>
        <xdr:cNvSpPr/>
      </xdr:nvSpPr>
      <xdr:spPr>
        <a:xfrm>
          <a:off x="14541500" y="9655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56</xdr:row>
      <xdr:rowOff>105156</xdr:rowOff>
    </xdr:from>
    <xdr:to>
      <xdr:col>81</xdr:col>
      <xdr:colOff>50800</xdr:colOff>
      <xdr:row>57</xdr:row>
      <xdr:rowOff>20574</xdr:rowOff>
    </xdr:to>
    <xdr:cxnSp macro="">
      <xdr:nvCxnSpPr>
        <xdr:cNvPr id="549" name="直線コネクタ 548">
          <a:extLst>
            <a:ext uri="{FF2B5EF4-FFF2-40B4-BE49-F238E27FC236}">
              <a16:creationId xmlns:a16="http://schemas.microsoft.com/office/drawing/2014/main" id="{41CD5DA3-443D-4694-9FED-D61C13AC6F23}"/>
            </a:ext>
          </a:extLst>
        </xdr:cNvPr>
        <xdr:cNvCxnSpPr/>
      </xdr:nvCxnSpPr>
      <xdr:spPr>
        <a:xfrm>
          <a:off x="14592300" y="9706356"/>
          <a:ext cx="8890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55</xdr:row>
      <xdr:rowOff>134366</xdr:rowOff>
    </xdr:from>
    <xdr:to>
      <xdr:col>72</xdr:col>
      <xdr:colOff>38100</xdr:colOff>
      <xdr:row>56</xdr:row>
      <xdr:rowOff>64516</xdr:rowOff>
    </xdr:to>
    <xdr:sp macro="" textlink="">
      <xdr:nvSpPr>
        <xdr:cNvPr id="550" name="楕円 549">
          <a:extLst>
            <a:ext uri="{FF2B5EF4-FFF2-40B4-BE49-F238E27FC236}">
              <a16:creationId xmlns:a16="http://schemas.microsoft.com/office/drawing/2014/main" id="{4D2DE388-9B05-4A89-B861-ECBCCE37C8C9}"/>
            </a:ext>
          </a:extLst>
        </xdr:cNvPr>
        <xdr:cNvSpPr/>
      </xdr:nvSpPr>
      <xdr:spPr>
        <a:xfrm>
          <a:off x="13652500" y="9564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56</xdr:row>
      <xdr:rowOff>13716</xdr:rowOff>
    </xdr:from>
    <xdr:to>
      <xdr:col>76</xdr:col>
      <xdr:colOff>114300</xdr:colOff>
      <xdr:row>56</xdr:row>
      <xdr:rowOff>105156</xdr:rowOff>
    </xdr:to>
    <xdr:cxnSp macro="">
      <xdr:nvCxnSpPr>
        <xdr:cNvPr id="551" name="直線コネクタ 550">
          <a:extLst>
            <a:ext uri="{FF2B5EF4-FFF2-40B4-BE49-F238E27FC236}">
              <a16:creationId xmlns:a16="http://schemas.microsoft.com/office/drawing/2014/main" id="{094E4871-5141-474A-925B-2E578A82F399}"/>
            </a:ext>
          </a:extLst>
        </xdr:cNvPr>
        <xdr:cNvCxnSpPr/>
      </xdr:nvCxnSpPr>
      <xdr:spPr>
        <a:xfrm>
          <a:off x="13703300" y="9614916"/>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55</xdr:row>
      <xdr:rowOff>61214</xdr:rowOff>
    </xdr:from>
    <xdr:to>
      <xdr:col>67</xdr:col>
      <xdr:colOff>101600</xdr:colOff>
      <xdr:row>55</xdr:row>
      <xdr:rowOff>162814</xdr:rowOff>
    </xdr:to>
    <xdr:sp macro="" textlink="">
      <xdr:nvSpPr>
        <xdr:cNvPr id="552" name="楕円 551">
          <a:extLst>
            <a:ext uri="{FF2B5EF4-FFF2-40B4-BE49-F238E27FC236}">
              <a16:creationId xmlns:a16="http://schemas.microsoft.com/office/drawing/2014/main" id="{B351D316-DA94-4701-A5A7-200F4FF79747}"/>
            </a:ext>
          </a:extLst>
        </xdr:cNvPr>
        <xdr:cNvSpPr/>
      </xdr:nvSpPr>
      <xdr:spPr>
        <a:xfrm>
          <a:off x="12763500" y="9490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55</xdr:row>
      <xdr:rowOff>112014</xdr:rowOff>
    </xdr:from>
    <xdr:to>
      <xdr:col>71</xdr:col>
      <xdr:colOff>177800</xdr:colOff>
      <xdr:row>56</xdr:row>
      <xdr:rowOff>13716</xdr:rowOff>
    </xdr:to>
    <xdr:cxnSp macro="">
      <xdr:nvCxnSpPr>
        <xdr:cNvPr id="553" name="直線コネクタ 552">
          <a:extLst>
            <a:ext uri="{FF2B5EF4-FFF2-40B4-BE49-F238E27FC236}">
              <a16:creationId xmlns:a16="http://schemas.microsoft.com/office/drawing/2014/main" id="{EDD9F57E-A6E5-4298-86E9-E2E38B087C34}"/>
            </a:ext>
          </a:extLst>
        </xdr:cNvPr>
        <xdr:cNvCxnSpPr/>
      </xdr:nvCxnSpPr>
      <xdr:spPr>
        <a:xfrm>
          <a:off x="12814300" y="9541764"/>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61</xdr:row>
      <xdr:rowOff>99077</xdr:rowOff>
    </xdr:from>
    <xdr:ext cx="405111" cy="259045"/>
    <xdr:sp macro="" textlink="">
      <xdr:nvSpPr>
        <xdr:cNvPr id="554" name="n_1aveValue【学校施設】&#10;有形固定資産減価償却率">
          <a:extLst>
            <a:ext uri="{FF2B5EF4-FFF2-40B4-BE49-F238E27FC236}">
              <a16:creationId xmlns:a16="http://schemas.microsoft.com/office/drawing/2014/main" id="{CD95D1D8-0ABA-4612-B0A3-5BFE3411F4D3}"/>
            </a:ext>
          </a:extLst>
        </xdr:cNvPr>
        <xdr:cNvSpPr txBox="1"/>
      </xdr:nvSpPr>
      <xdr:spPr>
        <a:xfrm>
          <a:off x="15266044" y="10557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48785</xdr:rowOff>
    </xdr:from>
    <xdr:ext cx="405111" cy="259045"/>
    <xdr:sp macro="" textlink="">
      <xdr:nvSpPr>
        <xdr:cNvPr id="555" name="n_2aveValue【学校施設】&#10;有形固定資産減価償却率">
          <a:extLst>
            <a:ext uri="{FF2B5EF4-FFF2-40B4-BE49-F238E27FC236}">
              <a16:creationId xmlns:a16="http://schemas.microsoft.com/office/drawing/2014/main" id="{0AB1B637-C49F-47FE-8670-62D3D3C8F5A6}"/>
            </a:ext>
          </a:extLst>
        </xdr:cNvPr>
        <xdr:cNvSpPr txBox="1"/>
      </xdr:nvSpPr>
      <xdr:spPr>
        <a:xfrm>
          <a:off x="14389744" y="105072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21353</xdr:rowOff>
    </xdr:from>
    <xdr:ext cx="405111" cy="259045"/>
    <xdr:sp macro="" textlink="">
      <xdr:nvSpPr>
        <xdr:cNvPr id="556" name="n_3aveValue【学校施設】&#10;有形固定資産減価償却率">
          <a:extLst>
            <a:ext uri="{FF2B5EF4-FFF2-40B4-BE49-F238E27FC236}">
              <a16:creationId xmlns:a16="http://schemas.microsoft.com/office/drawing/2014/main" id="{E78CA089-BFA0-4BD9-ABCF-498432C44895}"/>
            </a:ext>
          </a:extLst>
        </xdr:cNvPr>
        <xdr:cNvSpPr txBox="1"/>
      </xdr:nvSpPr>
      <xdr:spPr>
        <a:xfrm>
          <a:off x="13500744" y="104798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115079</xdr:rowOff>
    </xdr:from>
    <xdr:ext cx="405111" cy="259045"/>
    <xdr:sp macro="" textlink="">
      <xdr:nvSpPr>
        <xdr:cNvPr id="557" name="n_4aveValue【学校施設】&#10;有形固定資産減価償却率">
          <a:extLst>
            <a:ext uri="{FF2B5EF4-FFF2-40B4-BE49-F238E27FC236}">
              <a16:creationId xmlns:a16="http://schemas.microsoft.com/office/drawing/2014/main" id="{7A60B42E-B341-495D-B01D-19E24D0BB830}"/>
            </a:ext>
          </a:extLst>
        </xdr:cNvPr>
        <xdr:cNvSpPr txBox="1"/>
      </xdr:nvSpPr>
      <xdr:spPr>
        <a:xfrm>
          <a:off x="12611744" y="104020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55</xdr:row>
      <xdr:rowOff>87901</xdr:rowOff>
    </xdr:from>
    <xdr:ext cx="405111" cy="259045"/>
    <xdr:sp macro="" textlink="">
      <xdr:nvSpPr>
        <xdr:cNvPr id="558" name="n_1mainValue【学校施設】&#10;有形固定資産減価償却率">
          <a:extLst>
            <a:ext uri="{FF2B5EF4-FFF2-40B4-BE49-F238E27FC236}">
              <a16:creationId xmlns:a16="http://schemas.microsoft.com/office/drawing/2014/main" id="{69DCFDC5-BFA8-4043-A83D-A995B8F59809}"/>
            </a:ext>
          </a:extLst>
        </xdr:cNvPr>
        <xdr:cNvSpPr txBox="1"/>
      </xdr:nvSpPr>
      <xdr:spPr>
        <a:xfrm>
          <a:off x="15266044" y="95176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55</xdr:row>
      <xdr:rowOff>1033</xdr:rowOff>
    </xdr:from>
    <xdr:ext cx="405111" cy="259045"/>
    <xdr:sp macro="" textlink="">
      <xdr:nvSpPr>
        <xdr:cNvPr id="559" name="n_2mainValue【学校施設】&#10;有形固定資産減価償却率">
          <a:extLst>
            <a:ext uri="{FF2B5EF4-FFF2-40B4-BE49-F238E27FC236}">
              <a16:creationId xmlns:a16="http://schemas.microsoft.com/office/drawing/2014/main" id="{B502A53B-76B2-4253-B08A-D1EFD0351F2F}"/>
            </a:ext>
          </a:extLst>
        </xdr:cNvPr>
        <xdr:cNvSpPr txBox="1"/>
      </xdr:nvSpPr>
      <xdr:spPr>
        <a:xfrm>
          <a:off x="14389744" y="94307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54</xdr:row>
      <xdr:rowOff>81043</xdr:rowOff>
    </xdr:from>
    <xdr:ext cx="405111" cy="259045"/>
    <xdr:sp macro="" textlink="">
      <xdr:nvSpPr>
        <xdr:cNvPr id="560" name="n_3mainValue【学校施設】&#10;有形固定資産減価償却率">
          <a:extLst>
            <a:ext uri="{FF2B5EF4-FFF2-40B4-BE49-F238E27FC236}">
              <a16:creationId xmlns:a16="http://schemas.microsoft.com/office/drawing/2014/main" id="{182D312C-86C9-4D0B-830E-F935AE2B2103}"/>
            </a:ext>
          </a:extLst>
        </xdr:cNvPr>
        <xdr:cNvSpPr txBox="1"/>
      </xdr:nvSpPr>
      <xdr:spPr>
        <a:xfrm>
          <a:off x="13500744" y="93393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54</xdr:row>
      <xdr:rowOff>7891</xdr:rowOff>
    </xdr:from>
    <xdr:ext cx="405111" cy="259045"/>
    <xdr:sp macro="" textlink="">
      <xdr:nvSpPr>
        <xdr:cNvPr id="561" name="n_4mainValue【学校施設】&#10;有形固定資産減価償却率">
          <a:extLst>
            <a:ext uri="{FF2B5EF4-FFF2-40B4-BE49-F238E27FC236}">
              <a16:creationId xmlns:a16="http://schemas.microsoft.com/office/drawing/2014/main" id="{602426C9-5900-45C2-9BB8-298EEA8D3737}"/>
            </a:ext>
          </a:extLst>
        </xdr:cNvPr>
        <xdr:cNvSpPr txBox="1"/>
      </xdr:nvSpPr>
      <xdr:spPr>
        <a:xfrm>
          <a:off x="12611744" y="92661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2" name="正方形/長方形 561">
          <a:extLst>
            <a:ext uri="{FF2B5EF4-FFF2-40B4-BE49-F238E27FC236}">
              <a16:creationId xmlns:a16="http://schemas.microsoft.com/office/drawing/2014/main" id="{5F017FCB-508D-4E23-BF8D-518951615301}"/>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3" name="正方形/長方形 562">
          <a:extLst>
            <a:ext uri="{FF2B5EF4-FFF2-40B4-BE49-F238E27FC236}">
              <a16:creationId xmlns:a16="http://schemas.microsoft.com/office/drawing/2014/main" id="{FB0DC9A2-64AA-4DA3-8DEA-604C17D34495}"/>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4" name="正方形/長方形 563">
          <a:extLst>
            <a:ext uri="{FF2B5EF4-FFF2-40B4-BE49-F238E27FC236}">
              <a16:creationId xmlns:a16="http://schemas.microsoft.com/office/drawing/2014/main" id="{1DA6B67F-FE79-4ED8-AC96-A0680381AEC8}"/>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5" name="正方形/長方形 564">
          <a:extLst>
            <a:ext uri="{FF2B5EF4-FFF2-40B4-BE49-F238E27FC236}">
              <a16:creationId xmlns:a16="http://schemas.microsoft.com/office/drawing/2014/main" id="{BB091908-6B5E-4C4A-A9D9-29FD6A66BC6D}"/>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66" name="正方形/長方形 565">
          <a:extLst>
            <a:ext uri="{FF2B5EF4-FFF2-40B4-BE49-F238E27FC236}">
              <a16:creationId xmlns:a16="http://schemas.microsoft.com/office/drawing/2014/main" id="{0AE6C5FB-B7B8-47A5-A61E-3ECD207C9BD4}"/>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67" name="正方形/長方形 566">
          <a:extLst>
            <a:ext uri="{FF2B5EF4-FFF2-40B4-BE49-F238E27FC236}">
              <a16:creationId xmlns:a16="http://schemas.microsoft.com/office/drawing/2014/main" id="{9FBA7D86-DF9C-4F5F-89DC-9CDF9BBEDD17}"/>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68" name="正方形/長方形 567">
          <a:extLst>
            <a:ext uri="{FF2B5EF4-FFF2-40B4-BE49-F238E27FC236}">
              <a16:creationId xmlns:a16="http://schemas.microsoft.com/office/drawing/2014/main" id="{B26C37B6-ACF9-49B0-B664-B04F817C0951}"/>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69" name="正方形/長方形 568">
          <a:extLst>
            <a:ext uri="{FF2B5EF4-FFF2-40B4-BE49-F238E27FC236}">
              <a16:creationId xmlns:a16="http://schemas.microsoft.com/office/drawing/2014/main" id="{5E87404D-B143-4058-B4B7-20A19EF5DA08}"/>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0" name="テキスト ボックス 569">
          <a:extLst>
            <a:ext uri="{FF2B5EF4-FFF2-40B4-BE49-F238E27FC236}">
              <a16:creationId xmlns:a16="http://schemas.microsoft.com/office/drawing/2014/main" id="{2EA04D9F-C5D9-4E3A-8671-3845CC75F0EC}"/>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1" name="直線コネクタ 570">
          <a:extLst>
            <a:ext uri="{FF2B5EF4-FFF2-40B4-BE49-F238E27FC236}">
              <a16:creationId xmlns:a16="http://schemas.microsoft.com/office/drawing/2014/main" id="{1695E85B-DE72-48F5-8B99-99C243D18AEC}"/>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65</xdr:row>
      <xdr:rowOff>143527</xdr:rowOff>
    </xdr:from>
    <xdr:ext cx="467179" cy="259045"/>
    <xdr:sp macro="" textlink="">
      <xdr:nvSpPr>
        <xdr:cNvPr id="572" name="テキスト ボックス 571">
          <a:extLst>
            <a:ext uri="{FF2B5EF4-FFF2-40B4-BE49-F238E27FC236}">
              <a16:creationId xmlns:a16="http://schemas.microsoft.com/office/drawing/2014/main" id="{A5660010-1C4A-4E1F-B22F-DFD2B1F15272}"/>
            </a:ext>
          </a:extLst>
        </xdr:cNvPr>
        <xdr:cNvSpPr txBox="1"/>
      </xdr:nvSpPr>
      <xdr:spPr>
        <a:xfrm>
          <a:off x="17820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64</xdr:row>
      <xdr:rowOff>76200</xdr:rowOff>
    </xdr:from>
    <xdr:to>
      <xdr:col>120</xdr:col>
      <xdr:colOff>114300</xdr:colOff>
      <xdr:row>64</xdr:row>
      <xdr:rowOff>76200</xdr:rowOff>
    </xdr:to>
    <xdr:cxnSp macro="">
      <xdr:nvCxnSpPr>
        <xdr:cNvPr id="573" name="直線コネクタ 572">
          <a:extLst>
            <a:ext uri="{FF2B5EF4-FFF2-40B4-BE49-F238E27FC236}">
              <a16:creationId xmlns:a16="http://schemas.microsoft.com/office/drawing/2014/main" id="{EDE9ECD7-45FF-48BF-823D-CB7FE90D6283}"/>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74" name="テキスト ボックス 573">
          <a:extLst>
            <a:ext uri="{FF2B5EF4-FFF2-40B4-BE49-F238E27FC236}">
              <a16:creationId xmlns:a16="http://schemas.microsoft.com/office/drawing/2014/main" id="{45469A56-C385-4CB9-B619-FFCCE95553E4}"/>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75" name="直線コネクタ 574">
          <a:extLst>
            <a:ext uri="{FF2B5EF4-FFF2-40B4-BE49-F238E27FC236}">
              <a16:creationId xmlns:a16="http://schemas.microsoft.com/office/drawing/2014/main" id="{6BBAA68F-4CD4-47C8-9E49-9576223FB60F}"/>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76" name="テキスト ボックス 575">
          <a:extLst>
            <a:ext uri="{FF2B5EF4-FFF2-40B4-BE49-F238E27FC236}">
              <a16:creationId xmlns:a16="http://schemas.microsoft.com/office/drawing/2014/main" id="{C8330DC9-26BB-42E1-9B72-57EF4091D599}"/>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77" name="直線コネクタ 576">
          <a:extLst>
            <a:ext uri="{FF2B5EF4-FFF2-40B4-BE49-F238E27FC236}">
              <a16:creationId xmlns:a16="http://schemas.microsoft.com/office/drawing/2014/main" id="{01B3B0C8-A091-4BBB-A1AC-911FC8041E9B}"/>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78" name="テキスト ボックス 577">
          <a:extLst>
            <a:ext uri="{FF2B5EF4-FFF2-40B4-BE49-F238E27FC236}">
              <a16:creationId xmlns:a16="http://schemas.microsoft.com/office/drawing/2014/main" id="{FF0B5638-B0C0-4F2C-9AF2-49CD85FAD0FC}"/>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79" name="直線コネクタ 578">
          <a:extLst>
            <a:ext uri="{FF2B5EF4-FFF2-40B4-BE49-F238E27FC236}">
              <a16:creationId xmlns:a16="http://schemas.microsoft.com/office/drawing/2014/main" id="{95FD5840-656F-4FE5-85E4-16822AC0781D}"/>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580" name="テキスト ボックス 579">
          <a:extLst>
            <a:ext uri="{FF2B5EF4-FFF2-40B4-BE49-F238E27FC236}">
              <a16:creationId xmlns:a16="http://schemas.microsoft.com/office/drawing/2014/main" id="{106F5FC7-9A6D-48F5-96E1-1952ABEA1EEB}"/>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81" name="直線コネクタ 580">
          <a:extLst>
            <a:ext uri="{FF2B5EF4-FFF2-40B4-BE49-F238E27FC236}">
              <a16:creationId xmlns:a16="http://schemas.microsoft.com/office/drawing/2014/main" id="{2375972A-06A6-4825-A19F-1049DB038CE3}"/>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582" name="テキスト ボックス 581">
          <a:extLst>
            <a:ext uri="{FF2B5EF4-FFF2-40B4-BE49-F238E27FC236}">
              <a16:creationId xmlns:a16="http://schemas.microsoft.com/office/drawing/2014/main" id="{2A8C5C5B-0FC0-45B0-8881-26B0021B9D26}"/>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3" name="直線コネクタ 582">
          <a:extLst>
            <a:ext uri="{FF2B5EF4-FFF2-40B4-BE49-F238E27FC236}">
              <a16:creationId xmlns:a16="http://schemas.microsoft.com/office/drawing/2014/main" id="{1B221902-5535-4894-A399-F07C2F8576D9}"/>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84" name="テキスト ボックス 583">
          <a:extLst>
            <a:ext uri="{FF2B5EF4-FFF2-40B4-BE49-F238E27FC236}">
              <a16:creationId xmlns:a16="http://schemas.microsoft.com/office/drawing/2014/main" id="{78BA42ED-E473-4EE3-8A5F-5CEB86B530A9}"/>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5" name="【学校施設】&#10;一人当たり面積グラフ枠">
          <a:extLst>
            <a:ext uri="{FF2B5EF4-FFF2-40B4-BE49-F238E27FC236}">
              <a16:creationId xmlns:a16="http://schemas.microsoft.com/office/drawing/2014/main" id="{4B1BD515-3433-4EF5-AAA5-DEEDCE5983BF}"/>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61722</xdr:rowOff>
    </xdr:from>
    <xdr:to>
      <xdr:col>116</xdr:col>
      <xdr:colOff>62864</xdr:colOff>
      <xdr:row>62</xdr:row>
      <xdr:rowOff>89916</xdr:rowOff>
    </xdr:to>
    <xdr:cxnSp macro="">
      <xdr:nvCxnSpPr>
        <xdr:cNvPr id="586" name="直線コネクタ 585">
          <a:extLst>
            <a:ext uri="{FF2B5EF4-FFF2-40B4-BE49-F238E27FC236}">
              <a16:creationId xmlns:a16="http://schemas.microsoft.com/office/drawing/2014/main" id="{33F2EFB0-6B12-4659-BA96-EBE0C4D78977}"/>
            </a:ext>
          </a:extLst>
        </xdr:cNvPr>
        <xdr:cNvCxnSpPr/>
      </xdr:nvCxnSpPr>
      <xdr:spPr>
        <a:xfrm flipV="1">
          <a:off x="22160864" y="9491472"/>
          <a:ext cx="0" cy="12283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93743</xdr:rowOff>
    </xdr:from>
    <xdr:ext cx="469744" cy="259045"/>
    <xdr:sp macro="" textlink="">
      <xdr:nvSpPr>
        <xdr:cNvPr id="587" name="【学校施設】&#10;一人当たり面積最小値テキスト">
          <a:extLst>
            <a:ext uri="{FF2B5EF4-FFF2-40B4-BE49-F238E27FC236}">
              <a16:creationId xmlns:a16="http://schemas.microsoft.com/office/drawing/2014/main" id="{749441AF-523F-486F-9874-574B6E5D8891}"/>
            </a:ext>
          </a:extLst>
        </xdr:cNvPr>
        <xdr:cNvSpPr txBox="1"/>
      </xdr:nvSpPr>
      <xdr:spPr>
        <a:xfrm>
          <a:off x="22199600" y="107236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62</xdr:row>
      <xdr:rowOff>89916</xdr:rowOff>
    </xdr:from>
    <xdr:to>
      <xdr:col>116</xdr:col>
      <xdr:colOff>152400</xdr:colOff>
      <xdr:row>62</xdr:row>
      <xdr:rowOff>89916</xdr:rowOff>
    </xdr:to>
    <xdr:cxnSp macro="">
      <xdr:nvCxnSpPr>
        <xdr:cNvPr id="588" name="直線コネクタ 587">
          <a:extLst>
            <a:ext uri="{FF2B5EF4-FFF2-40B4-BE49-F238E27FC236}">
              <a16:creationId xmlns:a16="http://schemas.microsoft.com/office/drawing/2014/main" id="{E5F45EC8-91DA-4E87-BDE8-2B1E5E308A7C}"/>
            </a:ext>
          </a:extLst>
        </xdr:cNvPr>
        <xdr:cNvCxnSpPr/>
      </xdr:nvCxnSpPr>
      <xdr:spPr>
        <a:xfrm>
          <a:off x="22072600" y="107198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8399</xdr:rowOff>
    </xdr:from>
    <xdr:ext cx="469744" cy="259045"/>
    <xdr:sp macro="" textlink="">
      <xdr:nvSpPr>
        <xdr:cNvPr id="589" name="【学校施設】&#10;一人当たり面積最大値テキスト">
          <a:extLst>
            <a:ext uri="{FF2B5EF4-FFF2-40B4-BE49-F238E27FC236}">
              <a16:creationId xmlns:a16="http://schemas.microsoft.com/office/drawing/2014/main" id="{CC8D3F5F-79F3-4345-A7D5-13E46E3C095C}"/>
            </a:ext>
          </a:extLst>
        </xdr:cNvPr>
        <xdr:cNvSpPr txBox="1"/>
      </xdr:nvSpPr>
      <xdr:spPr>
        <a:xfrm>
          <a:off x="22199600" y="92666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61722</xdr:rowOff>
    </xdr:from>
    <xdr:to>
      <xdr:col>116</xdr:col>
      <xdr:colOff>152400</xdr:colOff>
      <xdr:row>55</xdr:row>
      <xdr:rowOff>61722</xdr:rowOff>
    </xdr:to>
    <xdr:cxnSp macro="">
      <xdr:nvCxnSpPr>
        <xdr:cNvPr id="590" name="直線コネクタ 589">
          <a:extLst>
            <a:ext uri="{FF2B5EF4-FFF2-40B4-BE49-F238E27FC236}">
              <a16:creationId xmlns:a16="http://schemas.microsoft.com/office/drawing/2014/main" id="{2E0B9560-10FC-4682-B52C-0FAB521C3AED}"/>
            </a:ext>
          </a:extLst>
        </xdr:cNvPr>
        <xdr:cNvCxnSpPr/>
      </xdr:nvCxnSpPr>
      <xdr:spPr>
        <a:xfrm>
          <a:off x="22072600" y="94914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58</xdr:row>
      <xdr:rowOff>156862</xdr:rowOff>
    </xdr:from>
    <xdr:ext cx="469744" cy="259045"/>
    <xdr:sp macro="" textlink="">
      <xdr:nvSpPr>
        <xdr:cNvPr id="591" name="【学校施設】&#10;一人当たり面積平均値テキスト">
          <a:extLst>
            <a:ext uri="{FF2B5EF4-FFF2-40B4-BE49-F238E27FC236}">
              <a16:creationId xmlns:a16="http://schemas.microsoft.com/office/drawing/2014/main" id="{11B5B078-BBD7-4EF0-8D22-B1505CF71CBD}"/>
            </a:ext>
          </a:extLst>
        </xdr:cNvPr>
        <xdr:cNvSpPr txBox="1"/>
      </xdr:nvSpPr>
      <xdr:spPr>
        <a:xfrm>
          <a:off x="22199600" y="1010096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133985</xdr:rowOff>
    </xdr:from>
    <xdr:to>
      <xdr:col>116</xdr:col>
      <xdr:colOff>114300</xdr:colOff>
      <xdr:row>60</xdr:row>
      <xdr:rowOff>64135</xdr:rowOff>
    </xdr:to>
    <xdr:sp macro="" textlink="">
      <xdr:nvSpPr>
        <xdr:cNvPr id="592" name="フローチャート: 判断 591">
          <a:extLst>
            <a:ext uri="{FF2B5EF4-FFF2-40B4-BE49-F238E27FC236}">
              <a16:creationId xmlns:a16="http://schemas.microsoft.com/office/drawing/2014/main" id="{25E8499F-A7E0-4FCD-8259-E4F53A422918}"/>
            </a:ext>
          </a:extLst>
        </xdr:cNvPr>
        <xdr:cNvSpPr/>
      </xdr:nvSpPr>
      <xdr:spPr>
        <a:xfrm>
          <a:off x="22110700" y="10249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59</xdr:row>
      <xdr:rowOff>147320</xdr:rowOff>
    </xdr:from>
    <xdr:to>
      <xdr:col>112</xdr:col>
      <xdr:colOff>38100</xdr:colOff>
      <xdr:row>60</xdr:row>
      <xdr:rowOff>77470</xdr:rowOff>
    </xdr:to>
    <xdr:sp macro="" textlink="">
      <xdr:nvSpPr>
        <xdr:cNvPr id="593" name="フローチャート: 判断 592">
          <a:extLst>
            <a:ext uri="{FF2B5EF4-FFF2-40B4-BE49-F238E27FC236}">
              <a16:creationId xmlns:a16="http://schemas.microsoft.com/office/drawing/2014/main" id="{7C6EAE4B-0EFA-4A4D-B166-2D06D20449E7}"/>
            </a:ext>
          </a:extLst>
        </xdr:cNvPr>
        <xdr:cNvSpPr/>
      </xdr:nvSpPr>
      <xdr:spPr>
        <a:xfrm>
          <a:off x="21272500" y="10262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59</xdr:row>
      <xdr:rowOff>161417</xdr:rowOff>
    </xdr:from>
    <xdr:to>
      <xdr:col>107</xdr:col>
      <xdr:colOff>101600</xdr:colOff>
      <xdr:row>60</xdr:row>
      <xdr:rowOff>91567</xdr:rowOff>
    </xdr:to>
    <xdr:sp macro="" textlink="">
      <xdr:nvSpPr>
        <xdr:cNvPr id="594" name="フローチャート: 判断 593">
          <a:extLst>
            <a:ext uri="{FF2B5EF4-FFF2-40B4-BE49-F238E27FC236}">
              <a16:creationId xmlns:a16="http://schemas.microsoft.com/office/drawing/2014/main" id="{313B72D1-756F-476A-B5EF-B4D92896BC52}"/>
            </a:ext>
          </a:extLst>
        </xdr:cNvPr>
        <xdr:cNvSpPr/>
      </xdr:nvSpPr>
      <xdr:spPr>
        <a:xfrm>
          <a:off x="20383500" y="102769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60</xdr:row>
      <xdr:rowOff>1778</xdr:rowOff>
    </xdr:from>
    <xdr:to>
      <xdr:col>102</xdr:col>
      <xdr:colOff>165100</xdr:colOff>
      <xdr:row>60</xdr:row>
      <xdr:rowOff>103378</xdr:rowOff>
    </xdr:to>
    <xdr:sp macro="" textlink="">
      <xdr:nvSpPr>
        <xdr:cNvPr id="595" name="フローチャート: 判断 594">
          <a:extLst>
            <a:ext uri="{FF2B5EF4-FFF2-40B4-BE49-F238E27FC236}">
              <a16:creationId xmlns:a16="http://schemas.microsoft.com/office/drawing/2014/main" id="{F00C7331-47D0-4B6F-BE15-4DFCF83F1E7F}"/>
            </a:ext>
          </a:extLst>
        </xdr:cNvPr>
        <xdr:cNvSpPr/>
      </xdr:nvSpPr>
      <xdr:spPr>
        <a:xfrm>
          <a:off x="19494500" y="102887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60</xdr:row>
      <xdr:rowOff>28829</xdr:rowOff>
    </xdr:from>
    <xdr:to>
      <xdr:col>98</xdr:col>
      <xdr:colOff>38100</xdr:colOff>
      <xdr:row>60</xdr:row>
      <xdr:rowOff>130429</xdr:rowOff>
    </xdr:to>
    <xdr:sp macro="" textlink="">
      <xdr:nvSpPr>
        <xdr:cNvPr id="596" name="フローチャート: 判断 595">
          <a:extLst>
            <a:ext uri="{FF2B5EF4-FFF2-40B4-BE49-F238E27FC236}">
              <a16:creationId xmlns:a16="http://schemas.microsoft.com/office/drawing/2014/main" id="{EA9BBE77-6B22-444D-8241-36FC450FB8C5}"/>
            </a:ext>
          </a:extLst>
        </xdr:cNvPr>
        <xdr:cNvSpPr/>
      </xdr:nvSpPr>
      <xdr:spPr>
        <a:xfrm>
          <a:off x="18605500" y="10315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97" name="テキスト ボックス 596">
          <a:extLst>
            <a:ext uri="{FF2B5EF4-FFF2-40B4-BE49-F238E27FC236}">
              <a16:creationId xmlns:a16="http://schemas.microsoft.com/office/drawing/2014/main" id="{166AD480-0B47-4879-BC41-D60BA3AEDFD6}"/>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98" name="テキスト ボックス 597">
          <a:extLst>
            <a:ext uri="{FF2B5EF4-FFF2-40B4-BE49-F238E27FC236}">
              <a16:creationId xmlns:a16="http://schemas.microsoft.com/office/drawing/2014/main" id="{EDC9374F-AD1F-4EEF-87BB-66560F70C364}"/>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99" name="テキスト ボックス 598">
          <a:extLst>
            <a:ext uri="{FF2B5EF4-FFF2-40B4-BE49-F238E27FC236}">
              <a16:creationId xmlns:a16="http://schemas.microsoft.com/office/drawing/2014/main" id="{2F93036D-B8E7-4586-AB0C-AEA5BB18D18B}"/>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0" name="テキスト ボックス 599">
          <a:extLst>
            <a:ext uri="{FF2B5EF4-FFF2-40B4-BE49-F238E27FC236}">
              <a16:creationId xmlns:a16="http://schemas.microsoft.com/office/drawing/2014/main" id="{E2F23D34-18DD-423B-852C-F6ADAAFE242B}"/>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1" name="テキスト ボックス 600">
          <a:extLst>
            <a:ext uri="{FF2B5EF4-FFF2-40B4-BE49-F238E27FC236}">
              <a16:creationId xmlns:a16="http://schemas.microsoft.com/office/drawing/2014/main" id="{65C25BFF-EE44-41DD-8D1B-197E54EE3D19}"/>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39116</xdr:rowOff>
    </xdr:from>
    <xdr:to>
      <xdr:col>116</xdr:col>
      <xdr:colOff>114300</xdr:colOff>
      <xdr:row>62</xdr:row>
      <xdr:rowOff>140716</xdr:rowOff>
    </xdr:to>
    <xdr:sp macro="" textlink="">
      <xdr:nvSpPr>
        <xdr:cNvPr id="602" name="楕円 601">
          <a:extLst>
            <a:ext uri="{FF2B5EF4-FFF2-40B4-BE49-F238E27FC236}">
              <a16:creationId xmlns:a16="http://schemas.microsoft.com/office/drawing/2014/main" id="{4AB428CD-6565-4521-8E95-DFB27038926A}"/>
            </a:ext>
          </a:extLst>
        </xdr:cNvPr>
        <xdr:cNvSpPr/>
      </xdr:nvSpPr>
      <xdr:spPr>
        <a:xfrm>
          <a:off x="22110700" y="10669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125493</xdr:rowOff>
    </xdr:from>
    <xdr:ext cx="469744" cy="259045"/>
    <xdr:sp macro="" textlink="">
      <xdr:nvSpPr>
        <xdr:cNvPr id="603" name="【学校施設】&#10;一人当たり面積該当値テキスト">
          <a:extLst>
            <a:ext uri="{FF2B5EF4-FFF2-40B4-BE49-F238E27FC236}">
              <a16:creationId xmlns:a16="http://schemas.microsoft.com/office/drawing/2014/main" id="{4EF6BA37-D2B8-4B3F-9668-4F8F781CE3AD}"/>
            </a:ext>
          </a:extLst>
        </xdr:cNvPr>
        <xdr:cNvSpPr txBox="1"/>
      </xdr:nvSpPr>
      <xdr:spPr>
        <a:xfrm>
          <a:off x="22199600" y="105839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53975</xdr:rowOff>
    </xdr:from>
    <xdr:to>
      <xdr:col>112</xdr:col>
      <xdr:colOff>38100</xdr:colOff>
      <xdr:row>62</xdr:row>
      <xdr:rowOff>155575</xdr:rowOff>
    </xdr:to>
    <xdr:sp macro="" textlink="">
      <xdr:nvSpPr>
        <xdr:cNvPr id="604" name="楕円 603">
          <a:extLst>
            <a:ext uri="{FF2B5EF4-FFF2-40B4-BE49-F238E27FC236}">
              <a16:creationId xmlns:a16="http://schemas.microsoft.com/office/drawing/2014/main" id="{9AB591CF-D5A2-460D-B041-81E8A858C445}"/>
            </a:ext>
          </a:extLst>
        </xdr:cNvPr>
        <xdr:cNvSpPr/>
      </xdr:nvSpPr>
      <xdr:spPr>
        <a:xfrm>
          <a:off x="21272500" y="10683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89916</xdr:rowOff>
    </xdr:from>
    <xdr:to>
      <xdr:col>116</xdr:col>
      <xdr:colOff>63500</xdr:colOff>
      <xdr:row>62</xdr:row>
      <xdr:rowOff>104775</xdr:rowOff>
    </xdr:to>
    <xdr:cxnSp macro="">
      <xdr:nvCxnSpPr>
        <xdr:cNvPr id="605" name="直線コネクタ 604">
          <a:extLst>
            <a:ext uri="{FF2B5EF4-FFF2-40B4-BE49-F238E27FC236}">
              <a16:creationId xmlns:a16="http://schemas.microsoft.com/office/drawing/2014/main" id="{4CAAF19B-8EF7-4004-A139-C17105E37C87}"/>
            </a:ext>
          </a:extLst>
        </xdr:cNvPr>
        <xdr:cNvCxnSpPr/>
      </xdr:nvCxnSpPr>
      <xdr:spPr>
        <a:xfrm flipV="1">
          <a:off x="21323300" y="10719816"/>
          <a:ext cx="838200" cy="14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66548</xdr:rowOff>
    </xdr:from>
    <xdr:to>
      <xdr:col>107</xdr:col>
      <xdr:colOff>101600</xdr:colOff>
      <xdr:row>62</xdr:row>
      <xdr:rowOff>168148</xdr:rowOff>
    </xdr:to>
    <xdr:sp macro="" textlink="">
      <xdr:nvSpPr>
        <xdr:cNvPr id="606" name="楕円 605">
          <a:extLst>
            <a:ext uri="{FF2B5EF4-FFF2-40B4-BE49-F238E27FC236}">
              <a16:creationId xmlns:a16="http://schemas.microsoft.com/office/drawing/2014/main" id="{845ADBCC-86E3-4C7A-9124-964B8DBE1106}"/>
            </a:ext>
          </a:extLst>
        </xdr:cNvPr>
        <xdr:cNvSpPr/>
      </xdr:nvSpPr>
      <xdr:spPr>
        <a:xfrm>
          <a:off x="20383500" y="10696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104775</xdr:rowOff>
    </xdr:from>
    <xdr:to>
      <xdr:col>111</xdr:col>
      <xdr:colOff>177800</xdr:colOff>
      <xdr:row>62</xdr:row>
      <xdr:rowOff>117348</xdr:rowOff>
    </xdr:to>
    <xdr:cxnSp macro="">
      <xdr:nvCxnSpPr>
        <xdr:cNvPr id="607" name="直線コネクタ 606">
          <a:extLst>
            <a:ext uri="{FF2B5EF4-FFF2-40B4-BE49-F238E27FC236}">
              <a16:creationId xmlns:a16="http://schemas.microsoft.com/office/drawing/2014/main" id="{B8AAA570-FFA6-47D9-9187-5D520D5D1F0C}"/>
            </a:ext>
          </a:extLst>
        </xdr:cNvPr>
        <xdr:cNvCxnSpPr/>
      </xdr:nvCxnSpPr>
      <xdr:spPr>
        <a:xfrm flipV="1">
          <a:off x="20434300" y="10734675"/>
          <a:ext cx="889000" cy="125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79502</xdr:rowOff>
    </xdr:from>
    <xdr:to>
      <xdr:col>102</xdr:col>
      <xdr:colOff>165100</xdr:colOff>
      <xdr:row>63</xdr:row>
      <xdr:rowOff>9652</xdr:rowOff>
    </xdr:to>
    <xdr:sp macro="" textlink="">
      <xdr:nvSpPr>
        <xdr:cNvPr id="608" name="楕円 607">
          <a:extLst>
            <a:ext uri="{FF2B5EF4-FFF2-40B4-BE49-F238E27FC236}">
              <a16:creationId xmlns:a16="http://schemas.microsoft.com/office/drawing/2014/main" id="{8E7C1319-3E67-46A9-9050-6511963B7ED1}"/>
            </a:ext>
          </a:extLst>
        </xdr:cNvPr>
        <xdr:cNvSpPr/>
      </xdr:nvSpPr>
      <xdr:spPr>
        <a:xfrm>
          <a:off x="19494500" y="10709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117348</xdr:rowOff>
    </xdr:from>
    <xdr:to>
      <xdr:col>107</xdr:col>
      <xdr:colOff>50800</xdr:colOff>
      <xdr:row>62</xdr:row>
      <xdr:rowOff>130302</xdr:rowOff>
    </xdr:to>
    <xdr:cxnSp macro="">
      <xdr:nvCxnSpPr>
        <xdr:cNvPr id="609" name="直線コネクタ 608">
          <a:extLst>
            <a:ext uri="{FF2B5EF4-FFF2-40B4-BE49-F238E27FC236}">
              <a16:creationId xmlns:a16="http://schemas.microsoft.com/office/drawing/2014/main" id="{48362CD1-7A1A-4DA7-886C-C5C27535461C}"/>
            </a:ext>
          </a:extLst>
        </xdr:cNvPr>
        <xdr:cNvCxnSpPr/>
      </xdr:nvCxnSpPr>
      <xdr:spPr>
        <a:xfrm flipV="1">
          <a:off x="19545300" y="10747248"/>
          <a:ext cx="889000" cy="12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89789</xdr:rowOff>
    </xdr:from>
    <xdr:to>
      <xdr:col>98</xdr:col>
      <xdr:colOff>38100</xdr:colOff>
      <xdr:row>63</xdr:row>
      <xdr:rowOff>19939</xdr:rowOff>
    </xdr:to>
    <xdr:sp macro="" textlink="">
      <xdr:nvSpPr>
        <xdr:cNvPr id="610" name="楕円 609">
          <a:extLst>
            <a:ext uri="{FF2B5EF4-FFF2-40B4-BE49-F238E27FC236}">
              <a16:creationId xmlns:a16="http://schemas.microsoft.com/office/drawing/2014/main" id="{05DF4CC5-33DE-4A5C-9663-2F846D449C56}"/>
            </a:ext>
          </a:extLst>
        </xdr:cNvPr>
        <xdr:cNvSpPr/>
      </xdr:nvSpPr>
      <xdr:spPr>
        <a:xfrm>
          <a:off x="18605500" y="107196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130302</xdr:rowOff>
    </xdr:from>
    <xdr:to>
      <xdr:col>102</xdr:col>
      <xdr:colOff>114300</xdr:colOff>
      <xdr:row>62</xdr:row>
      <xdr:rowOff>140589</xdr:rowOff>
    </xdr:to>
    <xdr:cxnSp macro="">
      <xdr:nvCxnSpPr>
        <xdr:cNvPr id="611" name="直線コネクタ 610">
          <a:extLst>
            <a:ext uri="{FF2B5EF4-FFF2-40B4-BE49-F238E27FC236}">
              <a16:creationId xmlns:a16="http://schemas.microsoft.com/office/drawing/2014/main" id="{018D27EA-15D9-41FA-9CB3-815AA755A5D6}"/>
            </a:ext>
          </a:extLst>
        </xdr:cNvPr>
        <xdr:cNvCxnSpPr/>
      </xdr:nvCxnSpPr>
      <xdr:spPr>
        <a:xfrm flipV="1">
          <a:off x="18656300" y="10760202"/>
          <a:ext cx="889000" cy="10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58</xdr:row>
      <xdr:rowOff>93997</xdr:rowOff>
    </xdr:from>
    <xdr:ext cx="469744" cy="259045"/>
    <xdr:sp macro="" textlink="">
      <xdr:nvSpPr>
        <xdr:cNvPr id="612" name="n_1aveValue【学校施設】&#10;一人当たり面積">
          <a:extLst>
            <a:ext uri="{FF2B5EF4-FFF2-40B4-BE49-F238E27FC236}">
              <a16:creationId xmlns:a16="http://schemas.microsoft.com/office/drawing/2014/main" id="{F3D35652-CBBC-4F8B-AC53-2009FE3E790D}"/>
            </a:ext>
          </a:extLst>
        </xdr:cNvPr>
        <xdr:cNvSpPr txBox="1"/>
      </xdr:nvSpPr>
      <xdr:spPr>
        <a:xfrm>
          <a:off x="21075727" y="100380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58</xdr:row>
      <xdr:rowOff>108094</xdr:rowOff>
    </xdr:from>
    <xdr:ext cx="469744" cy="259045"/>
    <xdr:sp macro="" textlink="">
      <xdr:nvSpPr>
        <xdr:cNvPr id="613" name="n_2aveValue【学校施設】&#10;一人当たり面積">
          <a:extLst>
            <a:ext uri="{FF2B5EF4-FFF2-40B4-BE49-F238E27FC236}">
              <a16:creationId xmlns:a16="http://schemas.microsoft.com/office/drawing/2014/main" id="{2C5819F2-E274-4226-A03E-4581359061C8}"/>
            </a:ext>
          </a:extLst>
        </xdr:cNvPr>
        <xdr:cNvSpPr txBox="1"/>
      </xdr:nvSpPr>
      <xdr:spPr>
        <a:xfrm>
          <a:off x="20199427" y="100521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58</xdr:row>
      <xdr:rowOff>119905</xdr:rowOff>
    </xdr:from>
    <xdr:ext cx="469744" cy="259045"/>
    <xdr:sp macro="" textlink="">
      <xdr:nvSpPr>
        <xdr:cNvPr id="614" name="n_3aveValue【学校施設】&#10;一人当たり面積">
          <a:extLst>
            <a:ext uri="{FF2B5EF4-FFF2-40B4-BE49-F238E27FC236}">
              <a16:creationId xmlns:a16="http://schemas.microsoft.com/office/drawing/2014/main" id="{82E6ED9A-A00C-4F67-A204-821DB2A61E29}"/>
            </a:ext>
          </a:extLst>
        </xdr:cNvPr>
        <xdr:cNvSpPr txBox="1"/>
      </xdr:nvSpPr>
      <xdr:spPr>
        <a:xfrm>
          <a:off x="19310427" y="100640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58</xdr:row>
      <xdr:rowOff>146956</xdr:rowOff>
    </xdr:from>
    <xdr:ext cx="469744" cy="259045"/>
    <xdr:sp macro="" textlink="">
      <xdr:nvSpPr>
        <xdr:cNvPr id="615" name="n_4aveValue【学校施設】&#10;一人当たり面積">
          <a:extLst>
            <a:ext uri="{FF2B5EF4-FFF2-40B4-BE49-F238E27FC236}">
              <a16:creationId xmlns:a16="http://schemas.microsoft.com/office/drawing/2014/main" id="{2CE05D56-D5D2-48DB-9B1E-7A7F40AAD26D}"/>
            </a:ext>
          </a:extLst>
        </xdr:cNvPr>
        <xdr:cNvSpPr txBox="1"/>
      </xdr:nvSpPr>
      <xdr:spPr>
        <a:xfrm>
          <a:off x="18421427" y="100910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146702</xdr:rowOff>
    </xdr:from>
    <xdr:ext cx="469744" cy="259045"/>
    <xdr:sp macro="" textlink="">
      <xdr:nvSpPr>
        <xdr:cNvPr id="616" name="n_1mainValue【学校施設】&#10;一人当たり面積">
          <a:extLst>
            <a:ext uri="{FF2B5EF4-FFF2-40B4-BE49-F238E27FC236}">
              <a16:creationId xmlns:a16="http://schemas.microsoft.com/office/drawing/2014/main" id="{29A2081C-0FC1-48BE-AF70-981B27C30493}"/>
            </a:ext>
          </a:extLst>
        </xdr:cNvPr>
        <xdr:cNvSpPr txBox="1"/>
      </xdr:nvSpPr>
      <xdr:spPr>
        <a:xfrm>
          <a:off x="21075727" y="107766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159275</xdr:rowOff>
    </xdr:from>
    <xdr:ext cx="469744" cy="259045"/>
    <xdr:sp macro="" textlink="">
      <xdr:nvSpPr>
        <xdr:cNvPr id="617" name="n_2mainValue【学校施設】&#10;一人当たり面積">
          <a:extLst>
            <a:ext uri="{FF2B5EF4-FFF2-40B4-BE49-F238E27FC236}">
              <a16:creationId xmlns:a16="http://schemas.microsoft.com/office/drawing/2014/main" id="{21F63F25-F331-4051-B46E-FFDFF5286324}"/>
            </a:ext>
          </a:extLst>
        </xdr:cNvPr>
        <xdr:cNvSpPr txBox="1"/>
      </xdr:nvSpPr>
      <xdr:spPr>
        <a:xfrm>
          <a:off x="20199427" y="107891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779</xdr:rowOff>
    </xdr:from>
    <xdr:ext cx="469744" cy="259045"/>
    <xdr:sp macro="" textlink="">
      <xdr:nvSpPr>
        <xdr:cNvPr id="618" name="n_3mainValue【学校施設】&#10;一人当たり面積">
          <a:extLst>
            <a:ext uri="{FF2B5EF4-FFF2-40B4-BE49-F238E27FC236}">
              <a16:creationId xmlns:a16="http://schemas.microsoft.com/office/drawing/2014/main" id="{E7C7A49A-9745-4D22-8B9A-FED35F108CB3}"/>
            </a:ext>
          </a:extLst>
        </xdr:cNvPr>
        <xdr:cNvSpPr txBox="1"/>
      </xdr:nvSpPr>
      <xdr:spPr>
        <a:xfrm>
          <a:off x="19310427" y="108021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11066</xdr:rowOff>
    </xdr:from>
    <xdr:ext cx="469744" cy="259045"/>
    <xdr:sp macro="" textlink="">
      <xdr:nvSpPr>
        <xdr:cNvPr id="619" name="n_4mainValue【学校施設】&#10;一人当たり面積">
          <a:extLst>
            <a:ext uri="{FF2B5EF4-FFF2-40B4-BE49-F238E27FC236}">
              <a16:creationId xmlns:a16="http://schemas.microsoft.com/office/drawing/2014/main" id="{C7EACABC-A2D0-482D-8A8E-D7669311C875}"/>
            </a:ext>
          </a:extLst>
        </xdr:cNvPr>
        <xdr:cNvSpPr txBox="1"/>
      </xdr:nvSpPr>
      <xdr:spPr>
        <a:xfrm>
          <a:off x="18421427" y="108124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0" name="正方形/長方形 619">
          <a:extLst>
            <a:ext uri="{FF2B5EF4-FFF2-40B4-BE49-F238E27FC236}">
              <a16:creationId xmlns:a16="http://schemas.microsoft.com/office/drawing/2014/main" id="{40A0A230-71A0-4BDD-9EF0-F56A821F9DC0}"/>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1" name="正方形/長方形 620">
          <a:extLst>
            <a:ext uri="{FF2B5EF4-FFF2-40B4-BE49-F238E27FC236}">
              <a16:creationId xmlns:a16="http://schemas.microsoft.com/office/drawing/2014/main" id="{6841E1AD-B3B9-4A8C-BE82-1B4332FC9CAE}"/>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2" name="正方形/長方形 621">
          <a:extLst>
            <a:ext uri="{FF2B5EF4-FFF2-40B4-BE49-F238E27FC236}">
              <a16:creationId xmlns:a16="http://schemas.microsoft.com/office/drawing/2014/main" id="{0CA86E5B-FEF1-42EC-87D0-90268B1CE707}"/>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3" name="正方形/長方形 622">
          <a:extLst>
            <a:ext uri="{FF2B5EF4-FFF2-40B4-BE49-F238E27FC236}">
              <a16:creationId xmlns:a16="http://schemas.microsoft.com/office/drawing/2014/main" id="{6E13AFA4-0DFF-4786-AABE-FF8DA1FE1E3A}"/>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4" name="正方形/長方形 623">
          <a:extLst>
            <a:ext uri="{FF2B5EF4-FFF2-40B4-BE49-F238E27FC236}">
              <a16:creationId xmlns:a16="http://schemas.microsoft.com/office/drawing/2014/main" id="{869A6621-3826-4DA3-8705-934B894BDF7B}"/>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5" name="正方形/長方形 624">
          <a:extLst>
            <a:ext uri="{FF2B5EF4-FFF2-40B4-BE49-F238E27FC236}">
              <a16:creationId xmlns:a16="http://schemas.microsoft.com/office/drawing/2014/main" id="{FA27E024-C46B-49D2-A570-0B4EC3F6ECE2}"/>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6" name="正方形/長方形 625">
          <a:extLst>
            <a:ext uri="{FF2B5EF4-FFF2-40B4-BE49-F238E27FC236}">
              <a16:creationId xmlns:a16="http://schemas.microsoft.com/office/drawing/2014/main" id="{D60B9E7F-C69A-48AC-BBEB-C3B62C3B6D21}"/>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27" name="正方形/長方形 626">
          <a:extLst>
            <a:ext uri="{FF2B5EF4-FFF2-40B4-BE49-F238E27FC236}">
              <a16:creationId xmlns:a16="http://schemas.microsoft.com/office/drawing/2014/main" id="{B016BDFE-87A7-42B5-889A-96D284AD9106}"/>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28" name="テキスト ボックス 627">
          <a:extLst>
            <a:ext uri="{FF2B5EF4-FFF2-40B4-BE49-F238E27FC236}">
              <a16:creationId xmlns:a16="http://schemas.microsoft.com/office/drawing/2014/main" id="{2A57BD82-B86F-4874-824D-EE52CE9B1735}"/>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29" name="直線コネクタ 628">
          <a:extLst>
            <a:ext uri="{FF2B5EF4-FFF2-40B4-BE49-F238E27FC236}">
              <a16:creationId xmlns:a16="http://schemas.microsoft.com/office/drawing/2014/main" id="{66607D93-DDDD-4587-9AAA-0AC867632E94}"/>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0" name="テキスト ボックス 629">
          <a:extLst>
            <a:ext uri="{FF2B5EF4-FFF2-40B4-BE49-F238E27FC236}">
              <a16:creationId xmlns:a16="http://schemas.microsoft.com/office/drawing/2014/main" id="{34DA4021-2DF6-4E26-97EB-332822D4AC5A}"/>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631" name="直線コネクタ 630">
          <a:extLst>
            <a:ext uri="{FF2B5EF4-FFF2-40B4-BE49-F238E27FC236}">
              <a16:creationId xmlns:a16="http://schemas.microsoft.com/office/drawing/2014/main" id="{0810F4DC-A3C5-4D06-AA49-1A2DE7B697E9}"/>
            </a:ext>
          </a:extLst>
        </xdr:cNvPr>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632" name="テキスト ボックス 631">
          <a:extLst>
            <a:ext uri="{FF2B5EF4-FFF2-40B4-BE49-F238E27FC236}">
              <a16:creationId xmlns:a16="http://schemas.microsoft.com/office/drawing/2014/main" id="{A6FAE91C-2D00-4A22-952B-FDC58A586FF4}"/>
            </a:ext>
          </a:extLst>
        </xdr:cNvPr>
        <xdr:cNvSpPr txBox="1"/>
      </xdr:nvSpPr>
      <xdr:spPr>
        <a:xfrm>
          <a:off x="11978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633" name="直線コネクタ 632">
          <a:extLst>
            <a:ext uri="{FF2B5EF4-FFF2-40B4-BE49-F238E27FC236}">
              <a16:creationId xmlns:a16="http://schemas.microsoft.com/office/drawing/2014/main" id="{31C882A4-FAC8-436F-96B8-C4673096C86F}"/>
            </a:ext>
          </a:extLst>
        </xdr:cNvPr>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634" name="テキスト ボックス 633">
          <a:extLst>
            <a:ext uri="{FF2B5EF4-FFF2-40B4-BE49-F238E27FC236}">
              <a16:creationId xmlns:a16="http://schemas.microsoft.com/office/drawing/2014/main" id="{A360E9C2-C2F6-4B5C-BEC5-B86E3542A04E}"/>
            </a:ext>
          </a:extLst>
        </xdr:cNvPr>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635" name="直線コネクタ 634">
          <a:extLst>
            <a:ext uri="{FF2B5EF4-FFF2-40B4-BE49-F238E27FC236}">
              <a16:creationId xmlns:a16="http://schemas.microsoft.com/office/drawing/2014/main" id="{D0395250-7B80-4869-B39A-D36CD6219B6D}"/>
            </a:ext>
          </a:extLst>
        </xdr:cNvPr>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636" name="テキスト ボックス 635">
          <a:extLst>
            <a:ext uri="{FF2B5EF4-FFF2-40B4-BE49-F238E27FC236}">
              <a16:creationId xmlns:a16="http://schemas.microsoft.com/office/drawing/2014/main" id="{EAEEECC0-789F-477E-A255-AF0B80792DCC}"/>
            </a:ext>
          </a:extLst>
        </xdr:cNvPr>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637" name="直線コネクタ 636">
          <a:extLst>
            <a:ext uri="{FF2B5EF4-FFF2-40B4-BE49-F238E27FC236}">
              <a16:creationId xmlns:a16="http://schemas.microsoft.com/office/drawing/2014/main" id="{382559AF-871D-4231-9F14-8DD85E419087}"/>
            </a:ext>
          </a:extLst>
        </xdr:cNvPr>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638" name="テキスト ボックス 637">
          <a:extLst>
            <a:ext uri="{FF2B5EF4-FFF2-40B4-BE49-F238E27FC236}">
              <a16:creationId xmlns:a16="http://schemas.microsoft.com/office/drawing/2014/main" id="{C1DEDFDB-9EDE-49A2-A96D-68C969EA88C0}"/>
            </a:ext>
          </a:extLst>
        </xdr:cNvPr>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639" name="直線コネクタ 638">
          <a:extLst>
            <a:ext uri="{FF2B5EF4-FFF2-40B4-BE49-F238E27FC236}">
              <a16:creationId xmlns:a16="http://schemas.microsoft.com/office/drawing/2014/main" id="{619019CC-B904-44DF-AD26-5FCC3B1E61C1}"/>
            </a:ext>
          </a:extLst>
        </xdr:cNvPr>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162577</xdr:rowOff>
    </xdr:from>
    <xdr:ext cx="403059" cy="259045"/>
    <xdr:sp macro="" textlink="">
      <xdr:nvSpPr>
        <xdr:cNvPr id="640" name="テキスト ボックス 639">
          <a:extLst>
            <a:ext uri="{FF2B5EF4-FFF2-40B4-BE49-F238E27FC236}">
              <a16:creationId xmlns:a16="http://schemas.microsoft.com/office/drawing/2014/main" id="{0DC59BE5-5144-4A40-A563-9B4044F55DEC}"/>
            </a:ext>
          </a:extLst>
        </xdr:cNvPr>
        <xdr:cNvSpPr txBox="1"/>
      </xdr:nvSpPr>
      <xdr:spPr>
        <a:xfrm>
          <a:off x="12042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1" name="直線コネクタ 640">
          <a:extLst>
            <a:ext uri="{FF2B5EF4-FFF2-40B4-BE49-F238E27FC236}">
              <a16:creationId xmlns:a16="http://schemas.microsoft.com/office/drawing/2014/main" id="{DAD1F21E-A4E5-42C6-BAEA-5682EE03F3A2}"/>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74</xdr:row>
      <xdr:rowOff>124477</xdr:rowOff>
    </xdr:from>
    <xdr:ext cx="338939" cy="259045"/>
    <xdr:sp macro="" textlink="">
      <xdr:nvSpPr>
        <xdr:cNvPr id="642" name="テキスト ボックス 641">
          <a:extLst>
            <a:ext uri="{FF2B5EF4-FFF2-40B4-BE49-F238E27FC236}">
              <a16:creationId xmlns:a16="http://schemas.microsoft.com/office/drawing/2014/main" id="{39876EBD-C521-44E3-9C0A-BBDF1863FAAF}"/>
            </a:ext>
          </a:extLst>
        </xdr:cNvPr>
        <xdr:cNvSpPr txBox="1"/>
      </xdr:nvSpPr>
      <xdr:spPr>
        <a:xfrm>
          <a:off x="12107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643" name="【児童館】&#10;有形固定資産減価償却率グラフ枠">
          <a:extLst>
            <a:ext uri="{FF2B5EF4-FFF2-40B4-BE49-F238E27FC236}">
              <a16:creationId xmlns:a16="http://schemas.microsoft.com/office/drawing/2014/main" id="{628ED41A-6AAB-437D-9E1E-2F225462606B}"/>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79</xdr:row>
      <xdr:rowOff>41911</xdr:rowOff>
    </xdr:from>
    <xdr:to>
      <xdr:col>85</xdr:col>
      <xdr:colOff>126364</xdr:colOff>
      <xdr:row>86</xdr:row>
      <xdr:rowOff>114300</xdr:rowOff>
    </xdr:to>
    <xdr:cxnSp macro="">
      <xdr:nvCxnSpPr>
        <xdr:cNvPr id="644" name="直線コネクタ 643">
          <a:extLst>
            <a:ext uri="{FF2B5EF4-FFF2-40B4-BE49-F238E27FC236}">
              <a16:creationId xmlns:a16="http://schemas.microsoft.com/office/drawing/2014/main" id="{C9D4EC13-F046-47E9-B185-11DA68E1229C}"/>
            </a:ext>
          </a:extLst>
        </xdr:cNvPr>
        <xdr:cNvCxnSpPr/>
      </xdr:nvCxnSpPr>
      <xdr:spPr>
        <a:xfrm flipV="1">
          <a:off x="16318864" y="13586461"/>
          <a:ext cx="0" cy="12725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118127</xdr:rowOff>
    </xdr:from>
    <xdr:ext cx="469744" cy="259045"/>
    <xdr:sp macro="" textlink="">
      <xdr:nvSpPr>
        <xdr:cNvPr id="645" name="【児童館】&#10;有形固定資産減価償却率最小値テキスト">
          <a:extLst>
            <a:ext uri="{FF2B5EF4-FFF2-40B4-BE49-F238E27FC236}">
              <a16:creationId xmlns:a16="http://schemas.microsoft.com/office/drawing/2014/main" id="{2DEE2D03-6D68-4AF2-9DFB-1A784EB80EF0}"/>
            </a:ext>
          </a:extLst>
        </xdr:cNvPr>
        <xdr:cNvSpPr txBox="1"/>
      </xdr:nvSpPr>
      <xdr:spPr>
        <a:xfrm>
          <a:off x="16357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114300</xdr:rowOff>
    </xdr:from>
    <xdr:to>
      <xdr:col>86</xdr:col>
      <xdr:colOff>25400</xdr:colOff>
      <xdr:row>86</xdr:row>
      <xdr:rowOff>114300</xdr:rowOff>
    </xdr:to>
    <xdr:cxnSp macro="">
      <xdr:nvCxnSpPr>
        <xdr:cNvPr id="646" name="直線コネクタ 645">
          <a:extLst>
            <a:ext uri="{FF2B5EF4-FFF2-40B4-BE49-F238E27FC236}">
              <a16:creationId xmlns:a16="http://schemas.microsoft.com/office/drawing/2014/main" id="{48B6A265-3810-4B6B-92CB-3251ABFEAB1F}"/>
            </a:ext>
          </a:extLst>
        </xdr:cNvPr>
        <xdr:cNvCxnSpPr/>
      </xdr:nvCxnSpPr>
      <xdr:spPr>
        <a:xfrm>
          <a:off x="16230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77</xdr:row>
      <xdr:rowOff>160038</xdr:rowOff>
    </xdr:from>
    <xdr:ext cx="405111" cy="259045"/>
    <xdr:sp macro="" textlink="">
      <xdr:nvSpPr>
        <xdr:cNvPr id="647" name="【児童館】&#10;有形固定資産減価償却率最大値テキスト">
          <a:extLst>
            <a:ext uri="{FF2B5EF4-FFF2-40B4-BE49-F238E27FC236}">
              <a16:creationId xmlns:a16="http://schemas.microsoft.com/office/drawing/2014/main" id="{F0D907C3-653F-43E8-8E0A-1FD5418B7B18}"/>
            </a:ext>
          </a:extLst>
        </xdr:cNvPr>
        <xdr:cNvSpPr txBox="1"/>
      </xdr:nvSpPr>
      <xdr:spPr>
        <a:xfrm>
          <a:off x="16357600" y="133616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41911</xdr:rowOff>
    </xdr:from>
    <xdr:to>
      <xdr:col>86</xdr:col>
      <xdr:colOff>25400</xdr:colOff>
      <xdr:row>79</xdr:row>
      <xdr:rowOff>41911</xdr:rowOff>
    </xdr:to>
    <xdr:cxnSp macro="">
      <xdr:nvCxnSpPr>
        <xdr:cNvPr id="648" name="直線コネクタ 647">
          <a:extLst>
            <a:ext uri="{FF2B5EF4-FFF2-40B4-BE49-F238E27FC236}">
              <a16:creationId xmlns:a16="http://schemas.microsoft.com/office/drawing/2014/main" id="{4D80B217-B835-4C1B-95FA-B229FB86671F}"/>
            </a:ext>
          </a:extLst>
        </xdr:cNvPr>
        <xdr:cNvCxnSpPr/>
      </xdr:nvCxnSpPr>
      <xdr:spPr>
        <a:xfrm>
          <a:off x="16230600" y="135864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17797</xdr:rowOff>
    </xdr:from>
    <xdr:ext cx="405111" cy="259045"/>
    <xdr:sp macro="" textlink="">
      <xdr:nvSpPr>
        <xdr:cNvPr id="649" name="【児童館】&#10;有形固定資産減価償却率平均値テキスト">
          <a:extLst>
            <a:ext uri="{FF2B5EF4-FFF2-40B4-BE49-F238E27FC236}">
              <a16:creationId xmlns:a16="http://schemas.microsoft.com/office/drawing/2014/main" id="{67C67901-40CC-40BA-8879-DB9255119DF0}"/>
            </a:ext>
          </a:extLst>
        </xdr:cNvPr>
        <xdr:cNvSpPr txBox="1"/>
      </xdr:nvSpPr>
      <xdr:spPr>
        <a:xfrm>
          <a:off x="16357600" y="140766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166370</xdr:rowOff>
    </xdr:from>
    <xdr:to>
      <xdr:col>85</xdr:col>
      <xdr:colOff>177800</xdr:colOff>
      <xdr:row>83</xdr:row>
      <xdr:rowOff>96520</xdr:rowOff>
    </xdr:to>
    <xdr:sp macro="" textlink="">
      <xdr:nvSpPr>
        <xdr:cNvPr id="650" name="フローチャート: 判断 649">
          <a:extLst>
            <a:ext uri="{FF2B5EF4-FFF2-40B4-BE49-F238E27FC236}">
              <a16:creationId xmlns:a16="http://schemas.microsoft.com/office/drawing/2014/main" id="{D45DE046-0B17-4BD9-A179-F7D0FAAE1C7B}"/>
            </a:ext>
          </a:extLst>
        </xdr:cNvPr>
        <xdr:cNvSpPr/>
      </xdr:nvSpPr>
      <xdr:spPr>
        <a:xfrm>
          <a:off x="16268700" y="14225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83</xdr:row>
      <xdr:rowOff>168275</xdr:rowOff>
    </xdr:from>
    <xdr:to>
      <xdr:col>81</xdr:col>
      <xdr:colOff>101600</xdr:colOff>
      <xdr:row>84</xdr:row>
      <xdr:rowOff>98425</xdr:rowOff>
    </xdr:to>
    <xdr:sp macro="" textlink="">
      <xdr:nvSpPr>
        <xdr:cNvPr id="651" name="フローチャート: 判断 650">
          <a:extLst>
            <a:ext uri="{FF2B5EF4-FFF2-40B4-BE49-F238E27FC236}">
              <a16:creationId xmlns:a16="http://schemas.microsoft.com/office/drawing/2014/main" id="{6407B5C2-FFDA-42C5-84DC-3F61E03A3537}"/>
            </a:ext>
          </a:extLst>
        </xdr:cNvPr>
        <xdr:cNvSpPr/>
      </xdr:nvSpPr>
      <xdr:spPr>
        <a:xfrm>
          <a:off x="15430500" y="14398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83</xdr:row>
      <xdr:rowOff>130175</xdr:rowOff>
    </xdr:from>
    <xdr:to>
      <xdr:col>76</xdr:col>
      <xdr:colOff>165100</xdr:colOff>
      <xdr:row>84</xdr:row>
      <xdr:rowOff>60325</xdr:rowOff>
    </xdr:to>
    <xdr:sp macro="" textlink="">
      <xdr:nvSpPr>
        <xdr:cNvPr id="652" name="フローチャート: 判断 651">
          <a:extLst>
            <a:ext uri="{FF2B5EF4-FFF2-40B4-BE49-F238E27FC236}">
              <a16:creationId xmlns:a16="http://schemas.microsoft.com/office/drawing/2014/main" id="{C5EEA7EE-0158-4E63-B064-1982991EA6E9}"/>
            </a:ext>
          </a:extLst>
        </xdr:cNvPr>
        <xdr:cNvSpPr/>
      </xdr:nvSpPr>
      <xdr:spPr>
        <a:xfrm>
          <a:off x="14541500" y="14360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83</xdr:row>
      <xdr:rowOff>111125</xdr:rowOff>
    </xdr:from>
    <xdr:to>
      <xdr:col>72</xdr:col>
      <xdr:colOff>38100</xdr:colOff>
      <xdr:row>84</xdr:row>
      <xdr:rowOff>41275</xdr:rowOff>
    </xdr:to>
    <xdr:sp macro="" textlink="">
      <xdr:nvSpPr>
        <xdr:cNvPr id="653" name="フローチャート: 判断 652">
          <a:extLst>
            <a:ext uri="{FF2B5EF4-FFF2-40B4-BE49-F238E27FC236}">
              <a16:creationId xmlns:a16="http://schemas.microsoft.com/office/drawing/2014/main" id="{11CA3B54-7F20-4907-BC69-085AEE6A2DAD}"/>
            </a:ext>
          </a:extLst>
        </xdr:cNvPr>
        <xdr:cNvSpPr/>
      </xdr:nvSpPr>
      <xdr:spPr>
        <a:xfrm>
          <a:off x="13652500" y="14341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83</xdr:row>
      <xdr:rowOff>111125</xdr:rowOff>
    </xdr:from>
    <xdr:to>
      <xdr:col>67</xdr:col>
      <xdr:colOff>101600</xdr:colOff>
      <xdr:row>84</xdr:row>
      <xdr:rowOff>41275</xdr:rowOff>
    </xdr:to>
    <xdr:sp macro="" textlink="">
      <xdr:nvSpPr>
        <xdr:cNvPr id="654" name="フローチャート: 判断 653">
          <a:extLst>
            <a:ext uri="{FF2B5EF4-FFF2-40B4-BE49-F238E27FC236}">
              <a16:creationId xmlns:a16="http://schemas.microsoft.com/office/drawing/2014/main" id="{552B1CCB-673E-4195-99D1-FB2982BD0EE3}"/>
            </a:ext>
          </a:extLst>
        </xdr:cNvPr>
        <xdr:cNvSpPr/>
      </xdr:nvSpPr>
      <xdr:spPr>
        <a:xfrm>
          <a:off x="12763500" y="14341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55" name="テキスト ボックス 654">
          <a:extLst>
            <a:ext uri="{FF2B5EF4-FFF2-40B4-BE49-F238E27FC236}">
              <a16:creationId xmlns:a16="http://schemas.microsoft.com/office/drawing/2014/main" id="{AC71A789-9343-4678-8594-A9A32CB79B5A}"/>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56" name="テキスト ボックス 655">
          <a:extLst>
            <a:ext uri="{FF2B5EF4-FFF2-40B4-BE49-F238E27FC236}">
              <a16:creationId xmlns:a16="http://schemas.microsoft.com/office/drawing/2014/main" id="{26B0A9DD-41AD-423B-B70B-3E0C6D75E9C3}"/>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57" name="テキスト ボックス 656">
          <a:extLst>
            <a:ext uri="{FF2B5EF4-FFF2-40B4-BE49-F238E27FC236}">
              <a16:creationId xmlns:a16="http://schemas.microsoft.com/office/drawing/2014/main" id="{A7BDA658-EC69-4A9E-AD83-CDC757D763BE}"/>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58" name="テキスト ボックス 657">
          <a:extLst>
            <a:ext uri="{FF2B5EF4-FFF2-40B4-BE49-F238E27FC236}">
              <a16:creationId xmlns:a16="http://schemas.microsoft.com/office/drawing/2014/main" id="{A1700BEC-5458-429C-9C34-C0A4462F606A}"/>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59" name="テキスト ボックス 658">
          <a:extLst>
            <a:ext uri="{FF2B5EF4-FFF2-40B4-BE49-F238E27FC236}">
              <a16:creationId xmlns:a16="http://schemas.microsoft.com/office/drawing/2014/main" id="{3140A80E-D727-47D4-9D03-DB303673948C}"/>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84</xdr:row>
      <xdr:rowOff>36830</xdr:rowOff>
    </xdr:from>
    <xdr:to>
      <xdr:col>85</xdr:col>
      <xdr:colOff>177800</xdr:colOff>
      <xdr:row>84</xdr:row>
      <xdr:rowOff>138430</xdr:rowOff>
    </xdr:to>
    <xdr:sp macro="" textlink="">
      <xdr:nvSpPr>
        <xdr:cNvPr id="660" name="楕円 659">
          <a:extLst>
            <a:ext uri="{FF2B5EF4-FFF2-40B4-BE49-F238E27FC236}">
              <a16:creationId xmlns:a16="http://schemas.microsoft.com/office/drawing/2014/main" id="{6C5FA827-3934-4491-941D-57107BA36DB7}"/>
            </a:ext>
          </a:extLst>
        </xdr:cNvPr>
        <xdr:cNvSpPr/>
      </xdr:nvSpPr>
      <xdr:spPr>
        <a:xfrm>
          <a:off x="16268700" y="14438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84</xdr:row>
      <xdr:rowOff>15257</xdr:rowOff>
    </xdr:from>
    <xdr:ext cx="405111" cy="259045"/>
    <xdr:sp macro="" textlink="">
      <xdr:nvSpPr>
        <xdr:cNvPr id="661" name="【児童館】&#10;有形固定資産減価償却率該当値テキスト">
          <a:extLst>
            <a:ext uri="{FF2B5EF4-FFF2-40B4-BE49-F238E27FC236}">
              <a16:creationId xmlns:a16="http://schemas.microsoft.com/office/drawing/2014/main" id="{19109192-1EDB-43E5-92CC-09EB4D2683F3}"/>
            </a:ext>
          </a:extLst>
        </xdr:cNvPr>
        <xdr:cNvSpPr txBox="1"/>
      </xdr:nvSpPr>
      <xdr:spPr>
        <a:xfrm>
          <a:off x="16357600" y="14417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83</xdr:row>
      <xdr:rowOff>166370</xdr:rowOff>
    </xdr:from>
    <xdr:to>
      <xdr:col>81</xdr:col>
      <xdr:colOff>101600</xdr:colOff>
      <xdr:row>84</xdr:row>
      <xdr:rowOff>96520</xdr:rowOff>
    </xdr:to>
    <xdr:sp macro="" textlink="">
      <xdr:nvSpPr>
        <xdr:cNvPr id="662" name="楕円 661">
          <a:extLst>
            <a:ext uri="{FF2B5EF4-FFF2-40B4-BE49-F238E27FC236}">
              <a16:creationId xmlns:a16="http://schemas.microsoft.com/office/drawing/2014/main" id="{5ABE9217-A0FF-4BA4-A5B4-B6F3026C20FE}"/>
            </a:ext>
          </a:extLst>
        </xdr:cNvPr>
        <xdr:cNvSpPr/>
      </xdr:nvSpPr>
      <xdr:spPr>
        <a:xfrm>
          <a:off x="15430500" y="14396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84</xdr:row>
      <xdr:rowOff>45720</xdr:rowOff>
    </xdr:from>
    <xdr:to>
      <xdr:col>85</xdr:col>
      <xdr:colOff>127000</xdr:colOff>
      <xdr:row>84</xdr:row>
      <xdr:rowOff>87630</xdr:rowOff>
    </xdr:to>
    <xdr:cxnSp macro="">
      <xdr:nvCxnSpPr>
        <xdr:cNvPr id="663" name="直線コネクタ 662">
          <a:extLst>
            <a:ext uri="{FF2B5EF4-FFF2-40B4-BE49-F238E27FC236}">
              <a16:creationId xmlns:a16="http://schemas.microsoft.com/office/drawing/2014/main" id="{4A72E8D5-6E89-468A-9F13-182901F946C7}"/>
            </a:ext>
          </a:extLst>
        </xdr:cNvPr>
        <xdr:cNvCxnSpPr/>
      </xdr:nvCxnSpPr>
      <xdr:spPr>
        <a:xfrm>
          <a:off x="15481300" y="14447520"/>
          <a:ext cx="8382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83</xdr:row>
      <xdr:rowOff>132080</xdr:rowOff>
    </xdr:from>
    <xdr:to>
      <xdr:col>76</xdr:col>
      <xdr:colOff>165100</xdr:colOff>
      <xdr:row>84</xdr:row>
      <xdr:rowOff>62230</xdr:rowOff>
    </xdr:to>
    <xdr:sp macro="" textlink="">
      <xdr:nvSpPr>
        <xdr:cNvPr id="664" name="楕円 663">
          <a:extLst>
            <a:ext uri="{FF2B5EF4-FFF2-40B4-BE49-F238E27FC236}">
              <a16:creationId xmlns:a16="http://schemas.microsoft.com/office/drawing/2014/main" id="{986FC494-BAD3-4B47-83E8-F5B5C0C24316}"/>
            </a:ext>
          </a:extLst>
        </xdr:cNvPr>
        <xdr:cNvSpPr/>
      </xdr:nvSpPr>
      <xdr:spPr>
        <a:xfrm>
          <a:off x="14541500" y="14362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84</xdr:row>
      <xdr:rowOff>11430</xdr:rowOff>
    </xdr:from>
    <xdr:to>
      <xdr:col>81</xdr:col>
      <xdr:colOff>50800</xdr:colOff>
      <xdr:row>84</xdr:row>
      <xdr:rowOff>45720</xdr:rowOff>
    </xdr:to>
    <xdr:cxnSp macro="">
      <xdr:nvCxnSpPr>
        <xdr:cNvPr id="665" name="直線コネクタ 664">
          <a:extLst>
            <a:ext uri="{FF2B5EF4-FFF2-40B4-BE49-F238E27FC236}">
              <a16:creationId xmlns:a16="http://schemas.microsoft.com/office/drawing/2014/main" id="{43143AAC-BB46-4593-A967-D4C4F4D71AAC}"/>
            </a:ext>
          </a:extLst>
        </xdr:cNvPr>
        <xdr:cNvCxnSpPr/>
      </xdr:nvCxnSpPr>
      <xdr:spPr>
        <a:xfrm>
          <a:off x="14592300" y="14413230"/>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83</xdr:row>
      <xdr:rowOff>107314</xdr:rowOff>
    </xdr:from>
    <xdr:to>
      <xdr:col>72</xdr:col>
      <xdr:colOff>38100</xdr:colOff>
      <xdr:row>84</xdr:row>
      <xdr:rowOff>37464</xdr:rowOff>
    </xdr:to>
    <xdr:sp macro="" textlink="">
      <xdr:nvSpPr>
        <xdr:cNvPr id="666" name="楕円 665">
          <a:extLst>
            <a:ext uri="{FF2B5EF4-FFF2-40B4-BE49-F238E27FC236}">
              <a16:creationId xmlns:a16="http://schemas.microsoft.com/office/drawing/2014/main" id="{B82BF26F-11E1-49F7-851A-F8BAB05B7A28}"/>
            </a:ext>
          </a:extLst>
        </xdr:cNvPr>
        <xdr:cNvSpPr/>
      </xdr:nvSpPr>
      <xdr:spPr>
        <a:xfrm>
          <a:off x="13652500" y="14337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83</xdr:row>
      <xdr:rowOff>158114</xdr:rowOff>
    </xdr:from>
    <xdr:to>
      <xdr:col>76</xdr:col>
      <xdr:colOff>114300</xdr:colOff>
      <xdr:row>84</xdr:row>
      <xdr:rowOff>11430</xdr:rowOff>
    </xdr:to>
    <xdr:cxnSp macro="">
      <xdr:nvCxnSpPr>
        <xdr:cNvPr id="667" name="直線コネクタ 666">
          <a:extLst>
            <a:ext uri="{FF2B5EF4-FFF2-40B4-BE49-F238E27FC236}">
              <a16:creationId xmlns:a16="http://schemas.microsoft.com/office/drawing/2014/main" id="{D11C5ACD-0C7F-47FE-AAA0-3496D22EE42B}"/>
            </a:ext>
          </a:extLst>
        </xdr:cNvPr>
        <xdr:cNvCxnSpPr/>
      </xdr:nvCxnSpPr>
      <xdr:spPr>
        <a:xfrm>
          <a:off x="13703300" y="14388464"/>
          <a:ext cx="889000" cy="247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83</xdr:row>
      <xdr:rowOff>74930</xdr:rowOff>
    </xdr:from>
    <xdr:to>
      <xdr:col>67</xdr:col>
      <xdr:colOff>101600</xdr:colOff>
      <xdr:row>84</xdr:row>
      <xdr:rowOff>5080</xdr:rowOff>
    </xdr:to>
    <xdr:sp macro="" textlink="">
      <xdr:nvSpPr>
        <xdr:cNvPr id="668" name="楕円 667">
          <a:extLst>
            <a:ext uri="{FF2B5EF4-FFF2-40B4-BE49-F238E27FC236}">
              <a16:creationId xmlns:a16="http://schemas.microsoft.com/office/drawing/2014/main" id="{16763392-404B-4F65-BE02-E78BC25F8757}"/>
            </a:ext>
          </a:extLst>
        </xdr:cNvPr>
        <xdr:cNvSpPr/>
      </xdr:nvSpPr>
      <xdr:spPr>
        <a:xfrm>
          <a:off x="12763500" y="14305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83</xdr:row>
      <xdr:rowOff>125730</xdr:rowOff>
    </xdr:from>
    <xdr:to>
      <xdr:col>71</xdr:col>
      <xdr:colOff>177800</xdr:colOff>
      <xdr:row>83</xdr:row>
      <xdr:rowOff>158114</xdr:rowOff>
    </xdr:to>
    <xdr:cxnSp macro="">
      <xdr:nvCxnSpPr>
        <xdr:cNvPr id="669" name="直線コネクタ 668">
          <a:extLst>
            <a:ext uri="{FF2B5EF4-FFF2-40B4-BE49-F238E27FC236}">
              <a16:creationId xmlns:a16="http://schemas.microsoft.com/office/drawing/2014/main" id="{2DDD1319-CFB2-4750-9107-10F37E857DC6}"/>
            </a:ext>
          </a:extLst>
        </xdr:cNvPr>
        <xdr:cNvCxnSpPr/>
      </xdr:nvCxnSpPr>
      <xdr:spPr>
        <a:xfrm>
          <a:off x="12814300" y="14356080"/>
          <a:ext cx="889000" cy="32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84</xdr:row>
      <xdr:rowOff>89552</xdr:rowOff>
    </xdr:from>
    <xdr:ext cx="405111" cy="259045"/>
    <xdr:sp macro="" textlink="">
      <xdr:nvSpPr>
        <xdr:cNvPr id="670" name="n_1aveValue【児童館】&#10;有形固定資産減価償却率">
          <a:extLst>
            <a:ext uri="{FF2B5EF4-FFF2-40B4-BE49-F238E27FC236}">
              <a16:creationId xmlns:a16="http://schemas.microsoft.com/office/drawing/2014/main" id="{3E91C96C-0AA3-4E5B-BB6C-8FDD660E649F}"/>
            </a:ext>
          </a:extLst>
        </xdr:cNvPr>
        <xdr:cNvSpPr txBox="1"/>
      </xdr:nvSpPr>
      <xdr:spPr>
        <a:xfrm>
          <a:off x="15266044" y="144913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76852</xdr:rowOff>
    </xdr:from>
    <xdr:ext cx="405111" cy="259045"/>
    <xdr:sp macro="" textlink="">
      <xdr:nvSpPr>
        <xdr:cNvPr id="671" name="n_2aveValue【児童館】&#10;有形固定資産減価償却率">
          <a:extLst>
            <a:ext uri="{FF2B5EF4-FFF2-40B4-BE49-F238E27FC236}">
              <a16:creationId xmlns:a16="http://schemas.microsoft.com/office/drawing/2014/main" id="{E56018E5-FCF5-49DF-93FC-D2467F42579E}"/>
            </a:ext>
          </a:extLst>
        </xdr:cNvPr>
        <xdr:cNvSpPr txBox="1"/>
      </xdr:nvSpPr>
      <xdr:spPr>
        <a:xfrm>
          <a:off x="14389744" y="141357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84</xdr:row>
      <xdr:rowOff>32402</xdr:rowOff>
    </xdr:from>
    <xdr:ext cx="405111" cy="259045"/>
    <xdr:sp macro="" textlink="">
      <xdr:nvSpPr>
        <xdr:cNvPr id="672" name="n_3aveValue【児童館】&#10;有形固定資産減価償却率">
          <a:extLst>
            <a:ext uri="{FF2B5EF4-FFF2-40B4-BE49-F238E27FC236}">
              <a16:creationId xmlns:a16="http://schemas.microsoft.com/office/drawing/2014/main" id="{5E6F894F-86F5-4C6B-B11A-798B8039C907}"/>
            </a:ext>
          </a:extLst>
        </xdr:cNvPr>
        <xdr:cNvSpPr txBox="1"/>
      </xdr:nvSpPr>
      <xdr:spPr>
        <a:xfrm>
          <a:off x="13500744" y="144342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84</xdr:row>
      <xdr:rowOff>32402</xdr:rowOff>
    </xdr:from>
    <xdr:ext cx="405111" cy="259045"/>
    <xdr:sp macro="" textlink="">
      <xdr:nvSpPr>
        <xdr:cNvPr id="673" name="n_4aveValue【児童館】&#10;有形固定資産減価償却率">
          <a:extLst>
            <a:ext uri="{FF2B5EF4-FFF2-40B4-BE49-F238E27FC236}">
              <a16:creationId xmlns:a16="http://schemas.microsoft.com/office/drawing/2014/main" id="{A95AFB23-EA94-4EA4-98D3-39535894C90E}"/>
            </a:ext>
          </a:extLst>
        </xdr:cNvPr>
        <xdr:cNvSpPr txBox="1"/>
      </xdr:nvSpPr>
      <xdr:spPr>
        <a:xfrm>
          <a:off x="12611744" y="144342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82</xdr:row>
      <xdr:rowOff>113047</xdr:rowOff>
    </xdr:from>
    <xdr:ext cx="405111" cy="259045"/>
    <xdr:sp macro="" textlink="">
      <xdr:nvSpPr>
        <xdr:cNvPr id="674" name="n_1mainValue【児童館】&#10;有形固定資産減価償却率">
          <a:extLst>
            <a:ext uri="{FF2B5EF4-FFF2-40B4-BE49-F238E27FC236}">
              <a16:creationId xmlns:a16="http://schemas.microsoft.com/office/drawing/2014/main" id="{8DC9161B-78F9-4A7B-B9FD-2343F3BE6A1C}"/>
            </a:ext>
          </a:extLst>
        </xdr:cNvPr>
        <xdr:cNvSpPr txBox="1"/>
      </xdr:nvSpPr>
      <xdr:spPr>
        <a:xfrm>
          <a:off x="15266044" y="14171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84</xdr:row>
      <xdr:rowOff>53357</xdr:rowOff>
    </xdr:from>
    <xdr:ext cx="405111" cy="259045"/>
    <xdr:sp macro="" textlink="">
      <xdr:nvSpPr>
        <xdr:cNvPr id="675" name="n_2mainValue【児童館】&#10;有形固定資産減価償却率">
          <a:extLst>
            <a:ext uri="{FF2B5EF4-FFF2-40B4-BE49-F238E27FC236}">
              <a16:creationId xmlns:a16="http://schemas.microsoft.com/office/drawing/2014/main" id="{4AE91D6F-177B-42CE-AC44-76431081F248}"/>
            </a:ext>
          </a:extLst>
        </xdr:cNvPr>
        <xdr:cNvSpPr txBox="1"/>
      </xdr:nvSpPr>
      <xdr:spPr>
        <a:xfrm>
          <a:off x="14389744" y="14455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53991</xdr:rowOff>
    </xdr:from>
    <xdr:ext cx="405111" cy="259045"/>
    <xdr:sp macro="" textlink="">
      <xdr:nvSpPr>
        <xdr:cNvPr id="676" name="n_3mainValue【児童館】&#10;有形固定資産減価償却率">
          <a:extLst>
            <a:ext uri="{FF2B5EF4-FFF2-40B4-BE49-F238E27FC236}">
              <a16:creationId xmlns:a16="http://schemas.microsoft.com/office/drawing/2014/main" id="{E4C74868-BAFD-4B7D-89A6-D9190CD56EB7}"/>
            </a:ext>
          </a:extLst>
        </xdr:cNvPr>
        <xdr:cNvSpPr txBox="1"/>
      </xdr:nvSpPr>
      <xdr:spPr>
        <a:xfrm>
          <a:off x="13500744" y="141128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82</xdr:row>
      <xdr:rowOff>21607</xdr:rowOff>
    </xdr:from>
    <xdr:ext cx="405111" cy="259045"/>
    <xdr:sp macro="" textlink="">
      <xdr:nvSpPr>
        <xdr:cNvPr id="677" name="n_4mainValue【児童館】&#10;有形固定資産減価償却率">
          <a:extLst>
            <a:ext uri="{FF2B5EF4-FFF2-40B4-BE49-F238E27FC236}">
              <a16:creationId xmlns:a16="http://schemas.microsoft.com/office/drawing/2014/main" id="{2DED4666-AD1E-444F-9E56-2C32FC17F1D4}"/>
            </a:ext>
          </a:extLst>
        </xdr:cNvPr>
        <xdr:cNvSpPr txBox="1"/>
      </xdr:nvSpPr>
      <xdr:spPr>
        <a:xfrm>
          <a:off x="12611744" y="14080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78" name="正方形/長方形 677">
          <a:extLst>
            <a:ext uri="{FF2B5EF4-FFF2-40B4-BE49-F238E27FC236}">
              <a16:creationId xmlns:a16="http://schemas.microsoft.com/office/drawing/2014/main" id="{FFAB0C0C-7B95-4379-BA61-E91BA7F9D110}"/>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79" name="正方形/長方形 678">
          <a:extLst>
            <a:ext uri="{FF2B5EF4-FFF2-40B4-BE49-F238E27FC236}">
              <a16:creationId xmlns:a16="http://schemas.microsoft.com/office/drawing/2014/main" id="{5386CFD4-533A-4A06-B46B-3DD73D035A55}"/>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0" name="正方形/長方形 679">
          <a:extLst>
            <a:ext uri="{FF2B5EF4-FFF2-40B4-BE49-F238E27FC236}">
              <a16:creationId xmlns:a16="http://schemas.microsoft.com/office/drawing/2014/main" id="{6D07F52D-53D8-4DF3-8029-E752DF7EA73A}"/>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1" name="正方形/長方形 680">
          <a:extLst>
            <a:ext uri="{FF2B5EF4-FFF2-40B4-BE49-F238E27FC236}">
              <a16:creationId xmlns:a16="http://schemas.microsoft.com/office/drawing/2014/main" id="{92C7F7D4-349B-45A3-A533-E322B61F6A73}"/>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2" name="正方形/長方形 681">
          <a:extLst>
            <a:ext uri="{FF2B5EF4-FFF2-40B4-BE49-F238E27FC236}">
              <a16:creationId xmlns:a16="http://schemas.microsoft.com/office/drawing/2014/main" id="{C002A983-514A-4FCB-B5F1-4B05E8C1CCBE}"/>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3" name="正方形/長方形 682">
          <a:extLst>
            <a:ext uri="{FF2B5EF4-FFF2-40B4-BE49-F238E27FC236}">
              <a16:creationId xmlns:a16="http://schemas.microsoft.com/office/drawing/2014/main" id="{87CEC4F1-41CA-4636-BFC0-47C56BAB7387}"/>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4" name="正方形/長方形 683">
          <a:extLst>
            <a:ext uri="{FF2B5EF4-FFF2-40B4-BE49-F238E27FC236}">
              <a16:creationId xmlns:a16="http://schemas.microsoft.com/office/drawing/2014/main" id="{B19A6BD0-8C23-453F-924C-0CBEA9B865F1}"/>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85" name="正方形/長方形 684">
          <a:extLst>
            <a:ext uri="{FF2B5EF4-FFF2-40B4-BE49-F238E27FC236}">
              <a16:creationId xmlns:a16="http://schemas.microsoft.com/office/drawing/2014/main" id="{C0114FF7-8D15-4076-9FA0-561D44B59B07}"/>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86" name="テキスト ボックス 685">
          <a:extLst>
            <a:ext uri="{FF2B5EF4-FFF2-40B4-BE49-F238E27FC236}">
              <a16:creationId xmlns:a16="http://schemas.microsoft.com/office/drawing/2014/main" id="{F800A589-D4FA-42F3-B318-489211FFBBBD}"/>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87" name="直線コネクタ 686">
          <a:extLst>
            <a:ext uri="{FF2B5EF4-FFF2-40B4-BE49-F238E27FC236}">
              <a16:creationId xmlns:a16="http://schemas.microsoft.com/office/drawing/2014/main" id="{B212E9C9-4EC6-444C-82C4-C8879E4DB7A3}"/>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688" name="直線コネクタ 687">
          <a:extLst>
            <a:ext uri="{FF2B5EF4-FFF2-40B4-BE49-F238E27FC236}">
              <a16:creationId xmlns:a16="http://schemas.microsoft.com/office/drawing/2014/main" id="{BAB8625A-7FAC-40F8-8616-2157957228B9}"/>
            </a:ext>
          </a:extLst>
        </xdr:cNvPr>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689" name="テキスト ボックス 688">
          <a:extLst>
            <a:ext uri="{FF2B5EF4-FFF2-40B4-BE49-F238E27FC236}">
              <a16:creationId xmlns:a16="http://schemas.microsoft.com/office/drawing/2014/main" id="{78A3124E-BA1D-4ABA-BC5A-D04EB5D30DFA}"/>
            </a:ext>
          </a:extLst>
        </xdr:cNvPr>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690" name="直線コネクタ 689">
          <a:extLst>
            <a:ext uri="{FF2B5EF4-FFF2-40B4-BE49-F238E27FC236}">
              <a16:creationId xmlns:a16="http://schemas.microsoft.com/office/drawing/2014/main" id="{F1A1A879-D237-4EC1-929B-C6785208FBCA}"/>
            </a:ext>
          </a:extLst>
        </xdr:cNvPr>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691" name="テキスト ボックス 690">
          <a:extLst>
            <a:ext uri="{FF2B5EF4-FFF2-40B4-BE49-F238E27FC236}">
              <a16:creationId xmlns:a16="http://schemas.microsoft.com/office/drawing/2014/main" id="{187E363F-0EAD-4F3C-833A-50EEB5030F66}"/>
            </a:ext>
          </a:extLst>
        </xdr:cNvPr>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692" name="直線コネクタ 691">
          <a:extLst>
            <a:ext uri="{FF2B5EF4-FFF2-40B4-BE49-F238E27FC236}">
              <a16:creationId xmlns:a16="http://schemas.microsoft.com/office/drawing/2014/main" id="{3ED00E3D-A9D8-4551-B22A-44E031D2E67A}"/>
            </a:ext>
          </a:extLst>
        </xdr:cNvPr>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693" name="テキスト ボックス 692">
          <a:extLst>
            <a:ext uri="{FF2B5EF4-FFF2-40B4-BE49-F238E27FC236}">
              <a16:creationId xmlns:a16="http://schemas.microsoft.com/office/drawing/2014/main" id="{F213BA02-3B29-4192-BAE4-4ACFD30F32B2}"/>
            </a:ext>
          </a:extLst>
        </xdr:cNvPr>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694" name="直線コネクタ 693">
          <a:extLst>
            <a:ext uri="{FF2B5EF4-FFF2-40B4-BE49-F238E27FC236}">
              <a16:creationId xmlns:a16="http://schemas.microsoft.com/office/drawing/2014/main" id="{C06E9FC0-F9C0-4802-98FD-B33A2C4578D5}"/>
            </a:ext>
          </a:extLst>
        </xdr:cNvPr>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695" name="テキスト ボックス 694">
          <a:extLst>
            <a:ext uri="{FF2B5EF4-FFF2-40B4-BE49-F238E27FC236}">
              <a16:creationId xmlns:a16="http://schemas.microsoft.com/office/drawing/2014/main" id="{C4F5A072-F8E3-4318-8DBD-E602018E3AE6}"/>
            </a:ext>
          </a:extLst>
        </xdr:cNvPr>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696" name="直線コネクタ 695">
          <a:extLst>
            <a:ext uri="{FF2B5EF4-FFF2-40B4-BE49-F238E27FC236}">
              <a16:creationId xmlns:a16="http://schemas.microsoft.com/office/drawing/2014/main" id="{ED3AEF46-F9E6-47CF-8F99-29A81BD6FD50}"/>
            </a:ext>
          </a:extLst>
        </xdr:cNvPr>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697" name="テキスト ボックス 696">
          <a:extLst>
            <a:ext uri="{FF2B5EF4-FFF2-40B4-BE49-F238E27FC236}">
              <a16:creationId xmlns:a16="http://schemas.microsoft.com/office/drawing/2014/main" id="{77B5904A-8C7E-43D3-B880-AD5FAD74BB94}"/>
            </a:ext>
          </a:extLst>
        </xdr:cNvPr>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98" name="直線コネクタ 697">
          <a:extLst>
            <a:ext uri="{FF2B5EF4-FFF2-40B4-BE49-F238E27FC236}">
              <a16:creationId xmlns:a16="http://schemas.microsoft.com/office/drawing/2014/main" id="{F68D259B-1420-477C-9AF5-819698B64BC1}"/>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699" name="テキスト ボックス 698">
          <a:extLst>
            <a:ext uri="{FF2B5EF4-FFF2-40B4-BE49-F238E27FC236}">
              <a16:creationId xmlns:a16="http://schemas.microsoft.com/office/drawing/2014/main" id="{5D6CA3BE-DF53-4307-8637-B362C4E97C6A}"/>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0" name="【児童館】&#10;一人当たり面積グラフ枠">
          <a:extLst>
            <a:ext uri="{FF2B5EF4-FFF2-40B4-BE49-F238E27FC236}">
              <a16:creationId xmlns:a16="http://schemas.microsoft.com/office/drawing/2014/main" id="{3B5EF3FB-B360-4B96-AE65-9A31EAA4A994}"/>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85</xdr:row>
      <xdr:rowOff>119635</xdr:rowOff>
    </xdr:from>
    <xdr:to>
      <xdr:col>116</xdr:col>
      <xdr:colOff>62864</xdr:colOff>
      <xdr:row>86</xdr:row>
      <xdr:rowOff>101346</xdr:rowOff>
    </xdr:to>
    <xdr:cxnSp macro="">
      <xdr:nvCxnSpPr>
        <xdr:cNvPr id="701" name="直線コネクタ 700">
          <a:extLst>
            <a:ext uri="{FF2B5EF4-FFF2-40B4-BE49-F238E27FC236}">
              <a16:creationId xmlns:a16="http://schemas.microsoft.com/office/drawing/2014/main" id="{9FC671FD-1CEE-4347-B727-02E6A7BF29B2}"/>
            </a:ext>
          </a:extLst>
        </xdr:cNvPr>
        <xdr:cNvCxnSpPr/>
      </xdr:nvCxnSpPr>
      <xdr:spPr>
        <a:xfrm flipV="1">
          <a:off x="22160864" y="14692885"/>
          <a:ext cx="0" cy="1531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112539</xdr:rowOff>
    </xdr:from>
    <xdr:ext cx="469744" cy="259045"/>
    <xdr:sp macro="" textlink="">
      <xdr:nvSpPr>
        <xdr:cNvPr id="702" name="【児童館】&#10;一人当たり面積最小値テキスト">
          <a:extLst>
            <a:ext uri="{FF2B5EF4-FFF2-40B4-BE49-F238E27FC236}">
              <a16:creationId xmlns:a16="http://schemas.microsoft.com/office/drawing/2014/main" id="{7B0D7F35-4707-46FF-84D2-B65E3137D412}"/>
            </a:ext>
          </a:extLst>
        </xdr:cNvPr>
        <xdr:cNvSpPr txBox="1"/>
      </xdr:nvSpPr>
      <xdr:spPr>
        <a:xfrm>
          <a:off x="22199600" y="148572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101346</xdr:rowOff>
    </xdr:from>
    <xdr:to>
      <xdr:col>116</xdr:col>
      <xdr:colOff>152400</xdr:colOff>
      <xdr:row>86</xdr:row>
      <xdr:rowOff>101346</xdr:rowOff>
    </xdr:to>
    <xdr:cxnSp macro="">
      <xdr:nvCxnSpPr>
        <xdr:cNvPr id="703" name="直線コネクタ 702">
          <a:extLst>
            <a:ext uri="{FF2B5EF4-FFF2-40B4-BE49-F238E27FC236}">
              <a16:creationId xmlns:a16="http://schemas.microsoft.com/office/drawing/2014/main" id="{F7BB236C-69B9-4A66-B566-A5BD4D28C9CE}"/>
            </a:ext>
          </a:extLst>
        </xdr:cNvPr>
        <xdr:cNvCxnSpPr/>
      </xdr:nvCxnSpPr>
      <xdr:spPr>
        <a:xfrm>
          <a:off x="22072600" y="148460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84</xdr:row>
      <xdr:rowOff>66312</xdr:rowOff>
    </xdr:from>
    <xdr:ext cx="469744" cy="259045"/>
    <xdr:sp macro="" textlink="">
      <xdr:nvSpPr>
        <xdr:cNvPr id="704" name="【児童館】&#10;一人当たり面積最大値テキスト">
          <a:extLst>
            <a:ext uri="{FF2B5EF4-FFF2-40B4-BE49-F238E27FC236}">
              <a16:creationId xmlns:a16="http://schemas.microsoft.com/office/drawing/2014/main" id="{F0B83631-461D-41D4-AD01-CE0DB7A84BB0}"/>
            </a:ext>
          </a:extLst>
        </xdr:cNvPr>
        <xdr:cNvSpPr txBox="1"/>
      </xdr:nvSpPr>
      <xdr:spPr>
        <a:xfrm>
          <a:off x="22199600" y="144681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85</xdr:row>
      <xdr:rowOff>119635</xdr:rowOff>
    </xdr:from>
    <xdr:to>
      <xdr:col>116</xdr:col>
      <xdr:colOff>152400</xdr:colOff>
      <xdr:row>85</xdr:row>
      <xdr:rowOff>119635</xdr:rowOff>
    </xdr:to>
    <xdr:cxnSp macro="">
      <xdr:nvCxnSpPr>
        <xdr:cNvPr id="705" name="直線コネクタ 704">
          <a:extLst>
            <a:ext uri="{FF2B5EF4-FFF2-40B4-BE49-F238E27FC236}">
              <a16:creationId xmlns:a16="http://schemas.microsoft.com/office/drawing/2014/main" id="{0995E5EB-C93C-4C6B-9E70-5BC756B276FE}"/>
            </a:ext>
          </a:extLst>
        </xdr:cNvPr>
        <xdr:cNvCxnSpPr/>
      </xdr:nvCxnSpPr>
      <xdr:spPr>
        <a:xfrm>
          <a:off x="22072600" y="146928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156990</xdr:rowOff>
    </xdr:from>
    <xdr:ext cx="469744" cy="259045"/>
    <xdr:sp macro="" textlink="">
      <xdr:nvSpPr>
        <xdr:cNvPr id="706" name="【児童館】&#10;一人当たり面積平均値テキスト">
          <a:extLst>
            <a:ext uri="{FF2B5EF4-FFF2-40B4-BE49-F238E27FC236}">
              <a16:creationId xmlns:a16="http://schemas.microsoft.com/office/drawing/2014/main" id="{22A9EBCD-F828-47C3-B37E-A34CEE0BBC24}"/>
            </a:ext>
          </a:extLst>
        </xdr:cNvPr>
        <xdr:cNvSpPr txBox="1"/>
      </xdr:nvSpPr>
      <xdr:spPr>
        <a:xfrm>
          <a:off x="22199600" y="1473024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86</xdr:row>
      <xdr:rowOff>7113</xdr:rowOff>
    </xdr:from>
    <xdr:to>
      <xdr:col>116</xdr:col>
      <xdr:colOff>114300</xdr:colOff>
      <xdr:row>86</xdr:row>
      <xdr:rowOff>108713</xdr:rowOff>
    </xdr:to>
    <xdr:sp macro="" textlink="">
      <xdr:nvSpPr>
        <xdr:cNvPr id="707" name="フローチャート: 判断 706">
          <a:extLst>
            <a:ext uri="{FF2B5EF4-FFF2-40B4-BE49-F238E27FC236}">
              <a16:creationId xmlns:a16="http://schemas.microsoft.com/office/drawing/2014/main" id="{28C77CFB-0F21-45FC-B07C-EB6F5D9951D1}"/>
            </a:ext>
          </a:extLst>
        </xdr:cNvPr>
        <xdr:cNvSpPr/>
      </xdr:nvSpPr>
      <xdr:spPr>
        <a:xfrm>
          <a:off x="22110700" y="14751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86</xdr:row>
      <xdr:rowOff>9398</xdr:rowOff>
    </xdr:from>
    <xdr:to>
      <xdr:col>112</xdr:col>
      <xdr:colOff>38100</xdr:colOff>
      <xdr:row>86</xdr:row>
      <xdr:rowOff>110998</xdr:rowOff>
    </xdr:to>
    <xdr:sp macro="" textlink="">
      <xdr:nvSpPr>
        <xdr:cNvPr id="708" name="フローチャート: 判断 707">
          <a:extLst>
            <a:ext uri="{FF2B5EF4-FFF2-40B4-BE49-F238E27FC236}">
              <a16:creationId xmlns:a16="http://schemas.microsoft.com/office/drawing/2014/main" id="{EE5335CA-5719-4F36-A880-EEC546104998}"/>
            </a:ext>
          </a:extLst>
        </xdr:cNvPr>
        <xdr:cNvSpPr/>
      </xdr:nvSpPr>
      <xdr:spPr>
        <a:xfrm>
          <a:off x="21272500" y="147540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86</xdr:row>
      <xdr:rowOff>10161</xdr:rowOff>
    </xdr:from>
    <xdr:to>
      <xdr:col>107</xdr:col>
      <xdr:colOff>101600</xdr:colOff>
      <xdr:row>86</xdr:row>
      <xdr:rowOff>111761</xdr:rowOff>
    </xdr:to>
    <xdr:sp macro="" textlink="">
      <xdr:nvSpPr>
        <xdr:cNvPr id="709" name="フローチャート: 判断 708">
          <a:extLst>
            <a:ext uri="{FF2B5EF4-FFF2-40B4-BE49-F238E27FC236}">
              <a16:creationId xmlns:a16="http://schemas.microsoft.com/office/drawing/2014/main" id="{3D672877-BEDF-41C9-87D6-FF94F9C0832F}"/>
            </a:ext>
          </a:extLst>
        </xdr:cNvPr>
        <xdr:cNvSpPr/>
      </xdr:nvSpPr>
      <xdr:spPr>
        <a:xfrm>
          <a:off x="20383500" y="14754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86</xdr:row>
      <xdr:rowOff>10922</xdr:rowOff>
    </xdr:from>
    <xdr:to>
      <xdr:col>102</xdr:col>
      <xdr:colOff>165100</xdr:colOff>
      <xdr:row>86</xdr:row>
      <xdr:rowOff>112522</xdr:rowOff>
    </xdr:to>
    <xdr:sp macro="" textlink="">
      <xdr:nvSpPr>
        <xdr:cNvPr id="710" name="フローチャート: 判断 709">
          <a:extLst>
            <a:ext uri="{FF2B5EF4-FFF2-40B4-BE49-F238E27FC236}">
              <a16:creationId xmlns:a16="http://schemas.microsoft.com/office/drawing/2014/main" id="{E611852F-0195-4DBA-B8FA-BBD7D5D82E9D}"/>
            </a:ext>
          </a:extLst>
        </xdr:cNvPr>
        <xdr:cNvSpPr/>
      </xdr:nvSpPr>
      <xdr:spPr>
        <a:xfrm>
          <a:off x="19494500" y="147556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85</xdr:row>
      <xdr:rowOff>81787</xdr:rowOff>
    </xdr:from>
    <xdr:to>
      <xdr:col>98</xdr:col>
      <xdr:colOff>38100</xdr:colOff>
      <xdr:row>86</xdr:row>
      <xdr:rowOff>11937</xdr:rowOff>
    </xdr:to>
    <xdr:sp macro="" textlink="">
      <xdr:nvSpPr>
        <xdr:cNvPr id="711" name="フローチャート: 判断 710">
          <a:extLst>
            <a:ext uri="{FF2B5EF4-FFF2-40B4-BE49-F238E27FC236}">
              <a16:creationId xmlns:a16="http://schemas.microsoft.com/office/drawing/2014/main" id="{4E98B6B7-FA18-4DC6-A3CE-009D1D234F5C}"/>
            </a:ext>
          </a:extLst>
        </xdr:cNvPr>
        <xdr:cNvSpPr/>
      </xdr:nvSpPr>
      <xdr:spPr>
        <a:xfrm>
          <a:off x="18605500" y="14655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2" name="テキスト ボックス 711">
          <a:extLst>
            <a:ext uri="{FF2B5EF4-FFF2-40B4-BE49-F238E27FC236}">
              <a16:creationId xmlns:a16="http://schemas.microsoft.com/office/drawing/2014/main" id="{E5C03AF0-DEB2-4E69-A5E9-FCA320796492}"/>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3" name="テキスト ボックス 712">
          <a:extLst>
            <a:ext uri="{FF2B5EF4-FFF2-40B4-BE49-F238E27FC236}">
              <a16:creationId xmlns:a16="http://schemas.microsoft.com/office/drawing/2014/main" id="{936439BD-3843-4B33-A11F-29A5DDD5B018}"/>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4" name="テキスト ボックス 713">
          <a:extLst>
            <a:ext uri="{FF2B5EF4-FFF2-40B4-BE49-F238E27FC236}">
              <a16:creationId xmlns:a16="http://schemas.microsoft.com/office/drawing/2014/main" id="{B4719A44-C1EA-4400-A4E6-51BA9139F2FF}"/>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15" name="テキスト ボックス 714">
          <a:extLst>
            <a:ext uri="{FF2B5EF4-FFF2-40B4-BE49-F238E27FC236}">
              <a16:creationId xmlns:a16="http://schemas.microsoft.com/office/drawing/2014/main" id="{D9A121E6-5C49-4805-A798-A2BF89A71765}"/>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16" name="テキスト ボックス 715">
          <a:extLst>
            <a:ext uri="{FF2B5EF4-FFF2-40B4-BE49-F238E27FC236}">
              <a16:creationId xmlns:a16="http://schemas.microsoft.com/office/drawing/2014/main" id="{5361A8F2-8B4C-4834-A9E2-A1BEFB74A6BA}"/>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68835</xdr:rowOff>
    </xdr:from>
    <xdr:to>
      <xdr:col>116</xdr:col>
      <xdr:colOff>114300</xdr:colOff>
      <xdr:row>85</xdr:row>
      <xdr:rowOff>170435</xdr:rowOff>
    </xdr:to>
    <xdr:sp macro="" textlink="">
      <xdr:nvSpPr>
        <xdr:cNvPr id="717" name="楕円 716">
          <a:extLst>
            <a:ext uri="{FF2B5EF4-FFF2-40B4-BE49-F238E27FC236}">
              <a16:creationId xmlns:a16="http://schemas.microsoft.com/office/drawing/2014/main" id="{3722CEC0-B090-4C80-A3AC-254BF05CBB29}"/>
            </a:ext>
          </a:extLst>
        </xdr:cNvPr>
        <xdr:cNvSpPr/>
      </xdr:nvSpPr>
      <xdr:spPr>
        <a:xfrm>
          <a:off x="22110700" y="14642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21862</xdr:rowOff>
    </xdr:from>
    <xdr:ext cx="469744" cy="259045"/>
    <xdr:sp macro="" textlink="">
      <xdr:nvSpPr>
        <xdr:cNvPr id="718" name="【児童館】&#10;一人当たり面積該当値テキスト">
          <a:extLst>
            <a:ext uri="{FF2B5EF4-FFF2-40B4-BE49-F238E27FC236}">
              <a16:creationId xmlns:a16="http://schemas.microsoft.com/office/drawing/2014/main" id="{4D4299E1-6A19-44A1-B90C-4D49A8E60B47}"/>
            </a:ext>
          </a:extLst>
        </xdr:cNvPr>
        <xdr:cNvSpPr txBox="1"/>
      </xdr:nvSpPr>
      <xdr:spPr>
        <a:xfrm>
          <a:off x="22199600" y="145951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72644</xdr:rowOff>
    </xdr:from>
    <xdr:to>
      <xdr:col>112</xdr:col>
      <xdr:colOff>38100</xdr:colOff>
      <xdr:row>86</xdr:row>
      <xdr:rowOff>2794</xdr:rowOff>
    </xdr:to>
    <xdr:sp macro="" textlink="">
      <xdr:nvSpPr>
        <xdr:cNvPr id="719" name="楕円 718">
          <a:extLst>
            <a:ext uri="{FF2B5EF4-FFF2-40B4-BE49-F238E27FC236}">
              <a16:creationId xmlns:a16="http://schemas.microsoft.com/office/drawing/2014/main" id="{E4D4B741-84CC-45EB-B898-D6322EBEB5E9}"/>
            </a:ext>
          </a:extLst>
        </xdr:cNvPr>
        <xdr:cNvSpPr/>
      </xdr:nvSpPr>
      <xdr:spPr>
        <a:xfrm>
          <a:off x="21272500" y="14645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119635</xdr:rowOff>
    </xdr:from>
    <xdr:to>
      <xdr:col>116</xdr:col>
      <xdr:colOff>63500</xdr:colOff>
      <xdr:row>85</xdr:row>
      <xdr:rowOff>123444</xdr:rowOff>
    </xdr:to>
    <xdr:cxnSp macro="">
      <xdr:nvCxnSpPr>
        <xdr:cNvPr id="720" name="直線コネクタ 719">
          <a:extLst>
            <a:ext uri="{FF2B5EF4-FFF2-40B4-BE49-F238E27FC236}">
              <a16:creationId xmlns:a16="http://schemas.microsoft.com/office/drawing/2014/main" id="{41254BE0-DA95-4E1C-8954-14779A25729D}"/>
            </a:ext>
          </a:extLst>
        </xdr:cNvPr>
        <xdr:cNvCxnSpPr/>
      </xdr:nvCxnSpPr>
      <xdr:spPr>
        <a:xfrm flipV="1">
          <a:off x="21323300" y="14692885"/>
          <a:ext cx="838200" cy="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75692</xdr:rowOff>
    </xdr:from>
    <xdr:to>
      <xdr:col>107</xdr:col>
      <xdr:colOff>101600</xdr:colOff>
      <xdr:row>86</xdr:row>
      <xdr:rowOff>5842</xdr:rowOff>
    </xdr:to>
    <xdr:sp macro="" textlink="">
      <xdr:nvSpPr>
        <xdr:cNvPr id="721" name="楕円 720">
          <a:extLst>
            <a:ext uri="{FF2B5EF4-FFF2-40B4-BE49-F238E27FC236}">
              <a16:creationId xmlns:a16="http://schemas.microsoft.com/office/drawing/2014/main" id="{3575E5D6-214F-4E5C-B6A5-584C05B94D4E}"/>
            </a:ext>
          </a:extLst>
        </xdr:cNvPr>
        <xdr:cNvSpPr/>
      </xdr:nvSpPr>
      <xdr:spPr>
        <a:xfrm>
          <a:off x="20383500" y="14648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123444</xdr:rowOff>
    </xdr:from>
    <xdr:to>
      <xdr:col>111</xdr:col>
      <xdr:colOff>177800</xdr:colOff>
      <xdr:row>85</xdr:row>
      <xdr:rowOff>126492</xdr:rowOff>
    </xdr:to>
    <xdr:cxnSp macro="">
      <xdr:nvCxnSpPr>
        <xdr:cNvPr id="722" name="直線コネクタ 721">
          <a:extLst>
            <a:ext uri="{FF2B5EF4-FFF2-40B4-BE49-F238E27FC236}">
              <a16:creationId xmlns:a16="http://schemas.microsoft.com/office/drawing/2014/main" id="{7448F71C-EBAD-471E-BEE0-A5A2FE3C3109}"/>
            </a:ext>
          </a:extLst>
        </xdr:cNvPr>
        <xdr:cNvCxnSpPr/>
      </xdr:nvCxnSpPr>
      <xdr:spPr>
        <a:xfrm flipV="1">
          <a:off x="20434300" y="14696694"/>
          <a:ext cx="889000" cy="3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77215</xdr:rowOff>
    </xdr:from>
    <xdr:to>
      <xdr:col>102</xdr:col>
      <xdr:colOff>165100</xdr:colOff>
      <xdr:row>86</xdr:row>
      <xdr:rowOff>7365</xdr:rowOff>
    </xdr:to>
    <xdr:sp macro="" textlink="">
      <xdr:nvSpPr>
        <xdr:cNvPr id="723" name="楕円 722">
          <a:extLst>
            <a:ext uri="{FF2B5EF4-FFF2-40B4-BE49-F238E27FC236}">
              <a16:creationId xmlns:a16="http://schemas.microsoft.com/office/drawing/2014/main" id="{1C9C1618-5060-4B51-8B45-E297FD2F91B7}"/>
            </a:ext>
          </a:extLst>
        </xdr:cNvPr>
        <xdr:cNvSpPr/>
      </xdr:nvSpPr>
      <xdr:spPr>
        <a:xfrm>
          <a:off x="19494500" y="14650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126492</xdr:rowOff>
    </xdr:from>
    <xdr:to>
      <xdr:col>107</xdr:col>
      <xdr:colOff>50800</xdr:colOff>
      <xdr:row>85</xdr:row>
      <xdr:rowOff>128015</xdr:rowOff>
    </xdr:to>
    <xdr:cxnSp macro="">
      <xdr:nvCxnSpPr>
        <xdr:cNvPr id="724" name="直線コネクタ 723">
          <a:extLst>
            <a:ext uri="{FF2B5EF4-FFF2-40B4-BE49-F238E27FC236}">
              <a16:creationId xmlns:a16="http://schemas.microsoft.com/office/drawing/2014/main" id="{97AFA5CF-55CE-40D3-9903-2BE836D02AD1}"/>
            </a:ext>
          </a:extLst>
        </xdr:cNvPr>
        <xdr:cNvCxnSpPr/>
      </xdr:nvCxnSpPr>
      <xdr:spPr>
        <a:xfrm flipV="1">
          <a:off x="19545300" y="14699742"/>
          <a:ext cx="889000" cy="15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78</xdr:row>
      <xdr:rowOff>116078</xdr:rowOff>
    </xdr:from>
    <xdr:to>
      <xdr:col>98</xdr:col>
      <xdr:colOff>38100</xdr:colOff>
      <xdr:row>79</xdr:row>
      <xdr:rowOff>46228</xdr:rowOff>
    </xdr:to>
    <xdr:sp macro="" textlink="">
      <xdr:nvSpPr>
        <xdr:cNvPr id="725" name="楕円 724">
          <a:extLst>
            <a:ext uri="{FF2B5EF4-FFF2-40B4-BE49-F238E27FC236}">
              <a16:creationId xmlns:a16="http://schemas.microsoft.com/office/drawing/2014/main" id="{ED38F6B4-ACB5-4CB3-886B-8562E444A052}"/>
            </a:ext>
          </a:extLst>
        </xdr:cNvPr>
        <xdr:cNvSpPr/>
      </xdr:nvSpPr>
      <xdr:spPr>
        <a:xfrm>
          <a:off x="18605500" y="13489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78</xdr:row>
      <xdr:rowOff>166878</xdr:rowOff>
    </xdr:from>
    <xdr:to>
      <xdr:col>102</xdr:col>
      <xdr:colOff>114300</xdr:colOff>
      <xdr:row>85</xdr:row>
      <xdr:rowOff>128015</xdr:rowOff>
    </xdr:to>
    <xdr:cxnSp macro="">
      <xdr:nvCxnSpPr>
        <xdr:cNvPr id="726" name="直線コネクタ 725">
          <a:extLst>
            <a:ext uri="{FF2B5EF4-FFF2-40B4-BE49-F238E27FC236}">
              <a16:creationId xmlns:a16="http://schemas.microsoft.com/office/drawing/2014/main" id="{ED49E680-6FD3-472F-AC45-1E867A913FE1}"/>
            </a:ext>
          </a:extLst>
        </xdr:cNvPr>
        <xdr:cNvCxnSpPr/>
      </xdr:nvCxnSpPr>
      <xdr:spPr>
        <a:xfrm>
          <a:off x="18656300" y="13539978"/>
          <a:ext cx="889000" cy="1161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86</xdr:row>
      <xdr:rowOff>102125</xdr:rowOff>
    </xdr:from>
    <xdr:ext cx="469744" cy="259045"/>
    <xdr:sp macro="" textlink="">
      <xdr:nvSpPr>
        <xdr:cNvPr id="727" name="n_1aveValue【児童館】&#10;一人当たり面積">
          <a:extLst>
            <a:ext uri="{FF2B5EF4-FFF2-40B4-BE49-F238E27FC236}">
              <a16:creationId xmlns:a16="http://schemas.microsoft.com/office/drawing/2014/main" id="{2B7E06A5-C3E6-4938-BF9E-2BB27BA778AC}"/>
            </a:ext>
          </a:extLst>
        </xdr:cNvPr>
        <xdr:cNvSpPr txBox="1"/>
      </xdr:nvSpPr>
      <xdr:spPr>
        <a:xfrm>
          <a:off x="21075727" y="148468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102888</xdr:rowOff>
    </xdr:from>
    <xdr:ext cx="469744" cy="259045"/>
    <xdr:sp macro="" textlink="">
      <xdr:nvSpPr>
        <xdr:cNvPr id="728" name="n_2aveValue【児童館】&#10;一人当たり面積">
          <a:extLst>
            <a:ext uri="{FF2B5EF4-FFF2-40B4-BE49-F238E27FC236}">
              <a16:creationId xmlns:a16="http://schemas.microsoft.com/office/drawing/2014/main" id="{4C74C911-B884-42BD-9319-9C61E163DFEE}"/>
            </a:ext>
          </a:extLst>
        </xdr:cNvPr>
        <xdr:cNvSpPr txBox="1"/>
      </xdr:nvSpPr>
      <xdr:spPr>
        <a:xfrm>
          <a:off x="20199427" y="148475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86</xdr:row>
      <xdr:rowOff>103649</xdr:rowOff>
    </xdr:from>
    <xdr:ext cx="469744" cy="259045"/>
    <xdr:sp macro="" textlink="">
      <xdr:nvSpPr>
        <xdr:cNvPr id="729" name="n_3aveValue【児童館】&#10;一人当たり面積">
          <a:extLst>
            <a:ext uri="{FF2B5EF4-FFF2-40B4-BE49-F238E27FC236}">
              <a16:creationId xmlns:a16="http://schemas.microsoft.com/office/drawing/2014/main" id="{D9013DBC-B553-45E6-8B24-6DEB50DF1B5E}"/>
            </a:ext>
          </a:extLst>
        </xdr:cNvPr>
        <xdr:cNvSpPr txBox="1"/>
      </xdr:nvSpPr>
      <xdr:spPr>
        <a:xfrm>
          <a:off x="19310427" y="148483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86</xdr:row>
      <xdr:rowOff>3064</xdr:rowOff>
    </xdr:from>
    <xdr:ext cx="469744" cy="259045"/>
    <xdr:sp macro="" textlink="">
      <xdr:nvSpPr>
        <xdr:cNvPr id="730" name="n_4aveValue【児童館】&#10;一人当たり面積">
          <a:extLst>
            <a:ext uri="{FF2B5EF4-FFF2-40B4-BE49-F238E27FC236}">
              <a16:creationId xmlns:a16="http://schemas.microsoft.com/office/drawing/2014/main" id="{91A6023A-68AA-4FB2-85AC-F02E5610C2CD}"/>
            </a:ext>
          </a:extLst>
        </xdr:cNvPr>
        <xdr:cNvSpPr txBox="1"/>
      </xdr:nvSpPr>
      <xdr:spPr>
        <a:xfrm>
          <a:off x="18421427" y="147477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84</xdr:row>
      <xdr:rowOff>19321</xdr:rowOff>
    </xdr:from>
    <xdr:ext cx="469744" cy="259045"/>
    <xdr:sp macro="" textlink="">
      <xdr:nvSpPr>
        <xdr:cNvPr id="731" name="n_1mainValue【児童館】&#10;一人当たり面積">
          <a:extLst>
            <a:ext uri="{FF2B5EF4-FFF2-40B4-BE49-F238E27FC236}">
              <a16:creationId xmlns:a16="http://schemas.microsoft.com/office/drawing/2014/main" id="{4D984F6F-2B37-4BA2-B899-8193D13D3786}"/>
            </a:ext>
          </a:extLst>
        </xdr:cNvPr>
        <xdr:cNvSpPr txBox="1"/>
      </xdr:nvSpPr>
      <xdr:spPr>
        <a:xfrm>
          <a:off x="21075727" y="144211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22369</xdr:rowOff>
    </xdr:from>
    <xdr:ext cx="469744" cy="259045"/>
    <xdr:sp macro="" textlink="">
      <xdr:nvSpPr>
        <xdr:cNvPr id="732" name="n_2mainValue【児童館】&#10;一人当たり面積">
          <a:extLst>
            <a:ext uri="{FF2B5EF4-FFF2-40B4-BE49-F238E27FC236}">
              <a16:creationId xmlns:a16="http://schemas.microsoft.com/office/drawing/2014/main" id="{B6D76471-ABB2-4A5B-8E43-25A4A879388B}"/>
            </a:ext>
          </a:extLst>
        </xdr:cNvPr>
        <xdr:cNvSpPr txBox="1"/>
      </xdr:nvSpPr>
      <xdr:spPr>
        <a:xfrm>
          <a:off x="20199427" y="144241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23892</xdr:rowOff>
    </xdr:from>
    <xdr:ext cx="469744" cy="259045"/>
    <xdr:sp macro="" textlink="">
      <xdr:nvSpPr>
        <xdr:cNvPr id="733" name="n_3mainValue【児童館】&#10;一人当たり面積">
          <a:extLst>
            <a:ext uri="{FF2B5EF4-FFF2-40B4-BE49-F238E27FC236}">
              <a16:creationId xmlns:a16="http://schemas.microsoft.com/office/drawing/2014/main" id="{7B30647C-6EE2-4546-AB17-4B344629A4AC}"/>
            </a:ext>
          </a:extLst>
        </xdr:cNvPr>
        <xdr:cNvSpPr txBox="1"/>
      </xdr:nvSpPr>
      <xdr:spPr>
        <a:xfrm>
          <a:off x="19310427" y="144256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77</xdr:row>
      <xdr:rowOff>62755</xdr:rowOff>
    </xdr:from>
    <xdr:ext cx="469744" cy="259045"/>
    <xdr:sp macro="" textlink="">
      <xdr:nvSpPr>
        <xdr:cNvPr id="734" name="n_4mainValue【児童館】&#10;一人当たり面積">
          <a:extLst>
            <a:ext uri="{FF2B5EF4-FFF2-40B4-BE49-F238E27FC236}">
              <a16:creationId xmlns:a16="http://schemas.microsoft.com/office/drawing/2014/main" id="{F39FC1F7-044D-4CDF-B92E-578F6C2E5C4A}"/>
            </a:ext>
          </a:extLst>
        </xdr:cNvPr>
        <xdr:cNvSpPr txBox="1"/>
      </xdr:nvSpPr>
      <xdr:spPr>
        <a:xfrm>
          <a:off x="18421427" y="132644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35" name="正方形/長方形 734">
          <a:extLst>
            <a:ext uri="{FF2B5EF4-FFF2-40B4-BE49-F238E27FC236}">
              <a16:creationId xmlns:a16="http://schemas.microsoft.com/office/drawing/2014/main" id="{ABF30803-82A7-4068-87C8-31ADA209C8FB}"/>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36" name="正方形/長方形 735">
          <a:extLst>
            <a:ext uri="{FF2B5EF4-FFF2-40B4-BE49-F238E27FC236}">
              <a16:creationId xmlns:a16="http://schemas.microsoft.com/office/drawing/2014/main" id="{7ADFC45C-40A0-45E6-A0C2-F77C4EA061B3}"/>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37" name="正方形/長方形 736">
          <a:extLst>
            <a:ext uri="{FF2B5EF4-FFF2-40B4-BE49-F238E27FC236}">
              <a16:creationId xmlns:a16="http://schemas.microsoft.com/office/drawing/2014/main" id="{FC01F44A-3D78-4FC0-A290-03AAAC4B32F4}"/>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38" name="正方形/長方形 737">
          <a:extLst>
            <a:ext uri="{FF2B5EF4-FFF2-40B4-BE49-F238E27FC236}">
              <a16:creationId xmlns:a16="http://schemas.microsoft.com/office/drawing/2014/main" id="{47964E8E-CA71-42B2-8E29-2703FCC50F81}"/>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39" name="正方形/長方形 738">
          <a:extLst>
            <a:ext uri="{FF2B5EF4-FFF2-40B4-BE49-F238E27FC236}">
              <a16:creationId xmlns:a16="http://schemas.microsoft.com/office/drawing/2014/main" id="{EC65F006-356A-4DF4-9FF0-602EA6237C29}"/>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0" name="正方形/長方形 739">
          <a:extLst>
            <a:ext uri="{FF2B5EF4-FFF2-40B4-BE49-F238E27FC236}">
              <a16:creationId xmlns:a16="http://schemas.microsoft.com/office/drawing/2014/main" id="{3FE2C3F5-0A6B-472A-B24A-FF04A1E9F03B}"/>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1" name="正方形/長方形 740">
          <a:extLst>
            <a:ext uri="{FF2B5EF4-FFF2-40B4-BE49-F238E27FC236}">
              <a16:creationId xmlns:a16="http://schemas.microsoft.com/office/drawing/2014/main" id="{735B8F5C-21EA-4813-A291-A5B84E34A024}"/>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2" name="正方形/長方形 741">
          <a:extLst>
            <a:ext uri="{FF2B5EF4-FFF2-40B4-BE49-F238E27FC236}">
              <a16:creationId xmlns:a16="http://schemas.microsoft.com/office/drawing/2014/main" id="{81155AD2-78E7-48F4-83CC-903A36FE3939}"/>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3" name="テキスト ボックス 742">
          <a:extLst>
            <a:ext uri="{FF2B5EF4-FFF2-40B4-BE49-F238E27FC236}">
              <a16:creationId xmlns:a16="http://schemas.microsoft.com/office/drawing/2014/main" id="{64B60F3B-9C74-47EB-B052-24B903E31DAE}"/>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4" name="直線コネクタ 743">
          <a:extLst>
            <a:ext uri="{FF2B5EF4-FFF2-40B4-BE49-F238E27FC236}">
              <a16:creationId xmlns:a16="http://schemas.microsoft.com/office/drawing/2014/main" id="{D646CCBD-AC44-4F71-A8E7-FC5F5DB95128}"/>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45" name="テキスト ボックス 744">
          <a:extLst>
            <a:ext uri="{FF2B5EF4-FFF2-40B4-BE49-F238E27FC236}">
              <a16:creationId xmlns:a16="http://schemas.microsoft.com/office/drawing/2014/main" id="{D0DD1809-425F-49DF-80DC-20F69190F484}"/>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76200</xdr:rowOff>
    </xdr:from>
    <xdr:to>
      <xdr:col>89</xdr:col>
      <xdr:colOff>177800</xdr:colOff>
      <xdr:row>108</xdr:row>
      <xdr:rowOff>76200</xdr:rowOff>
    </xdr:to>
    <xdr:cxnSp macro="">
      <xdr:nvCxnSpPr>
        <xdr:cNvPr id="746" name="直線コネクタ 745">
          <a:extLst>
            <a:ext uri="{FF2B5EF4-FFF2-40B4-BE49-F238E27FC236}">
              <a16:creationId xmlns:a16="http://schemas.microsoft.com/office/drawing/2014/main" id="{67EADC4C-2ECD-4DFC-9E8E-9CADEC0B1F92}"/>
            </a:ext>
          </a:extLst>
        </xdr:cNvPr>
        <xdr:cNvCxnSpPr/>
      </xdr:nvCxnSpPr>
      <xdr:spPr>
        <a:xfrm>
          <a:off x="12446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107</xdr:row>
      <xdr:rowOff>105427</xdr:rowOff>
    </xdr:from>
    <xdr:ext cx="467179" cy="259045"/>
    <xdr:sp macro="" textlink="">
      <xdr:nvSpPr>
        <xdr:cNvPr id="747" name="テキスト ボックス 746">
          <a:extLst>
            <a:ext uri="{FF2B5EF4-FFF2-40B4-BE49-F238E27FC236}">
              <a16:creationId xmlns:a16="http://schemas.microsoft.com/office/drawing/2014/main" id="{783CBE02-E221-4AAD-8D6F-A198CC26D3EB}"/>
            </a:ext>
          </a:extLst>
        </xdr:cNvPr>
        <xdr:cNvSpPr txBox="1"/>
      </xdr:nvSpPr>
      <xdr:spPr>
        <a:xfrm>
          <a:off x="11978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133350</xdr:rowOff>
    </xdr:from>
    <xdr:to>
      <xdr:col>89</xdr:col>
      <xdr:colOff>177800</xdr:colOff>
      <xdr:row>105</xdr:row>
      <xdr:rowOff>133350</xdr:rowOff>
    </xdr:to>
    <xdr:cxnSp macro="">
      <xdr:nvCxnSpPr>
        <xdr:cNvPr id="748" name="直線コネクタ 747">
          <a:extLst>
            <a:ext uri="{FF2B5EF4-FFF2-40B4-BE49-F238E27FC236}">
              <a16:creationId xmlns:a16="http://schemas.microsoft.com/office/drawing/2014/main" id="{AA491B48-CF1B-4664-A2F3-AD206CD18BE4}"/>
            </a:ext>
          </a:extLst>
        </xdr:cNvPr>
        <xdr:cNvCxnSpPr/>
      </xdr:nvCxnSpPr>
      <xdr:spPr>
        <a:xfrm>
          <a:off x="12446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162577</xdr:rowOff>
    </xdr:from>
    <xdr:ext cx="403059" cy="259045"/>
    <xdr:sp macro="" textlink="">
      <xdr:nvSpPr>
        <xdr:cNvPr id="749" name="テキスト ボックス 748">
          <a:extLst>
            <a:ext uri="{FF2B5EF4-FFF2-40B4-BE49-F238E27FC236}">
              <a16:creationId xmlns:a16="http://schemas.microsoft.com/office/drawing/2014/main" id="{6CF465E1-A34B-4DF9-A89B-61D91CC0FD46}"/>
            </a:ext>
          </a:extLst>
        </xdr:cNvPr>
        <xdr:cNvSpPr txBox="1"/>
      </xdr:nvSpPr>
      <xdr:spPr>
        <a:xfrm>
          <a:off x="12042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19050</xdr:rowOff>
    </xdr:from>
    <xdr:to>
      <xdr:col>89</xdr:col>
      <xdr:colOff>177800</xdr:colOff>
      <xdr:row>103</xdr:row>
      <xdr:rowOff>19050</xdr:rowOff>
    </xdr:to>
    <xdr:cxnSp macro="">
      <xdr:nvCxnSpPr>
        <xdr:cNvPr id="750" name="直線コネクタ 749">
          <a:extLst>
            <a:ext uri="{FF2B5EF4-FFF2-40B4-BE49-F238E27FC236}">
              <a16:creationId xmlns:a16="http://schemas.microsoft.com/office/drawing/2014/main" id="{8FB7C3F9-0A50-4F68-8D4D-B8E498757EAC}"/>
            </a:ext>
          </a:extLst>
        </xdr:cNvPr>
        <xdr:cNvCxnSpPr/>
      </xdr:nvCxnSpPr>
      <xdr:spPr>
        <a:xfrm>
          <a:off x="12446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48277</xdr:rowOff>
    </xdr:from>
    <xdr:ext cx="403059" cy="259045"/>
    <xdr:sp macro="" textlink="">
      <xdr:nvSpPr>
        <xdr:cNvPr id="751" name="テキスト ボックス 750">
          <a:extLst>
            <a:ext uri="{FF2B5EF4-FFF2-40B4-BE49-F238E27FC236}">
              <a16:creationId xmlns:a16="http://schemas.microsoft.com/office/drawing/2014/main" id="{60CF726E-75C4-4C41-BDC4-E39AA5B289AE}"/>
            </a:ext>
          </a:extLst>
        </xdr:cNvPr>
        <xdr:cNvSpPr txBox="1"/>
      </xdr:nvSpPr>
      <xdr:spPr>
        <a:xfrm>
          <a:off x="12042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76200</xdr:rowOff>
    </xdr:from>
    <xdr:to>
      <xdr:col>89</xdr:col>
      <xdr:colOff>177800</xdr:colOff>
      <xdr:row>100</xdr:row>
      <xdr:rowOff>76200</xdr:rowOff>
    </xdr:to>
    <xdr:cxnSp macro="">
      <xdr:nvCxnSpPr>
        <xdr:cNvPr id="752" name="直線コネクタ 751">
          <a:extLst>
            <a:ext uri="{FF2B5EF4-FFF2-40B4-BE49-F238E27FC236}">
              <a16:creationId xmlns:a16="http://schemas.microsoft.com/office/drawing/2014/main" id="{EB7E20B6-4AC6-449F-8ED6-29DDF2C110D4}"/>
            </a:ext>
          </a:extLst>
        </xdr:cNvPr>
        <xdr:cNvCxnSpPr/>
      </xdr:nvCxnSpPr>
      <xdr:spPr>
        <a:xfrm>
          <a:off x="12446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99</xdr:row>
      <xdr:rowOff>105427</xdr:rowOff>
    </xdr:from>
    <xdr:ext cx="403059" cy="259045"/>
    <xdr:sp macro="" textlink="">
      <xdr:nvSpPr>
        <xdr:cNvPr id="753" name="テキスト ボックス 752">
          <a:extLst>
            <a:ext uri="{FF2B5EF4-FFF2-40B4-BE49-F238E27FC236}">
              <a16:creationId xmlns:a16="http://schemas.microsoft.com/office/drawing/2014/main" id="{F42EDA5C-FA0B-4678-8500-0B99BF397F8B}"/>
            </a:ext>
          </a:extLst>
        </xdr:cNvPr>
        <xdr:cNvSpPr txBox="1"/>
      </xdr:nvSpPr>
      <xdr:spPr>
        <a:xfrm>
          <a:off x="12042941" y="1707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54" name="直線コネクタ 753">
          <a:extLst>
            <a:ext uri="{FF2B5EF4-FFF2-40B4-BE49-F238E27FC236}">
              <a16:creationId xmlns:a16="http://schemas.microsoft.com/office/drawing/2014/main" id="{10B4664C-1009-44A7-ABB0-9DAA21231D1B}"/>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96</xdr:row>
      <xdr:rowOff>162577</xdr:rowOff>
    </xdr:from>
    <xdr:ext cx="403059" cy="259045"/>
    <xdr:sp macro="" textlink="">
      <xdr:nvSpPr>
        <xdr:cNvPr id="755" name="テキスト ボックス 754">
          <a:extLst>
            <a:ext uri="{FF2B5EF4-FFF2-40B4-BE49-F238E27FC236}">
              <a16:creationId xmlns:a16="http://schemas.microsoft.com/office/drawing/2014/main" id="{F39D438A-1C26-4158-BA30-CEDF7F4922E5}"/>
            </a:ext>
          </a:extLst>
        </xdr:cNvPr>
        <xdr:cNvSpPr txBox="1"/>
      </xdr:nvSpPr>
      <xdr:spPr>
        <a:xfrm>
          <a:off x="12042941" y="1662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756" name="【公民館】&#10;有形固定資産減価償却率グラフ枠">
          <a:extLst>
            <a:ext uri="{FF2B5EF4-FFF2-40B4-BE49-F238E27FC236}">
              <a16:creationId xmlns:a16="http://schemas.microsoft.com/office/drawing/2014/main" id="{C9942C75-7547-459A-B1D3-00CCB17527D7}"/>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101</xdr:row>
      <xdr:rowOff>87630</xdr:rowOff>
    </xdr:from>
    <xdr:to>
      <xdr:col>85</xdr:col>
      <xdr:colOff>126364</xdr:colOff>
      <xdr:row>108</xdr:row>
      <xdr:rowOff>76200</xdr:rowOff>
    </xdr:to>
    <xdr:cxnSp macro="">
      <xdr:nvCxnSpPr>
        <xdr:cNvPr id="757" name="直線コネクタ 756">
          <a:extLst>
            <a:ext uri="{FF2B5EF4-FFF2-40B4-BE49-F238E27FC236}">
              <a16:creationId xmlns:a16="http://schemas.microsoft.com/office/drawing/2014/main" id="{E55D2281-476B-4E45-B658-DEC1D1E4E010}"/>
            </a:ext>
          </a:extLst>
        </xdr:cNvPr>
        <xdr:cNvCxnSpPr/>
      </xdr:nvCxnSpPr>
      <xdr:spPr>
        <a:xfrm flipV="1">
          <a:off x="16318864" y="17404080"/>
          <a:ext cx="0" cy="11887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80027</xdr:rowOff>
    </xdr:from>
    <xdr:ext cx="469744" cy="259045"/>
    <xdr:sp macro="" textlink="">
      <xdr:nvSpPr>
        <xdr:cNvPr id="758" name="【公民館】&#10;有形固定資産減価償却率最小値テキスト">
          <a:extLst>
            <a:ext uri="{FF2B5EF4-FFF2-40B4-BE49-F238E27FC236}">
              <a16:creationId xmlns:a16="http://schemas.microsoft.com/office/drawing/2014/main" id="{5DB1C380-C3A8-4DE3-8540-5E8A43789CCD}"/>
            </a:ext>
          </a:extLst>
        </xdr:cNvPr>
        <xdr:cNvSpPr txBox="1"/>
      </xdr:nvSpPr>
      <xdr:spPr>
        <a:xfrm>
          <a:off x="16357600" y="18596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76200</xdr:rowOff>
    </xdr:from>
    <xdr:to>
      <xdr:col>86</xdr:col>
      <xdr:colOff>25400</xdr:colOff>
      <xdr:row>108</xdr:row>
      <xdr:rowOff>76200</xdr:rowOff>
    </xdr:to>
    <xdr:cxnSp macro="">
      <xdr:nvCxnSpPr>
        <xdr:cNvPr id="759" name="直線コネクタ 758">
          <a:extLst>
            <a:ext uri="{FF2B5EF4-FFF2-40B4-BE49-F238E27FC236}">
              <a16:creationId xmlns:a16="http://schemas.microsoft.com/office/drawing/2014/main" id="{EAE9CD2F-BB59-4994-82E5-704582CEB92D}"/>
            </a:ext>
          </a:extLst>
        </xdr:cNvPr>
        <xdr:cNvCxnSpPr/>
      </xdr:nvCxnSpPr>
      <xdr:spPr>
        <a:xfrm>
          <a:off x="16230600" y="1859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100</xdr:row>
      <xdr:rowOff>34307</xdr:rowOff>
    </xdr:from>
    <xdr:ext cx="405111" cy="259045"/>
    <xdr:sp macro="" textlink="">
      <xdr:nvSpPr>
        <xdr:cNvPr id="760" name="【公民館】&#10;有形固定資産減価償却率最大値テキスト">
          <a:extLst>
            <a:ext uri="{FF2B5EF4-FFF2-40B4-BE49-F238E27FC236}">
              <a16:creationId xmlns:a16="http://schemas.microsoft.com/office/drawing/2014/main" id="{0EF5280B-5C71-407B-AD17-D34D1931DE53}"/>
            </a:ext>
          </a:extLst>
        </xdr:cNvPr>
        <xdr:cNvSpPr txBox="1"/>
      </xdr:nvSpPr>
      <xdr:spPr>
        <a:xfrm>
          <a:off x="16357600" y="17179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101</xdr:row>
      <xdr:rowOff>87630</xdr:rowOff>
    </xdr:from>
    <xdr:to>
      <xdr:col>86</xdr:col>
      <xdr:colOff>25400</xdr:colOff>
      <xdr:row>101</xdr:row>
      <xdr:rowOff>87630</xdr:rowOff>
    </xdr:to>
    <xdr:cxnSp macro="">
      <xdr:nvCxnSpPr>
        <xdr:cNvPr id="761" name="直線コネクタ 760">
          <a:extLst>
            <a:ext uri="{FF2B5EF4-FFF2-40B4-BE49-F238E27FC236}">
              <a16:creationId xmlns:a16="http://schemas.microsoft.com/office/drawing/2014/main" id="{A065E9EF-BDE7-4503-AD3D-AF53A9080223}"/>
            </a:ext>
          </a:extLst>
        </xdr:cNvPr>
        <xdr:cNvCxnSpPr/>
      </xdr:nvCxnSpPr>
      <xdr:spPr>
        <a:xfrm>
          <a:off x="16230600" y="17404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159275</xdr:rowOff>
    </xdr:from>
    <xdr:ext cx="405111" cy="259045"/>
    <xdr:sp macro="" textlink="">
      <xdr:nvSpPr>
        <xdr:cNvPr id="762" name="【公民館】&#10;有形固定資産減価償却率平均値テキスト">
          <a:extLst>
            <a:ext uri="{FF2B5EF4-FFF2-40B4-BE49-F238E27FC236}">
              <a16:creationId xmlns:a16="http://schemas.microsoft.com/office/drawing/2014/main" id="{1EB864A7-8D40-46AF-BB22-4C0C6142BD26}"/>
            </a:ext>
          </a:extLst>
        </xdr:cNvPr>
        <xdr:cNvSpPr txBox="1"/>
      </xdr:nvSpPr>
      <xdr:spPr>
        <a:xfrm>
          <a:off x="16357600" y="1781862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9398</xdr:rowOff>
    </xdr:from>
    <xdr:to>
      <xdr:col>85</xdr:col>
      <xdr:colOff>177800</xdr:colOff>
      <xdr:row>104</xdr:row>
      <xdr:rowOff>110998</xdr:rowOff>
    </xdr:to>
    <xdr:sp macro="" textlink="">
      <xdr:nvSpPr>
        <xdr:cNvPr id="763" name="フローチャート: 判断 762">
          <a:extLst>
            <a:ext uri="{FF2B5EF4-FFF2-40B4-BE49-F238E27FC236}">
              <a16:creationId xmlns:a16="http://schemas.microsoft.com/office/drawing/2014/main" id="{B8FE9F8A-E33E-405A-B4BB-5B6397242D3B}"/>
            </a:ext>
          </a:extLst>
        </xdr:cNvPr>
        <xdr:cNvSpPr/>
      </xdr:nvSpPr>
      <xdr:spPr>
        <a:xfrm>
          <a:off x="16268700" y="17840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36830</xdr:rowOff>
    </xdr:from>
    <xdr:to>
      <xdr:col>81</xdr:col>
      <xdr:colOff>101600</xdr:colOff>
      <xdr:row>104</xdr:row>
      <xdr:rowOff>138430</xdr:rowOff>
    </xdr:to>
    <xdr:sp macro="" textlink="">
      <xdr:nvSpPr>
        <xdr:cNvPr id="764" name="フローチャート: 判断 763">
          <a:extLst>
            <a:ext uri="{FF2B5EF4-FFF2-40B4-BE49-F238E27FC236}">
              <a16:creationId xmlns:a16="http://schemas.microsoft.com/office/drawing/2014/main" id="{66F797DE-DB6A-494A-8137-156D869F4A19}"/>
            </a:ext>
          </a:extLst>
        </xdr:cNvPr>
        <xdr:cNvSpPr/>
      </xdr:nvSpPr>
      <xdr:spPr>
        <a:xfrm>
          <a:off x="15430500" y="17867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11685</xdr:rowOff>
    </xdr:from>
    <xdr:to>
      <xdr:col>76</xdr:col>
      <xdr:colOff>165100</xdr:colOff>
      <xdr:row>104</xdr:row>
      <xdr:rowOff>113285</xdr:rowOff>
    </xdr:to>
    <xdr:sp macro="" textlink="">
      <xdr:nvSpPr>
        <xdr:cNvPr id="765" name="フローチャート: 判断 764">
          <a:extLst>
            <a:ext uri="{FF2B5EF4-FFF2-40B4-BE49-F238E27FC236}">
              <a16:creationId xmlns:a16="http://schemas.microsoft.com/office/drawing/2014/main" id="{885189BA-FB68-4BFF-BE91-0815A8492264}"/>
            </a:ext>
          </a:extLst>
        </xdr:cNvPr>
        <xdr:cNvSpPr/>
      </xdr:nvSpPr>
      <xdr:spPr>
        <a:xfrm>
          <a:off x="14541500" y="17842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103</xdr:row>
      <xdr:rowOff>139700</xdr:rowOff>
    </xdr:from>
    <xdr:to>
      <xdr:col>72</xdr:col>
      <xdr:colOff>38100</xdr:colOff>
      <xdr:row>104</xdr:row>
      <xdr:rowOff>69850</xdr:rowOff>
    </xdr:to>
    <xdr:sp macro="" textlink="">
      <xdr:nvSpPr>
        <xdr:cNvPr id="766" name="フローチャート: 判断 765">
          <a:extLst>
            <a:ext uri="{FF2B5EF4-FFF2-40B4-BE49-F238E27FC236}">
              <a16:creationId xmlns:a16="http://schemas.microsoft.com/office/drawing/2014/main" id="{F82D59B1-9CC0-4B98-93DE-7F77655689C5}"/>
            </a:ext>
          </a:extLst>
        </xdr:cNvPr>
        <xdr:cNvSpPr/>
      </xdr:nvSpPr>
      <xdr:spPr>
        <a:xfrm>
          <a:off x="13652500" y="17799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103</xdr:row>
      <xdr:rowOff>160274</xdr:rowOff>
    </xdr:from>
    <xdr:to>
      <xdr:col>67</xdr:col>
      <xdr:colOff>101600</xdr:colOff>
      <xdr:row>104</xdr:row>
      <xdr:rowOff>90424</xdr:rowOff>
    </xdr:to>
    <xdr:sp macro="" textlink="">
      <xdr:nvSpPr>
        <xdr:cNvPr id="767" name="フローチャート: 判断 766">
          <a:extLst>
            <a:ext uri="{FF2B5EF4-FFF2-40B4-BE49-F238E27FC236}">
              <a16:creationId xmlns:a16="http://schemas.microsoft.com/office/drawing/2014/main" id="{033AE493-EBB9-4D82-9203-29D8F2CC1568}"/>
            </a:ext>
          </a:extLst>
        </xdr:cNvPr>
        <xdr:cNvSpPr/>
      </xdr:nvSpPr>
      <xdr:spPr>
        <a:xfrm>
          <a:off x="12763500" y="178196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68" name="テキスト ボックス 767">
          <a:extLst>
            <a:ext uri="{FF2B5EF4-FFF2-40B4-BE49-F238E27FC236}">
              <a16:creationId xmlns:a16="http://schemas.microsoft.com/office/drawing/2014/main" id="{F7555130-C39F-4888-9939-2B7ED1486A86}"/>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69" name="テキスト ボックス 768">
          <a:extLst>
            <a:ext uri="{FF2B5EF4-FFF2-40B4-BE49-F238E27FC236}">
              <a16:creationId xmlns:a16="http://schemas.microsoft.com/office/drawing/2014/main" id="{87AA20AF-F902-4BFD-8BBC-F1DE6F212DFF}"/>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0" name="テキスト ボックス 769">
          <a:extLst>
            <a:ext uri="{FF2B5EF4-FFF2-40B4-BE49-F238E27FC236}">
              <a16:creationId xmlns:a16="http://schemas.microsoft.com/office/drawing/2014/main" id="{89E9944A-441C-4571-B33D-F56529E41911}"/>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1" name="テキスト ボックス 770">
          <a:extLst>
            <a:ext uri="{FF2B5EF4-FFF2-40B4-BE49-F238E27FC236}">
              <a16:creationId xmlns:a16="http://schemas.microsoft.com/office/drawing/2014/main" id="{D99AFF15-CF49-4098-9A65-013C06B3F283}"/>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2" name="テキスト ボックス 771">
          <a:extLst>
            <a:ext uri="{FF2B5EF4-FFF2-40B4-BE49-F238E27FC236}">
              <a16:creationId xmlns:a16="http://schemas.microsoft.com/office/drawing/2014/main" id="{BB784F58-C652-4DF0-B3ED-9F9C8F0FDEE6}"/>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101</xdr:row>
      <xdr:rowOff>139700</xdr:rowOff>
    </xdr:from>
    <xdr:to>
      <xdr:col>85</xdr:col>
      <xdr:colOff>177800</xdr:colOff>
      <xdr:row>102</xdr:row>
      <xdr:rowOff>69850</xdr:rowOff>
    </xdr:to>
    <xdr:sp macro="" textlink="">
      <xdr:nvSpPr>
        <xdr:cNvPr id="773" name="楕円 772">
          <a:extLst>
            <a:ext uri="{FF2B5EF4-FFF2-40B4-BE49-F238E27FC236}">
              <a16:creationId xmlns:a16="http://schemas.microsoft.com/office/drawing/2014/main" id="{F12FB0A6-536B-4573-B310-77B8FD7E6E53}"/>
            </a:ext>
          </a:extLst>
        </xdr:cNvPr>
        <xdr:cNvSpPr/>
      </xdr:nvSpPr>
      <xdr:spPr>
        <a:xfrm>
          <a:off x="16268700" y="17456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101</xdr:row>
      <xdr:rowOff>54627</xdr:rowOff>
    </xdr:from>
    <xdr:ext cx="405111" cy="259045"/>
    <xdr:sp macro="" textlink="">
      <xdr:nvSpPr>
        <xdr:cNvPr id="774" name="【公民館】&#10;有形固定資産減価償却率該当値テキスト">
          <a:extLst>
            <a:ext uri="{FF2B5EF4-FFF2-40B4-BE49-F238E27FC236}">
              <a16:creationId xmlns:a16="http://schemas.microsoft.com/office/drawing/2014/main" id="{EB553A21-D552-4513-B5BF-74CFAB815E88}"/>
            </a:ext>
          </a:extLst>
        </xdr:cNvPr>
        <xdr:cNvSpPr txBox="1"/>
      </xdr:nvSpPr>
      <xdr:spPr>
        <a:xfrm>
          <a:off x="16357600" y="17371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101</xdr:row>
      <xdr:rowOff>68835</xdr:rowOff>
    </xdr:from>
    <xdr:to>
      <xdr:col>81</xdr:col>
      <xdr:colOff>101600</xdr:colOff>
      <xdr:row>101</xdr:row>
      <xdr:rowOff>170435</xdr:rowOff>
    </xdr:to>
    <xdr:sp macro="" textlink="">
      <xdr:nvSpPr>
        <xdr:cNvPr id="775" name="楕円 774">
          <a:extLst>
            <a:ext uri="{FF2B5EF4-FFF2-40B4-BE49-F238E27FC236}">
              <a16:creationId xmlns:a16="http://schemas.microsoft.com/office/drawing/2014/main" id="{8611C624-D928-4551-B5C4-8B7ED3FA2A0C}"/>
            </a:ext>
          </a:extLst>
        </xdr:cNvPr>
        <xdr:cNvSpPr/>
      </xdr:nvSpPr>
      <xdr:spPr>
        <a:xfrm>
          <a:off x="15430500" y="17385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101</xdr:row>
      <xdr:rowOff>119635</xdr:rowOff>
    </xdr:from>
    <xdr:to>
      <xdr:col>85</xdr:col>
      <xdr:colOff>127000</xdr:colOff>
      <xdr:row>102</xdr:row>
      <xdr:rowOff>19050</xdr:rowOff>
    </xdr:to>
    <xdr:cxnSp macro="">
      <xdr:nvCxnSpPr>
        <xdr:cNvPr id="776" name="直線コネクタ 775">
          <a:extLst>
            <a:ext uri="{FF2B5EF4-FFF2-40B4-BE49-F238E27FC236}">
              <a16:creationId xmlns:a16="http://schemas.microsoft.com/office/drawing/2014/main" id="{0FE337E0-D368-487A-BB9E-B8EBC7A18AE9}"/>
            </a:ext>
          </a:extLst>
        </xdr:cNvPr>
        <xdr:cNvCxnSpPr/>
      </xdr:nvCxnSpPr>
      <xdr:spPr>
        <a:xfrm>
          <a:off x="15481300" y="17436085"/>
          <a:ext cx="838200" cy="70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101</xdr:row>
      <xdr:rowOff>59689</xdr:rowOff>
    </xdr:from>
    <xdr:to>
      <xdr:col>76</xdr:col>
      <xdr:colOff>165100</xdr:colOff>
      <xdr:row>101</xdr:row>
      <xdr:rowOff>161289</xdr:rowOff>
    </xdr:to>
    <xdr:sp macro="" textlink="">
      <xdr:nvSpPr>
        <xdr:cNvPr id="777" name="楕円 776">
          <a:extLst>
            <a:ext uri="{FF2B5EF4-FFF2-40B4-BE49-F238E27FC236}">
              <a16:creationId xmlns:a16="http://schemas.microsoft.com/office/drawing/2014/main" id="{7636823C-A026-4F02-BD2E-AF0A7C4D27F1}"/>
            </a:ext>
          </a:extLst>
        </xdr:cNvPr>
        <xdr:cNvSpPr/>
      </xdr:nvSpPr>
      <xdr:spPr>
        <a:xfrm>
          <a:off x="14541500" y="17376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101</xdr:row>
      <xdr:rowOff>110489</xdr:rowOff>
    </xdr:from>
    <xdr:to>
      <xdr:col>81</xdr:col>
      <xdr:colOff>50800</xdr:colOff>
      <xdr:row>101</xdr:row>
      <xdr:rowOff>119635</xdr:rowOff>
    </xdr:to>
    <xdr:cxnSp macro="">
      <xdr:nvCxnSpPr>
        <xdr:cNvPr id="778" name="直線コネクタ 777">
          <a:extLst>
            <a:ext uri="{FF2B5EF4-FFF2-40B4-BE49-F238E27FC236}">
              <a16:creationId xmlns:a16="http://schemas.microsoft.com/office/drawing/2014/main" id="{99A7069E-EB7C-43C3-BE3B-83F75E2268BF}"/>
            </a:ext>
          </a:extLst>
        </xdr:cNvPr>
        <xdr:cNvCxnSpPr/>
      </xdr:nvCxnSpPr>
      <xdr:spPr>
        <a:xfrm>
          <a:off x="14592300" y="17426939"/>
          <a:ext cx="889000" cy="9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101</xdr:row>
      <xdr:rowOff>13970</xdr:rowOff>
    </xdr:from>
    <xdr:to>
      <xdr:col>72</xdr:col>
      <xdr:colOff>38100</xdr:colOff>
      <xdr:row>101</xdr:row>
      <xdr:rowOff>115570</xdr:rowOff>
    </xdr:to>
    <xdr:sp macro="" textlink="">
      <xdr:nvSpPr>
        <xdr:cNvPr id="779" name="楕円 778">
          <a:extLst>
            <a:ext uri="{FF2B5EF4-FFF2-40B4-BE49-F238E27FC236}">
              <a16:creationId xmlns:a16="http://schemas.microsoft.com/office/drawing/2014/main" id="{65EDB710-B2DA-4B09-AECD-0A945A99E6F0}"/>
            </a:ext>
          </a:extLst>
        </xdr:cNvPr>
        <xdr:cNvSpPr/>
      </xdr:nvSpPr>
      <xdr:spPr>
        <a:xfrm>
          <a:off x="13652500" y="17330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101</xdr:row>
      <xdr:rowOff>64770</xdr:rowOff>
    </xdr:from>
    <xdr:to>
      <xdr:col>76</xdr:col>
      <xdr:colOff>114300</xdr:colOff>
      <xdr:row>101</xdr:row>
      <xdr:rowOff>110489</xdr:rowOff>
    </xdr:to>
    <xdr:cxnSp macro="">
      <xdr:nvCxnSpPr>
        <xdr:cNvPr id="780" name="直線コネクタ 779">
          <a:extLst>
            <a:ext uri="{FF2B5EF4-FFF2-40B4-BE49-F238E27FC236}">
              <a16:creationId xmlns:a16="http://schemas.microsoft.com/office/drawing/2014/main" id="{FAE947F3-E901-48C9-BF5E-121644D3702D}"/>
            </a:ext>
          </a:extLst>
        </xdr:cNvPr>
        <xdr:cNvCxnSpPr/>
      </xdr:nvCxnSpPr>
      <xdr:spPr>
        <a:xfrm>
          <a:off x="13703300" y="17381220"/>
          <a:ext cx="889000" cy="45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104</xdr:row>
      <xdr:rowOff>107696</xdr:rowOff>
    </xdr:from>
    <xdr:to>
      <xdr:col>67</xdr:col>
      <xdr:colOff>101600</xdr:colOff>
      <xdr:row>105</xdr:row>
      <xdr:rowOff>37846</xdr:rowOff>
    </xdr:to>
    <xdr:sp macro="" textlink="">
      <xdr:nvSpPr>
        <xdr:cNvPr id="781" name="楕円 780">
          <a:extLst>
            <a:ext uri="{FF2B5EF4-FFF2-40B4-BE49-F238E27FC236}">
              <a16:creationId xmlns:a16="http://schemas.microsoft.com/office/drawing/2014/main" id="{EED40167-1C8E-49F3-92DF-C9E363A82B83}"/>
            </a:ext>
          </a:extLst>
        </xdr:cNvPr>
        <xdr:cNvSpPr/>
      </xdr:nvSpPr>
      <xdr:spPr>
        <a:xfrm>
          <a:off x="12763500" y="17938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101</xdr:row>
      <xdr:rowOff>64770</xdr:rowOff>
    </xdr:from>
    <xdr:to>
      <xdr:col>71</xdr:col>
      <xdr:colOff>177800</xdr:colOff>
      <xdr:row>104</xdr:row>
      <xdr:rowOff>158496</xdr:rowOff>
    </xdr:to>
    <xdr:cxnSp macro="">
      <xdr:nvCxnSpPr>
        <xdr:cNvPr id="782" name="直線コネクタ 781">
          <a:extLst>
            <a:ext uri="{FF2B5EF4-FFF2-40B4-BE49-F238E27FC236}">
              <a16:creationId xmlns:a16="http://schemas.microsoft.com/office/drawing/2014/main" id="{6E7B7211-980B-46CB-936C-F4CA685C48BA}"/>
            </a:ext>
          </a:extLst>
        </xdr:cNvPr>
        <xdr:cNvCxnSpPr/>
      </xdr:nvCxnSpPr>
      <xdr:spPr>
        <a:xfrm flipV="1">
          <a:off x="12814300" y="17381220"/>
          <a:ext cx="889000" cy="608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129557</xdr:rowOff>
    </xdr:from>
    <xdr:ext cx="405111" cy="259045"/>
    <xdr:sp macro="" textlink="">
      <xdr:nvSpPr>
        <xdr:cNvPr id="783" name="n_1aveValue【公民館】&#10;有形固定資産減価償却率">
          <a:extLst>
            <a:ext uri="{FF2B5EF4-FFF2-40B4-BE49-F238E27FC236}">
              <a16:creationId xmlns:a16="http://schemas.microsoft.com/office/drawing/2014/main" id="{57E9ABCE-6A31-4696-8248-164CBC5CA256}"/>
            </a:ext>
          </a:extLst>
        </xdr:cNvPr>
        <xdr:cNvSpPr txBox="1"/>
      </xdr:nvSpPr>
      <xdr:spPr>
        <a:xfrm>
          <a:off x="15266044" y="17960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104412</xdr:rowOff>
    </xdr:from>
    <xdr:ext cx="405111" cy="259045"/>
    <xdr:sp macro="" textlink="">
      <xdr:nvSpPr>
        <xdr:cNvPr id="784" name="n_2aveValue【公民館】&#10;有形固定資産減価償却率">
          <a:extLst>
            <a:ext uri="{FF2B5EF4-FFF2-40B4-BE49-F238E27FC236}">
              <a16:creationId xmlns:a16="http://schemas.microsoft.com/office/drawing/2014/main" id="{A6B2178D-D34B-4E3F-8BCA-EAE5951CA4B0}"/>
            </a:ext>
          </a:extLst>
        </xdr:cNvPr>
        <xdr:cNvSpPr txBox="1"/>
      </xdr:nvSpPr>
      <xdr:spPr>
        <a:xfrm>
          <a:off x="14389744" y="179352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60977</xdr:rowOff>
    </xdr:from>
    <xdr:ext cx="405111" cy="259045"/>
    <xdr:sp macro="" textlink="">
      <xdr:nvSpPr>
        <xdr:cNvPr id="785" name="n_3aveValue【公民館】&#10;有形固定資産減価償却率">
          <a:extLst>
            <a:ext uri="{FF2B5EF4-FFF2-40B4-BE49-F238E27FC236}">
              <a16:creationId xmlns:a16="http://schemas.microsoft.com/office/drawing/2014/main" id="{0D4AB82E-BD4E-420D-8124-F8C22D0CE92C}"/>
            </a:ext>
          </a:extLst>
        </xdr:cNvPr>
        <xdr:cNvSpPr txBox="1"/>
      </xdr:nvSpPr>
      <xdr:spPr>
        <a:xfrm>
          <a:off x="13500744" y="178917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102</xdr:row>
      <xdr:rowOff>106951</xdr:rowOff>
    </xdr:from>
    <xdr:ext cx="405111" cy="259045"/>
    <xdr:sp macro="" textlink="">
      <xdr:nvSpPr>
        <xdr:cNvPr id="786" name="n_4aveValue【公民館】&#10;有形固定資産減価償却率">
          <a:extLst>
            <a:ext uri="{FF2B5EF4-FFF2-40B4-BE49-F238E27FC236}">
              <a16:creationId xmlns:a16="http://schemas.microsoft.com/office/drawing/2014/main" id="{8DBD2C87-29B6-4DE4-855A-99083DBE23EB}"/>
            </a:ext>
          </a:extLst>
        </xdr:cNvPr>
        <xdr:cNvSpPr txBox="1"/>
      </xdr:nvSpPr>
      <xdr:spPr>
        <a:xfrm>
          <a:off x="12611744" y="175948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100</xdr:row>
      <xdr:rowOff>15512</xdr:rowOff>
    </xdr:from>
    <xdr:ext cx="405111" cy="259045"/>
    <xdr:sp macro="" textlink="">
      <xdr:nvSpPr>
        <xdr:cNvPr id="787" name="n_1mainValue【公民館】&#10;有形固定資産減価償却率">
          <a:extLst>
            <a:ext uri="{FF2B5EF4-FFF2-40B4-BE49-F238E27FC236}">
              <a16:creationId xmlns:a16="http://schemas.microsoft.com/office/drawing/2014/main" id="{3E3D8C96-6F89-4B8D-A52A-B48C8C3FFFD4}"/>
            </a:ext>
          </a:extLst>
        </xdr:cNvPr>
        <xdr:cNvSpPr txBox="1"/>
      </xdr:nvSpPr>
      <xdr:spPr>
        <a:xfrm>
          <a:off x="15266044" y="171605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100</xdr:row>
      <xdr:rowOff>6366</xdr:rowOff>
    </xdr:from>
    <xdr:ext cx="405111" cy="259045"/>
    <xdr:sp macro="" textlink="">
      <xdr:nvSpPr>
        <xdr:cNvPr id="788" name="n_2mainValue【公民館】&#10;有形固定資産減価償却率">
          <a:extLst>
            <a:ext uri="{FF2B5EF4-FFF2-40B4-BE49-F238E27FC236}">
              <a16:creationId xmlns:a16="http://schemas.microsoft.com/office/drawing/2014/main" id="{819F2487-64E5-41D7-8072-64131D2C6EBF}"/>
            </a:ext>
          </a:extLst>
        </xdr:cNvPr>
        <xdr:cNvSpPr txBox="1"/>
      </xdr:nvSpPr>
      <xdr:spPr>
        <a:xfrm>
          <a:off x="14389744" y="171513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99</xdr:row>
      <xdr:rowOff>132097</xdr:rowOff>
    </xdr:from>
    <xdr:ext cx="405111" cy="259045"/>
    <xdr:sp macro="" textlink="">
      <xdr:nvSpPr>
        <xdr:cNvPr id="789" name="n_3mainValue【公民館】&#10;有形固定資産減価償却率">
          <a:extLst>
            <a:ext uri="{FF2B5EF4-FFF2-40B4-BE49-F238E27FC236}">
              <a16:creationId xmlns:a16="http://schemas.microsoft.com/office/drawing/2014/main" id="{5AB56CAD-3B84-42A0-8B59-846CA49E3788}"/>
            </a:ext>
          </a:extLst>
        </xdr:cNvPr>
        <xdr:cNvSpPr txBox="1"/>
      </xdr:nvSpPr>
      <xdr:spPr>
        <a:xfrm>
          <a:off x="13500744" y="17105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28973</xdr:rowOff>
    </xdr:from>
    <xdr:ext cx="405111" cy="259045"/>
    <xdr:sp macro="" textlink="">
      <xdr:nvSpPr>
        <xdr:cNvPr id="790" name="n_4mainValue【公民館】&#10;有形固定資産減価償却率">
          <a:extLst>
            <a:ext uri="{FF2B5EF4-FFF2-40B4-BE49-F238E27FC236}">
              <a16:creationId xmlns:a16="http://schemas.microsoft.com/office/drawing/2014/main" id="{D257676E-9C0D-44B3-AD8E-A42E4366EC45}"/>
            </a:ext>
          </a:extLst>
        </xdr:cNvPr>
        <xdr:cNvSpPr txBox="1"/>
      </xdr:nvSpPr>
      <xdr:spPr>
        <a:xfrm>
          <a:off x="12611744" y="180312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1" name="正方形/長方形 790">
          <a:extLst>
            <a:ext uri="{FF2B5EF4-FFF2-40B4-BE49-F238E27FC236}">
              <a16:creationId xmlns:a16="http://schemas.microsoft.com/office/drawing/2014/main" id="{B6B063E8-F59D-472C-8738-BDA25E71137F}"/>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2" name="正方形/長方形 791">
          <a:extLst>
            <a:ext uri="{FF2B5EF4-FFF2-40B4-BE49-F238E27FC236}">
              <a16:creationId xmlns:a16="http://schemas.microsoft.com/office/drawing/2014/main" id="{ED790927-DE8E-4FAF-A6D8-A9424DA3DD22}"/>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93" name="正方形/長方形 792">
          <a:extLst>
            <a:ext uri="{FF2B5EF4-FFF2-40B4-BE49-F238E27FC236}">
              <a16:creationId xmlns:a16="http://schemas.microsoft.com/office/drawing/2014/main" id="{DC3204EB-11A8-4AE9-B11A-A493D017A409}"/>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94" name="正方形/長方形 793">
          <a:extLst>
            <a:ext uri="{FF2B5EF4-FFF2-40B4-BE49-F238E27FC236}">
              <a16:creationId xmlns:a16="http://schemas.microsoft.com/office/drawing/2014/main" id="{3FAD8B86-B097-43EB-90B6-148E44A489BC}"/>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95" name="正方形/長方形 794">
          <a:extLst>
            <a:ext uri="{FF2B5EF4-FFF2-40B4-BE49-F238E27FC236}">
              <a16:creationId xmlns:a16="http://schemas.microsoft.com/office/drawing/2014/main" id="{8DECD08F-3D84-4573-96CE-DD1F19C04D47}"/>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96" name="正方形/長方形 795">
          <a:extLst>
            <a:ext uri="{FF2B5EF4-FFF2-40B4-BE49-F238E27FC236}">
              <a16:creationId xmlns:a16="http://schemas.microsoft.com/office/drawing/2014/main" id="{F3856935-273E-4F73-BBF5-08A1DCE538F4}"/>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97" name="正方形/長方形 796">
          <a:extLst>
            <a:ext uri="{FF2B5EF4-FFF2-40B4-BE49-F238E27FC236}">
              <a16:creationId xmlns:a16="http://schemas.microsoft.com/office/drawing/2014/main" id="{201EB842-AF50-49A0-802D-A728F8DF0E46}"/>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98" name="正方形/長方形 797">
          <a:extLst>
            <a:ext uri="{FF2B5EF4-FFF2-40B4-BE49-F238E27FC236}">
              <a16:creationId xmlns:a16="http://schemas.microsoft.com/office/drawing/2014/main" id="{64C0575C-547D-43C2-A8C7-DB8C32F515BD}"/>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99" name="テキスト ボックス 798">
          <a:extLst>
            <a:ext uri="{FF2B5EF4-FFF2-40B4-BE49-F238E27FC236}">
              <a16:creationId xmlns:a16="http://schemas.microsoft.com/office/drawing/2014/main" id="{0FD43B61-EC46-467D-9D65-0AB439523775}"/>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0" name="直線コネクタ 799">
          <a:extLst>
            <a:ext uri="{FF2B5EF4-FFF2-40B4-BE49-F238E27FC236}">
              <a16:creationId xmlns:a16="http://schemas.microsoft.com/office/drawing/2014/main" id="{CAFEFDA9-C0C0-4FF6-A4F4-E8BB3E3BB250}"/>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801" name="直線コネクタ 800">
          <a:extLst>
            <a:ext uri="{FF2B5EF4-FFF2-40B4-BE49-F238E27FC236}">
              <a16:creationId xmlns:a16="http://schemas.microsoft.com/office/drawing/2014/main" id="{4E14D72E-7777-4DA6-8564-2415708A40B6}"/>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802" name="テキスト ボックス 801">
          <a:extLst>
            <a:ext uri="{FF2B5EF4-FFF2-40B4-BE49-F238E27FC236}">
              <a16:creationId xmlns:a16="http://schemas.microsoft.com/office/drawing/2014/main" id="{CD305470-DEA7-40F4-8B70-725176F7730D}"/>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803" name="直線コネクタ 802">
          <a:extLst>
            <a:ext uri="{FF2B5EF4-FFF2-40B4-BE49-F238E27FC236}">
              <a16:creationId xmlns:a16="http://schemas.microsoft.com/office/drawing/2014/main" id="{4B74B1BD-3AC8-4480-AF54-50E1F944AD71}"/>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804" name="テキスト ボックス 803">
          <a:extLst>
            <a:ext uri="{FF2B5EF4-FFF2-40B4-BE49-F238E27FC236}">
              <a16:creationId xmlns:a16="http://schemas.microsoft.com/office/drawing/2014/main" id="{E18B4F89-713B-4D57-A22C-443C7C906ABE}"/>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805" name="直線コネクタ 804">
          <a:extLst>
            <a:ext uri="{FF2B5EF4-FFF2-40B4-BE49-F238E27FC236}">
              <a16:creationId xmlns:a16="http://schemas.microsoft.com/office/drawing/2014/main" id="{CABAB07B-BAF7-42A3-BFE1-62F6CCA04C20}"/>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806" name="テキスト ボックス 805">
          <a:extLst>
            <a:ext uri="{FF2B5EF4-FFF2-40B4-BE49-F238E27FC236}">
              <a16:creationId xmlns:a16="http://schemas.microsoft.com/office/drawing/2014/main" id="{57AC8CE3-2BCF-4862-87BC-C6F2842E628B}"/>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807" name="直線コネクタ 806">
          <a:extLst>
            <a:ext uri="{FF2B5EF4-FFF2-40B4-BE49-F238E27FC236}">
              <a16:creationId xmlns:a16="http://schemas.microsoft.com/office/drawing/2014/main" id="{91E0707E-A3CB-48CF-8986-86C8E725D4C2}"/>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808" name="テキスト ボックス 807">
          <a:extLst>
            <a:ext uri="{FF2B5EF4-FFF2-40B4-BE49-F238E27FC236}">
              <a16:creationId xmlns:a16="http://schemas.microsoft.com/office/drawing/2014/main" id="{C4B63347-F3E5-41A9-A785-CB7D9BAD9AD3}"/>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809" name="直線コネクタ 808">
          <a:extLst>
            <a:ext uri="{FF2B5EF4-FFF2-40B4-BE49-F238E27FC236}">
              <a16:creationId xmlns:a16="http://schemas.microsoft.com/office/drawing/2014/main" id="{3F2D6923-3EC4-4F8F-B623-C2CDDEC6F8FE}"/>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810" name="テキスト ボックス 809">
          <a:extLst>
            <a:ext uri="{FF2B5EF4-FFF2-40B4-BE49-F238E27FC236}">
              <a16:creationId xmlns:a16="http://schemas.microsoft.com/office/drawing/2014/main" id="{6AE4A9F0-89EA-40CF-B4C2-7F8D92AE7268}"/>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1" name="直線コネクタ 810">
          <a:extLst>
            <a:ext uri="{FF2B5EF4-FFF2-40B4-BE49-F238E27FC236}">
              <a16:creationId xmlns:a16="http://schemas.microsoft.com/office/drawing/2014/main" id="{8097B5D0-4697-442F-908B-D5486196BDEF}"/>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12" name="テキスト ボックス 811">
          <a:extLst>
            <a:ext uri="{FF2B5EF4-FFF2-40B4-BE49-F238E27FC236}">
              <a16:creationId xmlns:a16="http://schemas.microsoft.com/office/drawing/2014/main" id="{47840E30-50BD-4909-BB50-D4EEC0B981E5}"/>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13" name="【公民館】&#10;一人当たり面積グラフ枠">
          <a:extLst>
            <a:ext uri="{FF2B5EF4-FFF2-40B4-BE49-F238E27FC236}">
              <a16:creationId xmlns:a16="http://schemas.microsoft.com/office/drawing/2014/main" id="{7237AFB4-9BA7-4F43-8033-16C17130B889}"/>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62864</xdr:rowOff>
    </xdr:from>
    <xdr:to>
      <xdr:col>116</xdr:col>
      <xdr:colOff>62864</xdr:colOff>
      <xdr:row>107</xdr:row>
      <xdr:rowOff>60961</xdr:rowOff>
    </xdr:to>
    <xdr:cxnSp macro="">
      <xdr:nvCxnSpPr>
        <xdr:cNvPr id="814" name="直線コネクタ 813">
          <a:extLst>
            <a:ext uri="{FF2B5EF4-FFF2-40B4-BE49-F238E27FC236}">
              <a16:creationId xmlns:a16="http://schemas.microsoft.com/office/drawing/2014/main" id="{FCFB1D02-5450-49C5-B5EE-694D155EF751}"/>
            </a:ext>
          </a:extLst>
        </xdr:cNvPr>
        <xdr:cNvCxnSpPr/>
      </xdr:nvCxnSpPr>
      <xdr:spPr>
        <a:xfrm flipV="1">
          <a:off x="22160864" y="17207864"/>
          <a:ext cx="0" cy="11982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64788</xdr:rowOff>
    </xdr:from>
    <xdr:ext cx="469744" cy="259045"/>
    <xdr:sp macro="" textlink="">
      <xdr:nvSpPr>
        <xdr:cNvPr id="815" name="【公民館】&#10;一人当たり面積最小値テキスト">
          <a:extLst>
            <a:ext uri="{FF2B5EF4-FFF2-40B4-BE49-F238E27FC236}">
              <a16:creationId xmlns:a16="http://schemas.microsoft.com/office/drawing/2014/main" id="{6D50A50C-D2F8-42CC-A346-D2610F139927}"/>
            </a:ext>
          </a:extLst>
        </xdr:cNvPr>
        <xdr:cNvSpPr txBox="1"/>
      </xdr:nvSpPr>
      <xdr:spPr>
        <a:xfrm>
          <a:off x="22199600" y="184099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107</xdr:row>
      <xdr:rowOff>60961</xdr:rowOff>
    </xdr:from>
    <xdr:to>
      <xdr:col>116</xdr:col>
      <xdr:colOff>152400</xdr:colOff>
      <xdr:row>107</xdr:row>
      <xdr:rowOff>60961</xdr:rowOff>
    </xdr:to>
    <xdr:cxnSp macro="">
      <xdr:nvCxnSpPr>
        <xdr:cNvPr id="816" name="直線コネクタ 815">
          <a:extLst>
            <a:ext uri="{FF2B5EF4-FFF2-40B4-BE49-F238E27FC236}">
              <a16:creationId xmlns:a16="http://schemas.microsoft.com/office/drawing/2014/main" id="{7704EA63-DE15-42DA-8409-4907A13512D0}"/>
            </a:ext>
          </a:extLst>
        </xdr:cNvPr>
        <xdr:cNvCxnSpPr/>
      </xdr:nvCxnSpPr>
      <xdr:spPr>
        <a:xfrm>
          <a:off x="22072600" y="184061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9541</xdr:rowOff>
    </xdr:from>
    <xdr:ext cx="469744" cy="259045"/>
    <xdr:sp macro="" textlink="">
      <xdr:nvSpPr>
        <xdr:cNvPr id="817" name="【公民館】&#10;一人当たり面積最大値テキスト">
          <a:extLst>
            <a:ext uri="{FF2B5EF4-FFF2-40B4-BE49-F238E27FC236}">
              <a16:creationId xmlns:a16="http://schemas.microsoft.com/office/drawing/2014/main" id="{F1E68FD6-83DB-41E4-A2C0-18D6CFCD920E}"/>
            </a:ext>
          </a:extLst>
        </xdr:cNvPr>
        <xdr:cNvSpPr txBox="1"/>
      </xdr:nvSpPr>
      <xdr:spPr>
        <a:xfrm>
          <a:off x="22199600" y="169830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62864</xdr:rowOff>
    </xdr:from>
    <xdr:to>
      <xdr:col>116</xdr:col>
      <xdr:colOff>152400</xdr:colOff>
      <xdr:row>100</xdr:row>
      <xdr:rowOff>62864</xdr:rowOff>
    </xdr:to>
    <xdr:cxnSp macro="">
      <xdr:nvCxnSpPr>
        <xdr:cNvPr id="818" name="直線コネクタ 817">
          <a:extLst>
            <a:ext uri="{FF2B5EF4-FFF2-40B4-BE49-F238E27FC236}">
              <a16:creationId xmlns:a16="http://schemas.microsoft.com/office/drawing/2014/main" id="{7F6C173C-6E36-4381-98D0-A1AEB2ACEE4A}"/>
            </a:ext>
          </a:extLst>
        </xdr:cNvPr>
        <xdr:cNvCxnSpPr/>
      </xdr:nvCxnSpPr>
      <xdr:spPr>
        <a:xfrm>
          <a:off x="22072600" y="172078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103</xdr:row>
      <xdr:rowOff>57802</xdr:rowOff>
    </xdr:from>
    <xdr:ext cx="469744" cy="259045"/>
    <xdr:sp macro="" textlink="">
      <xdr:nvSpPr>
        <xdr:cNvPr id="819" name="【公民館】&#10;一人当たり面積平均値テキスト">
          <a:extLst>
            <a:ext uri="{FF2B5EF4-FFF2-40B4-BE49-F238E27FC236}">
              <a16:creationId xmlns:a16="http://schemas.microsoft.com/office/drawing/2014/main" id="{A7C09B24-D931-4548-BB37-7987F4E272F3}"/>
            </a:ext>
          </a:extLst>
        </xdr:cNvPr>
        <xdr:cNvSpPr txBox="1"/>
      </xdr:nvSpPr>
      <xdr:spPr>
        <a:xfrm>
          <a:off x="22199600" y="1771715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104</xdr:row>
      <xdr:rowOff>34925</xdr:rowOff>
    </xdr:from>
    <xdr:to>
      <xdr:col>116</xdr:col>
      <xdr:colOff>114300</xdr:colOff>
      <xdr:row>104</xdr:row>
      <xdr:rowOff>136525</xdr:rowOff>
    </xdr:to>
    <xdr:sp macro="" textlink="">
      <xdr:nvSpPr>
        <xdr:cNvPr id="820" name="フローチャート: 判断 819">
          <a:extLst>
            <a:ext uri="{FF2B5EF4-FFF2-40B4-BE49-F238E27FC236}">
              <a16:creationId xmlns:a16="http://schemas.microsoft.com/office/drawing/2014/main" id="{BA138881-2556-4F19-BCC1-46A2B0D3EC3B}"/>
            </a:ext>
          </a:extLst>
        </xdr:cNvPr>
        <xdr:cNvSpPr/>
      </xdr:nvSpPr>
      <xdr:spPr>
        <a:xfrm>
          <a:off x="22110700" y="17865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104</xdr:row>
      <xdr:rowOff>95886</xdr:rowOff>
    </xdr:from>
    <xdr:to>
      <xdr:col>112</xdr:col>
      <xdr:colOff>38100</xdr:colOff>
      <xdr:row>105</xdr:row>
      <xdr:rowOff>26036</xdr:rowOff>
    </xdr:to>
    <xdr:sp macro="" textlink="">
      <xdr:nvSpPr>
        <xdr:cNvPr id="821" name="フローチャート: 判断 820">
          <a:extLst>
            <a:ext uri="{FF2B5EF4-FFF2-40B4-BE49-F238E27FC236}">
              <a16:creationId xmlns:a16="http://schemas.microsoft.com/office/drawing/2014/main" id="{B1846601-5B90-4AEC-90DB-8E99F04494BB}"/>
            </a:ext>
          </a:extLst>
        </xdr:cNvPr>
        <xdr:cNvSpPr/>
      </xdr:nvSpPr>
      <xdr:spPr>
        <a:xfrm>
          <a:off x="21272500" y="17926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104</xdr:row>
      <xdr:rowOff>124461</xdr:rowOff>
    </xdr:from>
    <xdr:to>
      <xdr:col>107</xdr:col>
      <xdr:colOff>101600</xdr:colOff>
      <xdr:row>105</xdr:row>
      <xdr:rowOff>54611</xdr:rowOff>
    </xdr:to>
    <xdr:sp macro="" textlink="">
      <xdr:nvSpPr>
        <xdr:cNvPr id="822" name="フローチャート: 判断 821">
          <a:extLst>
            <a:ext uri="{FF2B5EF4-FFF2-40B4-BE49-F238E27FC236}">
              <a16:creationId xmlns:a16="http://schemas.microsoft.com/office/drawing/2014/main" id="{94686EB1-26A2-4A51-84C1-5D1FD5637B70}"/>
            </a:ext>
          </a:extLst>
        </xdr:cNvPr>
        <xdr:cNvSpPr/>
      </xdr:nvSpPr>
      <xdr:spPr>
        <a:xfrm>
          <a:off x="20383500" y="17955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104</xdr:row>
      <xdr:rowOff>133986</xdr:rowOff>
    </xdr:from>
    <xdr:to>
      <xdr:col>102</xdr:col>
      <xdr:colOff>165100</xdr:colOff>
      <xdr:row>105</xdr:row>
      <xdr:rowOff>64136</xdr:rowOff>
    </xdr:to>
    <xdr:sp macro="" textlink="">
      <xdr:nvSpPr>
        <xdr:cNvPr id="823" name="フローチャート: 判断 822">
          <a:extLst>
            <a:ext uri="{FF2B5EF4-FFF2-40B4-BE49-F238E27FC236}">
              <a16:creationId xmlns:a16="http://schemas.microsoft.com/office/drawing/2014/main" id="{188048A2-2AC7-4245-A256-E24345E3D3FC}"/>
            </a:ext>
          </a:extLst>
        </xdr:cNvPr>
        <xdr:cNvSpPr/>
      </xdr:nvSpPr>
      <xdr:spPr>
        <a:xfrm>
          <a:off x="19494500" y="17964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105</xdr:row>
      <xdr:rowOff>147320</xdr:rowOff>
    </xdr:from>
    <xdr:to>
      <xdr:col>98</xdr:col>
      <xdr:colOff>38100</xdr:colOff>
      <xdr:row>106</xdr:row>
      <xdr:rowOff>77470</xdr:rowOff>
    </xdr:to>
    <xdr:sp macro="" textlink="">
      <xdr:nvSpPr>
        <xdr:cNvPr id="824" name="フローチャート: 判断 823">
          <a:extLst>
            <a:ext uri="{FF2B5EF4-FFF2-40B4-BE49-F238E27FC236}">
              <a16:creationId xmlns:a16="http://schemas.microsoft.com/office/drawing/2014/main" id="{B90D1213-800E-488B-8F75-ACD93AA6F44A}"/>
            </a:ext>
          </a:extLst>
        </xdr:cNvPr>
        <xdr:cNvSpPr/>
      </xdr:nvSpPr>
      <xdr:spPr>
        <a:xfrm>
          <a:off x="18605500" y="18149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25" name="テキスト ボックス 824">
          <a:extLst>
            <a:ext uri="{FF2B5EF4-FFF2-40B4-BE49-F238E27FC236}">
              <a16:creationId xmlns:a16="http://schemas.microsoft.com/office/drawing/2014/main" id="{B0259CB5-834A-48E1-8499-A57A36FFB2D0}"/>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26" name="テキスト ボックス 825">
          <a:extLst>
            <a:ext uri="{FF2B5EF4-FFF2-40B4-BE49-F238E27FC236}">
              <a16:creationId xmlns:a16="http://schemas.microsoft.com/office/drawing/2014/main" id="{3096430D-87B0-4276-B04C-AD9F04C76D0E}"/>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27" name="テキスト ボックス 826">
          <a:extLst>
            <a:ext uri="{FF2B5EF4-FFF2-40B4-BE49-F238E27FC236}">
              <a16:creationId xmlns:a16="http://schemas.microsoft.com/office/drawing/2014/main" id="{0CDEBD87-CE64-4AD6-9619-0B9493B064A3}"/>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28" name="テキスト ボックス 827">
          <a:extLst>
            <a:ext uri="{FF2B5EF4-FFF2-40B4-BE49-F238E27FC236}">
              <a16:creationId xmlns:a16="http://schemas.microsoft.com/office/drawing/2014/main" id="{BE157763-210A-4B93-A849-4CAC82BF22C1}"/>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29" name="テキスト ボックス 828">
          <a:extLst>
            <a:ext uri="{FF2B5EF4-FFF2-40B4-BE49-F238E27FC236}">
              <a16:creationId xmlns:a16="http://schemas.microsoft.com/office/drawing/2014/main" id="{3D4AB1D0-8B8D-4CF4-8700-C56447365CC4}"/>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104</xdr:row>
      <xdr:rowOff>101600</xdr:rowOff>
    </xdr:from>
    <xdr:to>
      <xdr:col>116</xdr:col>
      <xdr:colOff>114300</xdr:colOff>
      <xdr:row>105</xdr:row>
      <xdr:rowOff>31750</xdr:rowOff>
    </xdr:to>
    <xdr:sp macro="" textlink="">
      <xdr:nvSpPr>
        <xdr:cNvPr id="830" name="楕円 829">
          <a:extLst>
            <a:ext uri="{FF2B5EF4-FFF2-40B4-BE49-F238E27FC236}">
              <a16:creationId xmlns:a16="http://schemas.microsoft.com/office/drawing/2014/main" id="{36FA6C26-2E41-402D-9DC8-29CA2AB8DCFB}"/>
            </a:ext>
          </a:extLst>
        </xdr:cNvPr>
        <xdr:cNvSpPr/>
      </xdr:nvSpPr>
      <xdr:spPr>
        <a:xfrm>
          <a:off x="22110700" y="17932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104</xdr:row>
      <xdr:rowOff>80027</xdr:rowOff>
    </xdr:from>
    <xdr:ext cx="469744" cy="259045"/>
    <xdr:sp macro="" textlink="">
      <xdr:nvSpPr>
        <xdr:cNvPr id="831" name="【公民館】&#10;一人当たり面積該当値テキスト">
          <a:extLst>
            <a:ext uri="{FF2B5EF4-FFF2-40B4-BE49-F238E27FC236}">
              <a16:creationId xmlns:a16="http://schemas.microsoft.com/office/drawing/2014/main" id="{1042D502-7134-4F6B-A041-4EAE40174B0D}"/>
            </a:ext>
          </a:extLst>
        </xdr:cNvPr>
        <xdr:cNvSpPr txBox="1"/>
      </xdr:nvSpPr>
      <xdr:spPr>
        <a:xfrm>
          <a:off x="22199600" y="17910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104</xdr:row>
      <xdr:rowOff>114936</xdr:rowOff>
    </xdr:from>
    <xdr:to>
      <xdr:col>112</xdr:col>
      <xdr:colOff>38100</xdr:colOff>
      <xdr:row>105</xdr:row>
      <xdr:rowOff>45086</xdr:rowOff>
    </xdr:to>
    <xdr:sp macro="" textlink="">
      <xdr:nvSpPr>
        <xdr:cNvPr id="832" name="楕円 831">
          <a:extLst>
            <a:ext uri="{FF2B5EF4-FFF2-40B4-BE49-F238E27FC236}">
              <a16:creationId xmlns:a16="http://schemas.microsoft.com/office/drawing/2014/main" id="{9D8E04B3-DC73-43C1-A653-0E2550AB8AF4}"/>
            </a:ext>
          </a:extLst>
        </xdr:cNvPr>
        <xdr:cNvSpPr/>
      </xdr:nvSpPr>
      <xdr:spPr>
        <a:xfrm>
          <a:off x="21272500" y="17945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104</xdr:row>
      <xdr:rowOff>152400</xdr:rowOff>
    </xdr:from>
    <xdr:to>
      <xdr:col>116</xdr:col>
      <xdr:colOff>63500</xdr:colOff>
      <xdr:row>104</xdr:row>
      <xdr:rowOff>165736</xdr:rowOff>
    </xdr:to>
    <xdr:cxnSp macro="">
      <xdr:nvCxnSpPr>
        <xdr:cNvPr id="833" name="直線コネクタ 832">
          <a:extLst>
            <a:ext uri="{FF2B5EF4-FFF2-40B4-BE49-F238E27FC236}">
              <a16:creationId xmlns:a16="http://schemas.microsoft.com/office/drawing/2014/main" id="{DC51ABD5-6C14-4C3B-BB2A-438DE837630A}"/>
            </a:ext>
          </a:extLst>
        </xdr:cNvPr>
        <xdr:cNvCxnSpPr/>
      </xdr:nvCxnSpPr>
      <xdr:spPr>
        <a:xfrm flipV="1">
          <a:off x="21323300" y="17983200"/>
          <a:ext cx="838200" cy="133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103</xdr:row>
      <xdr:rowOff>74930</xdr:rowOff>
    </xdr:from>
    <xdr:to>
      <xdr:col>107</xdr:col>
      <xdr:colOff>101600</xdr:colOff>
      <xdr:row>104</xdr:row>
      <xdr:rowOff>5080</xdr:rowOff>
    </xdr:to>
    <xdr:sp macro="" textlink="">
      <xdr:nvSpPr>
        <xdr:cNvPr id="834" name="楕円 833">
          <a:extLst>
            <a:ext uri="{FF2B5EF4-FFF2-40B4-BE49-F238E27FC236}">
              <a16:creationId xmlns:a16="http://schemas.microsoft.com/office/drawing/2014/main" id="{8ED62E07-C63F-4989-A294-F93FBD64E89B}"/>
            </a:ext>
          </a:extLst>
        </xdr:cNvPr>
        <xdr:cNvSpPr/>
      </xdr:nvSpPr>
      <xdr:spPr>
        <a:xfrm>
          <a:off x="20383500" y="17734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103</xdr:row>
      <xdr:rowOff>125730</xdr:rowOff>
    </xdr:from>
    <xdr:to>
      <xdr:col>111</xdr:col>
      <xdr:colOff>177800</xdr:colOff>
      <xdr:row>104</xdr:row>
      <xdr:rowOff>165736</xdr:rowOff>
    </xdr:to>
    <xdr:cxnSp macro="">
      <xdr:nvCxnSpPr>
        <xdr:cNvPr id="835" name="直線コネクタ 834">
          <a:extLst>
            <a:ext uri="{FF2B5EF4-FFF2-40B4-BE49-F238E27FC236}">
              <a16:creationId xmlns:a16="http://schemas.microsoft.com/office/drawing/2014/main" id="{80D50F47-73F9-4862-9BF7-7D7D14DACDFA}"/>
            </a:ext>
          </a:extLst>
        </xdr:cNvPr>
        <xdr:cNvCxnSpPr/>
      </xdr:nvCxnSpPr>
      <xdr:spPr>
        <a:xfrm>
          <a:off x="20434300" y="17785080"/>
          <a:ext cx="889000" cy="2114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103</xdr:row>
      <xdr:rowOff>59689</xdr:rowOff>
    </xdr:from>
    <xdr:to>
      <xdr:col>102</xdr:col>
      <xdr:colOff>165100</xdr:colOff>
      <xdr:row>103</xdr:row>
      <xdr:rowOff>161289</xdr:rowOff>
    </xdr:to>
    <xdr:sp macro="" textlink="">
      <xdr:nvSpPr>
        <xdr:cNvPr id="836" name="楕円 835">
          <a:extLst>
            <a:ext uri="{FF2B5EF4-FFF2-40B4-BE49-F238E27FC236}">
              <a16:creationId xmlns:a16="http://schemas.microsoft.com/office/drawing/2014/main" id="{C3944109-1042-4619-9D91-1B262883C0EB}"/>
            </a:ext>
          </a:extLst>
        </xdr:cNvPr>
        <xdr:cNvSpPr/>
      </xdr:nvSpPr>
      <xdr:spPr>
        <a:xfrm>
          <a:off x="19494500" y="17719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103</xdr:row>
      <xdr:rowOff>110489</xdr:rowOff>
    </xdr:from>
    <xdr:to>
      <xdr:col>107</xdr:col>
      <xdr:colOff>50800</xdr:colOff>
      <xdr:row>103</xdr:row>
      <xdr:rowOff>125730</xdr:rowOff>
    </xdr:to>
    <xdr:cxnSp macro="">
      <xdr:nvCxnSpPr>
        <xdr:cNvPr id="837" name="直線コネクタ 836">
          <a:extLst>
            <a:ext uri="{FF2B5EF4-FFF2-40B4-BE49-F238E27FC236}">
              <a16:creationId xmlns:a16="http://schemas.microsoft.com/office/drawing/2014/main" id="{1177A807-8A82-4590-AD97-A152823BAD68}"/>
            </a:ext>
          </a:extLst>
        </xdr:cNvPr>
        <xdr:cNvCxnSpPr/>
      </xdr:nvCxnSpPr>
      <xdr:spPr>
        <a:xfrm>
          <a:off x="19545300" y="17769839"/>
          <a:ext cx="889000" cy="15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57786</xdr:rowOff>
    </xdr:from>
    <xdr:to>
      <xdr:col>98</xdr:col>
      <xdr:colOff>38100</xdr:colOff>
      <xdr:row>106</xdr:row>
      <xdr:rowOff>159386</xdr:rowOff>
    </xdr:to>
    <xdr:sp macro="" textlink="">
      <xdr:nvSpPr>
        <xdr:cNvPr id="838" name="楕円 837">
          <a:extLst>
            <a:ext uri="{FF2B5EF4-FFF2-40B4-BE49-F238E27FC236}">
              <a16:creationId xmlns:a16="http://schemas.microsoft.com/office/drawing/2014/main" id="{5B15ED86-2B5E-4E36-BB56-A8C10F8DEF5A}"/>
            </a:ext>
          </a:extLst>
        </xdr:cNvPr>
        <xdr:cNvSpPr/>
      </xdr:nvSpPr>
      <xdr:spPr>
        <a:xfrm>
          <a:off x="18605500" y="18231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103</xdr:row>
      <xdr:rowOff>110489</xdr:rowOff>
    </xdr:from>
    <xdr:to>
      <xdr:col>102</xdr:col>
      <xdr:colOff>114300</xdr:colOff>
      <xdr:row>106</xdr:row>
      <xdr:rowOff>108586</xdr:rowOff>
    </xdr:to>
    <xdr:cxnSp macro="">
      <xdr:nvCxnSpPr>
        <xdr:cNvPr id="839" name="直線コネクタ 838">
          <a:extLst>
            <a:ext uri="{FF2B5EF4-FFF2-40B4-BE49-F238E27FC236}">
              <a16:creationId xmlns:a16="http://schemas.microsoft.com/office/drawing/2014/main" id="{F4DD8806-7EF0-40E5-BE93-882FB2194D07}"/>
            </a:ext>
          </a:extLst>
        </xdr:cNvPr>
        <xdr:cNvCxnSpPr/>
      </xdr:nvCxnSpPr>
      <xdr:spPr>
        <a:xfrm flipV="1">
          <a:off x="18656300" y="17769839"/>
          <a:ext cx="889000" cy="512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103</xdr:row>
      <xdr:rowOff>42563</xdr:rowOff>
    </xdr:from>
    <xdr:ext cx="469744" cy="259045"/>
    <xdr:sp macro="" textlink="">
      <xdr:nvSpPr>
        <xdr:cNvPr id="840" name="n_1aveValue【公民館】&#10;一人当たり面積">
          <a:extLst>
            <a:ext uri="{FF2B5EF4-FFF2-40B4-BE49-F238E27FC236}">
              <a16:creationId xmlns:a16="http://schemas.microsoft.com/office/drawing/2014/main" id="{374249C4-A3DF-463B-A2C5-6CFEB5B0154F}"/>
            </a:ext>
          </a:extLst>
        </xdr:cNvPr>
        <xdr:cNvSpPr txBox="1"/>
      </xdr:nvSpPr>
      <xdr:spPr>
        <a:xfrm>
          <a:off x="21075727" y="177019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45738</xdr:rowOff>
    </xdr:from>
    <xdr:ext cx="469744" cy="259045"/>
    <xdr:sp macro="" textlink="">
      <xdr:nvSpPr>
        <xdr:cNvPr id="841" name="n_2aveValue【公民館】&#10;一人当たり面積">
          <a:extLst>
            <a:ext uri="{FF2B5EF4-FFF2-40B4-BE49-F238E27FC236}">
              <a16:creationId xmlns:a16="http://schemas.microsoft.com/office/drawing/2014/main" id="{9C28C51E-4FE3-48B0-BDDE-24E93006910F}"/>
            </a:ext>
          </a:extLst>
        </xdr:cNvPr>
        <xdr:cNvSpPr txBox="1"/>
      </xdr:nvSpPr>
      <xdr:spPr>
        <a:xfrm>
          <a:off x="20199427" y="18047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55263</xdr:rowOff>
    </xdr:from>
    <xdr:ext cx="469744" cy="259045"/>
    <xdr:sp macro="" textlink="">
      <xdr:nvSpPr>
        <xdr:cNvPr id="842" name="n_3aveValue【公民館】&#10;一人当たり面積">
          <a:extLst>
            <a:ext uri="{FF2B5EF4-FFF2-40B4-BE49-F238E27FC236}">
              <a16:creationId xmlns:a16="http://schemas.microsoft.com/office/drawing/2014/main" id="{1246D6BE-5933-4FEF-87CF-6DD8C33B29FA}"/>
            </a:ext>
          </a:extLst>
        </xdr:cNvPr>
        <xdr:cNvSpPr txBox="1"/>
      </xdr:nvSpPr>
      <xdr:spPr>
        <a:xfrm>
          <a:off x="19310427" y="180575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93997</xdr:rowOff>
    </xdr:from>
    <xdr:ext cx="469744" cy="259045"/>
    <xdr:sp macro="" textlink="">
      <xdr:nvSpPr>
        <xdr:cNvPr id="843" name="n_4aveValue【公民館】&#10;一人当たり面積">
          <a:extLst>
            <a:ext uri="{FF2B5EF4-FFF2-40B4-BE49-F238E27FC236}">
              <a16:creationId xmlns:a16="http://schemas.microsoft.com/office/drawing/2014/main" id="{69F6309D-5570-48C8-AE45-FA19D2DF664E}"/>
            </a:ext>
          </a:extLst>
        </xdr:cNvPr>
        <xdr:cNvSpPr txBox="1"/>
      </xdr:nvSpPr>
      <xdr:spPr>
        <a:xfrm>
          <a:off x="18421427" y="179247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105</xdr:row>
      <xdr:rowOff>36213</xdr:rowOff>
    </xdr:from>
    <xdr:ext cx="469744" cy="259045"/>
    <xdr:sp macro="" textlink="">
      <xdr:nvSpPr>
        <xdr:cNvPr id="844" name="n_1mainValue【公民館】&#10;一人当たり面積">
          <a:extLst>
            <a:ext uri="{FF2B5EF4-FFF2-40B4-BE49-F238E27FC236}">
              <a16:creationId xmlns:a16="http://schemas.microsoft.com/office/drawing/2014/main" id="{020AECC5-C5C5-4416-8F87-A74167F87F6C}"/>
            </a:ext>
          </a:extLst>
        </xdr:cNvPr>
        <xdr:cNvSpPr txBox="1"/>
      </xdr:nvSpPr>
      <xdr:spPr>
        <a:xfrm>
          <a:off x="21075727" y="180384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102</xdr:row>
      <xdr:rowOff>21607</xdr:rowOff>
    </xdr:from>
    <xdr:ext cx="469744" cy="259045"/>
    <xdr:sp macro="" textlink="">
      <xdr:nvSpPr>
        <xdr:cNvPr id="845" name="n_2mainValue【公民館】&#10;一人当たり面積">
          <a:extLst>
            <a:ext uri="{FF2B5EF4-FFF2-40B4-BE49-F238E27FC236}">
              <a16:creationId xmlns:a16="http://schemas.microsoft.com/office/drawing/2014/main" id="{3BFA3411-9965-40ED-8D78-40D0D782B812}"/>
            </a:ext>
          </a:extLst>
        </xdr:cNvPr>
        <xdr:cNvSpPr txBox="1"/>
      </xdr:nvSpPr>
      <xdr:spPr>
        <a:xfrm>
          <a:off x="20199427" y="175095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102</xdr:row>
      <xdr:rowOff>6366</xdr:rowOff>
    </xdr:from>
    <xdr:ext cx="469744" cy="259045"/>
    <xdr:sp macro="" textlink="">
      <xdr:nvSpPr>
        <xdr:cNvPr id="846" name="n_3mainValue【公民館】&#10;一人当たり面積">
          <a:extLst>
            <a:ext uri="{FF2B5EF4-FFF2-40B4-BE49-F238E27FC236}">
              <a16:creationId xmlns:a16="http://schemas.microsoft.com/office/drawing/2014/main" id="{35EC8D01-A618-4589-85D0-7B034EDE60E9}"/>
            </a:ext>
          </a:extLst>
        </xdr:cNvPr>
        <xdr:cNvSpPr txBox="1"/>
      </xdr:nvSpPr>
      <xdr:spPr>
        <a:xfrm>
          <a:off x="19310427" y="174942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150513</xdr:rowOff>
    </xdr:from>
    <xdr:ext cx="469744" cy="259045"/>
    <xdr:sp macro="" textlink="">
      <xdr:nvSpPr>
        <xdr:cNvPr id="847" name="n_4mainValue【公民館】&#10;一人当たり面積">
          <a:extLst>
            <a:ext uri="{FF2B5EF4-FFF2-40B4-BE49-F238E27FC236}">
              <a16:creationId xmlns:a16="http://schemas.microsoft.com/office/drawing/2014/main" id="{92A98AFD-C007-4E1A-AECF-AEA38F86E619}"/>
            </a:ext>
          </a:extLst>
        </xdr:cNvPr>
        <xdr:cNvSpPr txBox="1"/>
      </xdr:nvSpPr>
      <xdr:spPr>
        <a:xfrm>
          <a:off x="18421427" y="183242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48" name="正方形/長方形 847">
          <a:extLst>
            <a:ext uri="{FF2B5EF4-FFF2-40B4-BE49-F238E27FC236}">
              <a16:creationId xmlns:a16="http://schemas.microsoft.com/office/drawing/2014/main" id="{4B8D82E9-56D8-420D-9E25-36A93A1872AB}"/>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49" name="正方形/長方形 848">
          <a:extLst>
            <a:ext uri="{FF2B5EF4-FFF2-40B4-BE49-F238E27FC236}">
              <a16:creationId xmlns:a16="http://schemas.microsoft.com/office/drawing/2014/main" id="{920BC222-EFB1-4859-B4FC-1A6C46E8C103}"/>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0" name="テキスト ボックス 849">
          <a:extLst>
            <a:ext uri="{FF2B5EF4-FFF2-40B4-BE49-F238E27FC236}">
              <a16:creationId xmlns:a16="http://schemas.microsoft.com/office/drawing/2014/main" id="{F2E71E48-1A33-4251-A723-6E9B65126C82}"/>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道路・橋りょう</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本町が南北に長い地形であることから、多くのインフラを有している。計画的に道路改良を実施しているが有形固定資産減価償却率が類似団体平均を上回っている。今後も予防保全型維持管理により長寿命化を図ることが必要である。</a:t>
          </a:r>
          <a:endParaRPr lang="ja-JP" altLang="ja-JP" sz="1200">
            <a:effectLst/>
            <a:latin typeface="ＭＳ Ｐゴシック" panose="020B0600070205080204" pitchFamily="50" charset="-128"/>
            <a:ea typeface="ＭＳ Ｐゴシック" panose="020B0600070205080204" pitchFamily="50" charset="-128"/>
          </a:endParaRPr>
        </a:p>
        <a:p>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認定こども園・幼稚園・保育所</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幼保一元化を進め、平成２８年に開園したこども園２園を整備したことにより、有形固定資産減価償却率が類似団体平均を下回っている。</a:t>
          </a:r>
          <a:endParaRPr lang="ja-JP" altLang="ja-JP" sz="1200">
            <a:effectLst/>
            <a:latin typeface="ＭＳ Ｐゴシック" panose="020B0600070205080204" pitchFamily="50" charset="-128"/>
            <a:ea typeface="ＭＳ Ｐゴシック" panose="020B0600070205080204" pitchFamily="50" charset="-128"/>
          </a:endParaRPr>
        </a:p>
        <a:p>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学校施設</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小学校において、統合による建替や老朽化に伴う大規模改修工事を行ったことで、有形固定資産減価償却率が類似団体平均を大きく下回っている。</a:t>
          </a:r>
          <a:endParaRPr lang="ja-JP" altLang="ja-JP" sz="1200">
            <a:effectLst/>
            <a:latin typeface="ＭＳ Ｐゴシック" panose="020B0600070205080204" pitchFamily="50" charset="-128"/>
            <a:ea typeface="ＭＳ Ｐゴシック" panose="020B0600070205080204" pitchFamily="50" charset="-128"/>
          </a:endParaRPr>
        </a:p>
        <a:p>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公営住宅</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老朽化の進んだ妙寺団地については建替を行っているため、有形固定資産減価償却率が類似団体平均を下回っている。その他の公営住宅についても、老朽化が進んでいるため、定期的な点検を実施し、予防保全型維持管理及び耐久性の向上等を図る改善を実施することによって、長寿命化を図る必要がある。</a:t>
          </a:r>
          <a:endParaRPr lang="ja-JP" altLang="ja-JP" sz="1200">
            <a:effectLst/>
            <a:latin typeface="ＭＳ Ｐゴシック" panose="020B0600070205080204" pitchFamily="50" charset="-128"/>
            <a:ea typeface="ＭＳ Ｐゴシック" panose="020B0600070205080204" pitchFamily="50" charset="-128"/>
          </a:endParaRPr>
        </a:p>
        <a:p>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児童館</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児童館は、平成２８年度に西渋田児童館の建替を行っており、有形固定資産減価償却率は類似団体平均並みとなっているが、その他の児童館は老朽化が進んでいる。利用状況やニーズ等を踏まえ、他の公共施設との複合化・多機能化を検討することが必要である。</a:t>
          </a:r>
          <a:endParaRPr lang="ja-JP" altLang="ja-JP" sz="1200">
            <a:effectLst/>
            <a:latin typeface="ＭＳ Ｐゴシック" panose="020B0600070205080204" pitchFamily="50" charset="-128"/>
            <a:ea typeface="ＭＳ Ｐゴシック" panose="020B0600070205080204" pitchFamily="50" charset="-128"/>
          </a:endParaRPr>
        </a:p>
        <a:p>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公民館</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公民館は、四邑公民館、妙寺公民館の</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建替え</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により、有形固定資産減価償却率が類似団体平均を下回っている。しかし、昭和４０年代から５０年代にかけて整備された施設もあるため適正な維持管理が必要である。</a:t>
          </a:r>
          <a:endParaRPr lang="ja-JP" altLang="ja-JP" sz="12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2B4BD08E-6AB3-4937-871F-A5262F38329E}"/>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AAEF06F4-4AC7-4BB8-BEA7-06A002E7BE56}"/>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246F9FEC-F930-4A5C-BEB6-54CC1DE7A223}"/>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E6AFF3EE-9823-4CE8-A3A8-C00539E1E04D}"/>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和歌山県かつらぎ町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7DFB0E2-A991-445A-8958-A04BDE1A109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4C607351-6F23-4FDE-A020-FECE27FBAB64}"/>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C0AF8CE5-D191-4F67-92ED-3C320099CEC7}"/>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C08D566B-55CE-4248-BA2B-6267BBA8D77F}"/>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AD937ABA-9AC9-4933-82B6-24DED55E5A61}"/>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4A9D1AB8-AA66-4010-AB31-FDC8A02EFBBA}"/>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15,299
15,164
151.69
12,033,088
11,650,332
323,632
6,482,468
11,912,834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45EE9812-A864-4205-BE90-6A303C3409A7}"/>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6F923D7C-9962-42AE-943A-DF075B422F3D}"/>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3C7E8A40-0093-43D4-B86F-DB59C0FDFBC5}"/>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9.1
21.0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51718D02-AE12-469B-9EFB-B85F4FB3DBEC}"/>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F7EEEFAB-C930-430C-8E61-22FEE1A7F59B}"/>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E3D57E56-4DBF-4103-B891-32B5AC696E69}"/>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A96F5F8F-4D43-4157-B134-DFFDC3BB8106}"/>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AA788F03-E105-4CBB-9700-E5913BDD4251}"/>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42B83344-B1B4-4FEE-AB63-0A8F2ECEDBDF}"/>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7A9416FD-08D3-4890-9B74-59E7ECFCA208}"/>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E1C33A0F-302A-448A-B224-92D64642838C}"/>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326E12D9-FF38-45CA-BFEF-67234F09CAFA}"/>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DF6C5528-14B9-4FB8-9B7B-34C2C42402D3}"/>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1CBC6F33-9389-45C6-91FE-2CC09B2C13A0}"/>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8E23242-1DCE-452A-925C-D909AB437104}"/>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FFAC8853-077D-4995-BACC-F309FCC0904E}"/>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845624EF-883A-4F10-9B11-8BC377517671}"/>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83C7F1D7-3519-477E-9D15-082123F3513B}"/>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7F1E9301-CED5-47FC-A6CD-7E14B4B6CBA5}"/>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5FF59031-5CAF-4050-A46B-16C49C05661E}"/>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D9A5A9B1-20F1-4BD5-B691-86FEABB49114}"/>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78F38D7F-A6A0-4C86-997D-30E41D53AC20}"/>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BC6CA09C-F937-402F-B643-0516D2C77F18}"/>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C8E18037-EAB7-4276-9FB4-C07D47240A7F}"/>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873B2A69-E3C9-411C-B3B1-757DBAC13956}"/>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E455AB53-8E6F-4B4A-B4ED-12BE7647B671}"/>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FCE62F70-6259-481B-8E44-D31386A56656}"/>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850E53AE-AD68-4EEC-8ACD-9F226A95AE01}"/>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669B4CD9-0505-43AB-9105-868C2AC25081}"/>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1F350BC9-135C-4B8C-859E-0CF92B60EED9}"/>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21518E92-045B-48BA-931C-E7960EFFD688}"/>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B65AC0FA-FCEC-4D7F-A49A-72C6DEFA6E56}"/>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133350</xdr:rowOff>
    </xdr:from>
    <xdr:to>
      <xdr:col>28</xdr:col>
      <xdr:colOff>114300</xdr:colOff>
      <xdr:row>41</xdr:row>
      <xdr:rowOff>133350</xdr:rowOff>
    </xdr:to>
    <xdr:cxnSp macro="">
      <xdr:nvCxnSpPr>
        <xdr:cNvPr id="44" name="直線コネクタ 43">
          <a:extLst>
            <a:ext uri="{FF2B5EF4-FFF2-40B4-BE49-F238E27FC236}">
              <a16:creationId xmlns:a16="http://schemas.microsoft.com/office/drawing/2014/main" id="{088850F7-7D7A-44E2-A0CA-D22D8D938264}"/>
            </a:ext>
          </a:extLst>
        </xdr:cNvPr>
        <xdr:cNvCxnSpPr/>
      </xdr:nvCxnSpPr>
      <xdr:spPr>
        <a:xfrm>
          <a:off x="762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162577</xdr:rowOff>
    </xdr:from>
    <xdr:ext cx="467179" cy="259045"/>
    <xdr:sp macro="" textlink="">
      <xdr:nvSpPr>
        <xdr:cNvPr id="45" name="テキスト ボックス 44">
          <a:extLst>
            <a:ext uri="{FF2B5EF4-FFF2-40B4-BE49-F238E27FC236}">
              <a16:creationId xmlns:a16="http://schemas.microsoft.com/office/drawing/2014/main" id="{6123919F-A538-4E46-9A6B-527F9326653C}"/>
            </a:ext>
          </a:extLst>
        </xdr:cNvPr>
        <xdr:cNvSpPr txBox="1"/>
      </xdr:nvSpPr>
      <xdr:spPr>
        <a:xfrm>
          <a:off x="294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19050</xdr:rowOff>
    </xdr:from>
    <xdr:to>
      <xdr:col>28</xdr:col>
      <xdr:colOff>114300</xdr:colOff>
      <xdr:row>39</xdr:row>
      <xdr:rowOff>19050</xdr:rowOff>
    </xdr:to>
    <xdr:cxnSp macro="">
      <xdr:nvCxnSpPr>
        <xdr:cNvPr id="46" name="直線コネクタ 45">
          <a:extLst>
            <a:ext uri="{FF2B5EF4-FFF2-40B4-BE49-F238E27FC236}">
              <a16:creationId xmlns:a16="http://schemas.microsoft.com/office/drawing/2014/main" id="{25ED539A-F3EC-4440-AB84-673AA9AB944F}"/>
            </a:ext>
          </a:extLst>
        </xdr:cNvPr>
        <xdr:cNvCxnSpPr/>
      </xdr:nvCxnSpPr>
      <xdr:spPr>
        <a:xfrm>
          <a:off x="762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38</xdr:row>
      <xdr:rowOff>48277</xdr:rowOff>
    </xdr:from>
    <xdr:ext cx="403059" cy="259045"/>
    <xdr:sp macro="" textlink="">
      <xdr:nvSpPr>
        <xdr:cNvPr id="47" name="テキスト ボックス 46">
          <a:extLst>
            <a:ext uri="{FF2B5EF4-FFF2-40B4-BE49-F238E27FC236}">
              <a16:creationId xmlns:a16="http://schemas.microsoft.com/office/drawing/2014/main" id="{4B3C639B-433E-45F6-A2B9-44F1224BBAF6}"/>
            </a:ext>
          </a:extLst>
        </xdr:cNvPr>
        <xdr:cNvSpPr txBox="1"/>
      </xdr:nvSpPr>
      <xdr:spPr>
        <a:xfrm>
          <a:off x="358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76200</xdr:rowOff>
    </xdr:from>
    <xdr:to>
      <xdr:col>28</xdr:col>
      <xdr:colOff>114300</xdr:colOff>
      <xdr:row>36</xdr:row>
      <xdr:rowOff>76200</xdr:rowOff>
    </xdr:to>
    <xdr:cxnSp macro="">
      <xdr:nvCxnSpPr>
        <xdr:cNvPr id="48" name="直線コネクタ 47">
          <a:extLst>
            <a:ext uri="{FF2B5EF4-FFF2-40B4-BE49-F238E27FC236}">
              <a16:creationId xmlns:a16="http://schemas.microsoft.com/office/drawing/2014/main" id="{C47CE3BB-7728-41C2-9E98-7A2A897BA119}"/>
            </a:ext>
          </a:extLst>
        </xdr:cNvPr>
        <xdr:cNvCxnSpPr/>
      </xdr:nvCxnSpPr>
      <xdr:spPr>
        <a:xfrm>
          <a:off x="762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105427</xdr:rowOff>
    </xdr:from>
    <xdr:ext cx="403059" cy="259045"/>
    <xdr:sp macro="" textlink="">
      <xdr:nvSpPr>
        <xdr:cNvPr id="49" name="テキスト ボックス 48">
          <a:extLst>
            <a:ext uri="{FF2B5EF4-FFF2-40B4-BE49-F238E27FC236}">
              <a16:creationId xmlns:a16="http://schemas.microsoft.com/office/drawing/2014/main" id="{E34AAC44-6EB4-413B-AD60-CB718D17AED2}"/>
            </a:ext>
          </a:extLst>
        </xdr:cNvPr>
        <xdr:cNvSpPr txBox="1"/>
      </xdr:nvSpPr>
      <xdr:spPr>
        <a:xfrm>
          <a:off x="358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133350</xdr:rowOff>
    </xdr:from>
    <xdr:to>
      <xdr:col>28</xdr:col>
      <xdr:colOff>114300</xdr:colOff>
      <xdr:row>33</xdr:row>
      <xdr:rowOff>133350</xdr:rowOff>
    </xdr:to>
    <xdr:cxnSp macro="">
      <xdr:nvCxnSpPr>
        <xdr:cNvPr id="50" name="直線コネクタ 49">
          <a:extLst>
            <a:ext uri="{FF2B5EF4-FFF2-40B4-BE49-F238E27FC236}">
              <a16:creationId xmlns:a16="http://schemas.microsoft.com/office/drawing/2014/main" id="{8A339E47-11A7-4090-970E-D80A73CBA7E0}"/>
            </a:ext>
          </a:extLst>
        </xdr:cNvPr>
        <xdr:cNvCxnSpPr/>
      </xdr:nvCxnSpPr>
      <xdr:spPr>
        <a:xfrm>
          <a:off x="762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162577</xdr:rowOff>
    </xdr:from>
    <xdr:ext cx="403059" cy="259045"/>
    <xdr:sp macro="" textlink="">
      <xdr:nvSpPr>
        <xdr:cNvPr id="51" name="テキスト ボックス 50">
          <a:extLst>
            <a:ext uri="{FF2B5EF4-FFF2-40B4-BE49-F238E27FC236}">
              <a16:creationId xmlns:a16="http://schemas.microsoft.com/office/drawing/2014/main" id="{3E97F222-951F-43A0-BED8-32558A82BF1F}"/>
            </a:ext>
          </a:extLst>
        </xdr:cNvPr>
        <xdr:cNvSpPr txBox="1"/>
      </xdr:nvSpPr>
      <xdr:spPr>
        <a:xfrm>
          <a:off x="358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a:extLst>
            <a:ext uri="{FF2B5EF4-FFF2-40B4-BE49-F238E27FC236}">
              <a16:creationId xmlns:a16="http://schemas.microsoft.com/office/drawing/2014/main" id="{DA008FD3-6061-4831-AA2F-B956F04E34A0}"/>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30</xdr:row>
      <xdr:rowOff>48277</xdr:rowOff>
    </xdr:from>
    <xdr:ext cx="403059" cy="259045"/>
    <xdr:sp macro="" textlink="">
      <xdr:nvSpPr>
        <xdr:cNvPr id="53" name="テキスト ボックス 52">
          <a:extLst>
            <a:ext uri="{FF2B5EF4-FFF2-40B4-BE49-F238E27FC236}">
              <a16:creationId xmlns:a16="http://schemas.microsoft.com/office/drawing/2014/main" id="{706D3C97-D116-4649-8695-62B0F0D1814F}"/>
            </a:ext>
          </a:extLst>
        </xdr:cNvPr>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4" name="【図書館】&#10;有形固定資産減価償却率グラフ枠">
          <a:extLst>
            <a:ext uri="{FF2B5EF4-FFF2-40B4-BE49-F238E27FC236}">
              <a16:creationId xmlns:a16="http://schemas.microsoft.com/office/drawing/2014/main" id="{37AFE1BF-BCBE-4911-AC95-D43BF47D8026}"/>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128778</xdr:rowOff>
    </xdr:from>
    <xdr:to>
      <xdr:col>24</xdr:col>
      <xdr:colOff>62865</xdr:colOff>
      <xdr:row>41</xdr:row>
      <xdr:rowOff>133350</xdr:rowOff>
    </xdr:to>
    <xdr:cxnSp macro="">
      <xdr:nvCxnSpPr>
        <xdr:cNvPr id="55" name="直線コネクタ 54">
          <a:extLst>
            <a:ext uri="{FF2B5EF4-FFF2-40B4-BE49-F238E27FC236}">
              <a16:creationId xmlns:a16="http://schemas.microsoft.com/office/drawing/2014/main" id="{420A9001-1A41-49D5-98E7-2842F172A854}"/>
            </a:ext>
          </a:extLst>
        </xdr:cNvPr>
        <xdr:cNvCxnSpPr/>
      </xdr:nvCxnSpPr>
      <xdr:spPr>
        <a:xfrm flipV="1">
          <a:off x="4634865" y="5958078"/>
          <a:ext cx="0" cy="12047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137177</xdr:rowOff>
    </xdr:from>
    <xdr:ext cx="469744" cy="259045"/>
    <xdr:sp macro="" textlink="">
      <xdr:nvSpPr>
        <xdr:cNvPr id="56" name="【図書館】&#10;有形固定資産減価償却率最小値テキスト">
          <a:extLst>
            <a:ext uri="{FF2B5EF4-FFF2-40B4-BE49-F238E27FC236}">
              <a16:creationId xmlns:a16="http://schemas.microsoft.com/office/drawing/2014/main" id="{9889F6B5-5289-4248-A1B3-BA36BC2E2638}"/>
            </a:ext>
          </a:extLst>
        </xdr:cNvPr>
        <xdr:cNvSpPr txBox="1"/>
      </xdr:nvSpPr>
      <xdr:spPr>
        <a:xfrm>
          <a:off x="4673600" y="7166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133350</xdr:rowOff>
    </xdr:from>
    <xdr:to>
      <xdr:col>24</xdr:col>
      <xdr:colOff>152400</xdr:colOff>
      <xdr:row>41</xdr:row>
      <xdr:rowOff>133350</xdr:rowOff>
    </xdr:to>
    <xdr:cxnSp macro="">
      <xdr:nvCxnSpPr>
        <xdr:cNvPr id="57" name="直線コネクタ 56">
          <a:extLst>
            <a:ext uri="{FF2B5EF4-FFF2-40B4-BE49-F238E27FC236}">
              <a16:creationId xmlns:a16="http://schemas.microsoft.com/office/drawing/2014/main" id="{B1E7D475-05F7-4129-9DB4-B30CC2938EEB}"/>
            </a:ext>
          </a:extLst>
        </xdr:cNvPr>
        <xdr:cNvCxnSpPr/>
      </xdr:nvCxnSpPr>
      <xdr:spPr>
        <a:xfrm>
          <a:off x="4546600" y="716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33</xdr:row>
      <xdr:rowOff>75455</xdr:rowOff>
    </xdr:from>
    <xdr:ext cx="405111" cy="259045"/>
    <xdr:sp macro="" textlink="">
      <xdr:nvSpPr>
        <xdr:cNvPr id="58" name="【図書館】&#10;有形固定資産減価償却率最大値テキスト">
          <a:extLst>
            <a:ext uri="{FF2B5EF4-FFF2-40B4-BE49-F238E27FC236}">
              <a16:creationId xmlns:a16="http://schemas.microsoft.com/office/drawing/2014/main" id="{BF929148-FF6E-4A40-8BBD-524892444B19}"/>
            </a:ext>
          </a:extLst>
        </xdr:cNvPr>
        <xdr:cNvSpPr txBox="1"/>
      </xdr:nvSpPr>
      <xdr:spPr>
        <a:xfrm>
          <a:off x="4673600" y="57333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128778</xdr:rowOff>
    </xdr:from>
    <xdr:to>
      <xdr:col>24</xdr:col>
      <xdr:colOff>152400</xdr:colOff>
      <xdr:row>34</xdr:row>
      <xdr:rowOff>128778</xdr:rowOff>
    </xdr:to>
    <xdr:cxnSp macro="">
      <xdr:nvCxnSpPr>
        <xdr:cNvPr id="59" name="直線コネクタ 58">
          <a:extLst>
            <a:ext uri="{FF2B5EF4-FFF2-40B4-BE49-F238E27FC236}">
              <a16:creationId xmlns:a16="http://schemas.microsoft.com/office/drawing/2014/main" id="{5FC4C2F1-6D0E-4E56-8652-E311D726A3BC}"/>
            </a:ext>
          </a:extLst>
        </xdr:cNvPr>
        <xdr:cNvCxnSpPr/>
      </xdr:nvCxnSpPr>
      <xdr:spPr>
        <a:xfrm>
          <a:off x="4546600" y="59580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35</xdr:row>
      <xdr:rowOff>64279</xdr:rowOff>
    </xdr:from>
    <xdr:ext cx="405111" cy="259045"/>
    <xdr:sp macro="" textlink="">
      <xdr:nvSpPr>
        <xdr:cNvPr id="60" name="【図書館】&#10;有形固定資産減価償却率平均値テキスト">
          <a:extLst>
            <a:ext uri="{FF2B5EF4-FFF2-40B4-BE49-F238E27FC236}">
              <a16:creationId xmlns:a16="http://schemas.microsoft.com/office/drawing/2014/main" id="{AFC68428-C333-46C0-AC78-EF9A718BDC9A}"/>
            </a:ext>
          </a:extLst>
        </xdr:cNvPr>
        <xdr:cNvSpPr txBox="1"/>
      </xdr:nvSpPr>
      <xdr:spPr>
        <a:xfrm>
          <a:off x="4673600" y="606502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41402</xdr:rowOff>
    </xdr:from>
    <xdr:to>
      <xdr:col>24</xdr:col>
      <xdr:colOff>114300</xdr:colOff>
      <xdr:row>36</xdr:row>
      <xdr:rowOff>143002</xdr:rowOff>
    </xdr:to>
    <xdr:sp macro="" textlink="">
      <xdr:nvSpPr>
        <xdr:cNvPr id="61" name="フローチャート: 判断 60">
          <a:extLst>
            <a:ext uri="{FF2B5EF4-FFF2-40B4-BE49-F238E27FC236}">
              <a16:creationId xmlns:a16="http://schemas.microsoft.com/office/drawing/2014/main" id="{2A25627C-446E-467B-82B1-A3E965EA9E2C}"/>
            </a:ext>
          </a:extLst>
        </xdr:cNvPr>
        <xdr:cNvSpPr/>
      </xdr:nvSpPr>
      <xdr:spPr>
        <a:xfrm>
          <a:off x="4584700" y="6213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35</xdr:row>
      <xdr:rowOff>162560</xdr:rowOff>
    </xdr:from>
    <xdr:to>
      <xdr:col>20</xdr:col>
      <xdr:colOff>38100</xdr:colOff>
      <xdr:row>36</xdr:row>
      <xdr:rowOff>92710</xdr:rowOff>
    </xdr:to>
    <xdr:sp macro="" textlink="">
      <xdr:nvSpPr>
        <xdr:cNvPr id="62" name="フローチャート: 判断 61">
          <a:extLst>
            <a:ext uri="{FF2B5EF4-FFF2-40B4-BE49-F238E27FC236}">
              <a16:creationId xmlns:a16="http://schemas.microsoft.com/office/drawing/2014/main" id="{9B936461-9C69-4385-B717-23DA9B58E0A3}"/>
            </a:ext>
          </a:extLst>
        </xdr:cNvPr>
        <xdr:cNvSpPr/>
      </xdr:nvSpPr>
      <xdr:spPr>
        <a:xfrm>
          <a:off x="3746500" y="6163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35</xdr:row>
      <xdr:rowOff>119126</xdr:rowOff>
    </xdr:from>
    <xdr:to>
      <xdr:col>15</xdr:col>
      <xdr:colOff>101600</xdr:colOff>
      <xdr:row>36</xdr:row>
      <xdr:rowOff>49276</xdr:rowOff>
    </xdr:to>
    <xdr:sp macro="" textlink="">
      <xdr:nvSpPr>
        <xdr:cNvPr id="63" name="フローチャート: 判断 62">
          <a:extLst>
            <a:ext uri="{FF2B5EF4-FFF2-40B4-BE49-F238E27FC236}">
              <a16:creationId xmlns:a16="http://schemas.microsoft.com/office/drawing/2014/main" id="{FF49B868-7AA8-41CB-B1E5-38D4B5C23047}"/>
            </a:ext>
          </a:extLst>
        </xdr:cNvPr>
        <xdr:cNvSpPr/>
      </xdr:nvSpPr>
      <xdr:spPr>
        <a:xfrm>
          <a:off x="2857500" y="6119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35</xdr:row>
      <xdr:rowOff>43688</xdr:rowOff>
    </xdr:from>
    <xdr:to>
      <xdr:col>10</xdr:col>
      <xdr:colOff>165100</xdr:colOff>
      <xdr:row>35</xdr:row>
      <xdr:rowOff>145288</xdr:rowOff>
    </xdr:to>
    <xdr:sp macro="" textlink="">
      <xdr:nvSpPr>
        <xdr:cNvPr id="64" name="フローチャート: 判断 63">
          <a:extLst>
            <a:ext uri="{FF2B5EF4-FFF2-40B4-BE49-F238E27FC236}">
              <a16:creationId xmlns:a16="http://schemas.microsoft.com/office/drawing/2014/main" id="{C332DC9A-774C-40B7-876D-5BC0088AC520}"/>
            </a:ext>
          </a:extLst>
        </xdr:cNvPr>
        <xdr:cNvSpPr/>
      </xdr:nvSpPr>
      <xdr:spPr>
        <a:xfrm>
          <a:off x="1968500" y="60444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35</xdr:row>
      <xdr:rowOff>36830</xdr:rowOff>
    </xdr:from>
    <xdr:to>
      <xdr:col>6</xdr:col>
      <xdr:colOff>38100</xdr:colOff>
      <xdr:row>35</xdr:row>
      <xdr:rowOff>138430</xdr:rowOff>
    </xdr:to>
    <xdr:sp macro="" textlink="">
      <xdr:nvSpPr>
        <xdr:cNvPr id="65" name="フローチャート: 判断 64">
          <a:extLst>
            <a:ext uri="{FF2B5EF4-FFF2-40B4-BE49-F238E27FC236}">
              <a16:creationId xmlns:a16="http://schemas.microsoft.com/office/drawing/2014/main" id="{6117A35B-DB3E-429C-96FC-C5E54396ABB0}"/>
            </a:ext>
          </a:extLst>
        </xdr:cNvPr>
        <xdr:cNvSpPr/>
      </xdr:nvSpPr>
      <xdr:spPr>
        <a:xfrm>
          <a:off x="1079500" y="6037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6" name="テキスト ボックス 65">
          <a:extLst>
            <a:ext uri="{FF2B5EF4-FFF2-40B4-BE49-F238E27FC236}">
              <a16:creationId xmlns:a16="http://schemas.microsoft.com/office/drawing/2014/main" id="{E54C0371-B3B2-4ED3-8A74-E7201AD50D4B}"/>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7" name="テキスト ボックス 66">
          <a:extLst>
            <a:ext uri="{FF2B5EF4-FFF2-40B4-BE49-F238E27FC236}">
              <a16:creationId xmlns:a16="http://schemas.microsoft.com/office/drawing/2014/main" id="{021BB38A-5FB4-4068-8808-E29BC6BA2EF9}"/>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EAB5AA5C-9954-4B47-908B-D82782A5D393}"/>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68F65790-C5F9-4712-B152-E24CEC4655D4}"/>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DB842390-505C-44BB-B508-8CA3F9D41D7C}"/>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7112</xdr:rowOff>
    </xdr:from>
    <xdr:to>
      <xdr:col>24</xdr:col>
      <xdr:colOff>114300</xdr:colOff>
      <xdr:row>37</xdr:row>
      <xdr:rowOff>108712</xdr:rowOff>
    </xdr:to>
    <xdr:sp macro="" textlink="">
      <xdr:nvSpPr>
        <xdr:cNvPr id="71" name="楕円 70">
          <a:extLst>
            <a:ext uri="{FF2B5EF4-FFF2-40B4-BE49-F238E27FC236}">
              <a16:creationId xmlns:a16="http://schemas.microsoft.com/office/drawing/2014/main" id="{081B5581-C20D-4A25-BAAA-7DB58B85A50D}"/>
            </a:ext>
          </a:extLst>
        </xdr:cNvPr>
        <xdr:cNvSpPr/>
      </xdr:nvSpPr>
      <xdr:spPr>
        <a:xfrm>
          <a:off x="4584700" y="63507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36</xdr:row>
      <xdr:rowOff>156989</xdr:rowOff>
    </xdr:from>
    <xdr:ext cx="405111" cy="259045"/>
    <xdr:sp macro="" textlink="">
      <xdr:nvSpPr>
        <xdr:cNvPr id="72" name="【図書館】&#10;有形固定資産減価償却率該当値テキスト">
          <a:extLst>
            <a:ext uri="{FF2B5EF4-FFF2-40B4-BE49-F238E27FC236}">
              <a16:creationId xmlns:a16="http://schemas.microsoft.com/office/drawing/2014/main" id="{5F75F65F-131E-4B19-8569-DF51EC1C9DF3}"/>
            </a:ext>
          </a:extLst>
        </xdr:cNvPr>
        <xdr:cNvSpPr txBox="1"/>
      </xdr:nvSpPr>
      <xdr:spPr>
        <a:xfrm>
          <a:off x="4673600" y="63291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125984</xdr:rowOff>
    </xdr:from>
    <xdr:to>
      <xdr:col>20</xdr:col>
      <xdr:colOff>38100</xdr:colOff>
      <xdr:row>37</xdr:row>
      <xdr:rowOff>56134</xdr:rowOff>
    </xdr:to>
    <xdr:sp macro="" textlink="">
      <xdr:nvSpPr>
        <xdr:cNvPr id="73" name="楕円 72">
          <a:extLst>
            <a:ext uri="{FF2B5EF4-FFF2-40B4-BE49-F238E27FC236}">
              <a16:creationId xmlns:a16="http://schemas.microsoft.com/office/drawing/2014/main" id="{7939378D-5B76-4840-96BD-CF592A14E37D}"/>
            </a:ext>
          </a:extLst>
        </xdr:cNvPr>
        <xdr:cNvSpPr/>
      </xdr:nvSpPr>
      <xdr:spPr>
        <a:xfrm>
          <a:off x="3746500" y="62981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5334</xdr:rowOff>
    </xdr:from>
    <xdr:to>
      <xdr:col>24</xdr:col>
      <xdr:colOff>63500</xdr:colOff>
      <xdr:row>37</xdr:row>
      <xdr:rowOff>57912</xdr:rowOff>
    </xdr:to>
    <xdr:cxnSp macro="">
      <xdr:nvCxnSpPr>
        <xdr:cNvPr id="74" name="直線コネクタ 73">
          <a:extLst>
            <a:ext uri="{FF2B5EF4-FFF2-40B4-BE49-F238E27FC236}">
              <a16:creationId xmlns:a16="http://schemas.microsoft.com/office/drawing/2014/main" id="{472272E2-7BB4-472A-8126-94F22C095D69}"/>
            </a:ext>
          </a:extLst>
        </xdr:cNvPr>
        <xdr:cNvCxnSpPr/>
      </xdr:nvCxnSpPr>
      <xdr:spPr>
        <a:xfrm>
          <a:off x="3797300" y="6348984"/>
          <a:ext cx="838200" cy="525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73406</xdr:rowOff>
    </xdr:from>
    <xdr:to>
      <xdr:col>15</xdr:col>
      <xdr:colOff>101600</xdr:colOff>
      <xdr:row>37</xdr:row>
      <xdr:rowOff>3556</xdr:rowOff>
    </xdr:to>
    <xdr:sp macro="" textlink="">
      <xdr:nvSpPr>
        <xdr:cNvPr id="75" name="楕円 74">
          <a:extLst>
            <a:ext uri="{FF2B5EF4-FFF2-40B4-BE49-F238E27FC236}">
              <a16:creationId xmlns:a16="http://schemas.microsoft.com/office/drawing/2014/main" id="{64C3026A-5585-479E-A25F-A7937F084062}"/>
            </a:ext>
          </a:extLst>
        </xdr:cNvPr>
        <xdr:cNvSpPr/>
      </xdr:nvSpPr>
      <xdr:spPr>
        <a:xfrm>
          <a:off x="2857500" y="62456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124206</xdr:rowOff>
    </xdr:from>
    <xdr:to>
      <xdr:col>19</xdr:col>
      <xdr:colOff>177800</xdr:colOff>
      <xdr:row>37</xdr:row>
      <xdr:rowOff>5334</xdr:rowOff>
    </xdr:to>
    <xdr:cxnSp macro="">
      <xdr:nvCxnSpPr>
        <xdr:cNvPr id="76" name="直線コネクタ 75">
          <a:extLst>
            <a:ext uri="{FF2B5EF4-FFF2-40B4-BE49-F238E27FC236}">
              <a16:creationId xmlns:a16="http://schemas.microsoft.com/office/drawing/2014/main" id="{4730EC24-20D4-46C0-85B7-A379E9B48E4A}"/>
            </a:ext>
          </a:extLst>
        </xdr:cNvPr>
        <xdr:cNvCxnSpPr/>
      </xdr:nvCxnSpPr>
      <xdr:spPr>
        <a:xfrm>
          <a:off x="2908300" y="6296406"/>
          <a:ext cx="889000" cy="525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20828</xdr:rowOff>
    </xdr:from>
    <xdr:to>
      <xdr:col>10</xdr:col>
      <xdr:colOff>165100</xdr:colOff>
      <xdr:row>36</xdr:row>
      <xdr:rowOff>122428</xdr:rowOff>
    </xdr:to>
    <xdr:sp macro="" textlink="">
      <xdr:nvSpPr>
        <xdr:cNvPr id="77" name="楕円 76">
          <a:extLst>
            <a:ext uri="{FF2B5EF4-FFF2-40B4-BE49-F238E27FC236}">
              <a16:creationId xmlns:a16="http://schemas.microsoft.com/office/drawing/2014/main" id="{F2401440-9BB4-4C20-A978-89342B7A82AC}"/>
            </a:ext>
          </a:extLst>
        </xdr:cNvPr>
        <xdr:cNvSpPr/>
      </xdr:nvSpPr>
      <xdr:spPr>
        <a:xfrm>
          <a:off x="1968500" y="61930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36</xdr:row>
      <xdr:rowOff>71628</xdr:rowOff>
    </xdr:from>
    <xdr:to>
      <xdr:col>15</xdr:col>
      <xdr:colOff>50800</xdr:colOff>
      <xdr:row>36</xdr:row>
      <xdr:rowOff>124206</xdr:rowOff>
    </xdr:to>
    <xdr:cxnSp macro="">
      <xdr:nvCxnSpPr>
        <xdr:cNvPr id="78" name="直線コネクタ 77">
          <a:extLst>
            <a:ext uri="{FF2B5EF4-FFF2-40B4-BE49-F238E27FC236}">
              <a16:creationId xmlns:a16="http://schemas.microsoft.com/office/drawing/2014/main" id="{DEEEA4F6-6750-4C7A-8745-541F423B99E3}"/>
            </a:ext>
          </a:extLst>
        </xdr:cNvPr>
        <xdr:cNvCxnSpPr/>
      </xdr:nvCxnSpPr>
      <xdr:spPr>
        <a:xfrm>
          <a:off x="2019300" y="6243828"/>
          <a:ext cx="889000" cy="525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35</xdr:row>
      <xdr:rowOff>139700</xdr:rowOff>
    </xdr:from>
    <xdr:to>
      <xdr:col>6</xdr:col>
      <xdr:colOff>38100</xdr:colOff>
      <xdr:row>36</xdr:row>
      <xdr:rowOff>69850</xdr:rowOff>
    </xdr:to>
    <xdr:sp macro="" textlink="">
      <xdr:nvSpPr>
        <xdr:cNvPr id="79" name="楕円 78">
          <a:extLst>
            <a:ext uri="{FF2B5EF4-FFF2-40B4-BE49-F238E27FC236}">
              <a16:creationId xmlns:a16="http://schemas.microsoft.com/office/drawing/2014/main" id="{0F926E28-D471-4425-936C-B864AB3BB080}"/>
            </a:ext>
          </a:extLst>
        </xdr:cNvPr>
        <xdr:cNvSpPr/>
      </xdr:nvSpPr>
      <xdr:spPr>
        <a:xfrm>
          <a:off x="1079500" y="6140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36</xdr:row>
      <xdr:rowOff>19050</xdr:rowOff>
    </xdr:from>
    <xdr:to>
      <xdr:col>10</xdr:col>
      <xdr:colOff>114300</xdr:colOff>
      <xdr:row>36</xdr:row>
      <xdr:rowOff>71628</xdr:rowOff>
    </xdr:to>
    <xdr:cxnSp macro="">
      <xdr:nvCxnSpPr>
        <xdr:cNvPr id="80" name="直線コネクタ 79">
          <a:extLst>
            <a:ext uri="{FF2B5EF4-FFF2-40B4-BE49-F238E27FC236}">
              <a16:creationId xmlns:a16="http://schemas.microsoft.com/office/drawing/2014/main" id="{C1D8428B-B416-4373-A300-10202E869EF3}"/>
            </a:ext>
          </a:extLst>
        </xdr:cNvPr>
        <xdr:cNvCxnSpPr/>
      </xdr:nvCxnSpPr>
      <xdr:spPr>
        <a:xfrm>
          <a:off x="1130300" y="6191250"/>
          <a:ext cx="889000" cy="525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34</xdr:row>
      <xdr:rowOff>109237</xdr:rowOff>
    </xdr:from>
    <xdr:ext cx="405111" cy="259045"/>
    <xdr:sp macro="" textlink="">
      <xdr:nvSpPr>
        <xdr:cNvPr id="81" name="n_1aveValue【図書館】&#10;有形固定資産減価償却率">
          <a:extLst>
            <a:ext uri="{FF2B5EF4-FFF2-40B4-BE49-F238E27FC236}">
              <a16:creationId xmlns:a16="http://schemas.microsoft.com/office/drawing/2014/main" id="{9B1112A9-31E9-430A-898B-687458D257BD}"/>
            </a:ext>
          </a:extLst>
        </xdr:cNvPr>
        <xdr:cNvSpPr txBox="1"/>
      </xdr:nvSpPr>
      <xdr:spPr>
        <a:xfrm>
          <a:off x="3582044" y="59385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34</xdr:row>
      <xdr:rowOff>65803</xdr:rowOff>
    </xdr:from>
    <xdr:ext cx="405111" cy="259045"/>
    <xdr:sp macro="" textlink="">
      <xdr:nvSpPr>
        <xdr:cNvPr id="82" name="n_2aveValue【図書館】&#10;有形固定資産減価償却率">
          <a:extLst>
            <a:ext uri="{FF2B5EF4-FFF2-40B4-BE49-F238E27FC236}">
              <a16:creationId xmlns:a16="http://schemas.microsoft.com/office/drawing/2014/main" id="{9D8F7F25-0033-4E52-A8FE-9F967D46C820}"/>
            </a:ext>
          </a:extLst>
        </xdr:cNvPr>
        <xdr:cNvSpPr txBox="1"/>
      </xdr:nvSpPr>
      <xdr:spPr>
        <a:xfrm>
          <a:off x="2705744" y="58951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33</xdr:row>
      <xdr:rowOff>161815</xdr:rowOff>
    </xdr:from>
    <xdr:ext cx="405111" cy="259045"/>
    <xdr:sp macro="" textlink="">
      <xdr:nvSpPr>
        <xdr:cNvPr id="83" name="n_3aveValue【図書館】&#10;有形固定資産減価償却率">
          <a:extLst>
            <a:ext uri="{FF2B5EF4-FFF2-40B4-BE49-F238E27FC236}">
              <a16:creationId xmlns:a16="http://schemas.microsoft.com/office/drawing/2014/main" id="{807340CF-07AD-4965-80B1-0420777DB522}"/>
            </a:ext>
          </a:extLst>
        </xdr:cNvPr>
        <xdr:cNvSpPr txBox="1"/>
      </xdr:nvSpPr>
      <xdr:spPr>
        <a:xfrm>
          <a:off x="1816744" y="58196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33</xdr:row>
      <xdr:rowOff>154957</xdr:rowOff>
    </xdr:from>
    <xdr:ext cx="405111" cy="259045"/>
    <xdr:sp macro="" textlink="">
      <xdr:nvSpPr>
        <xdr:cNvPr id="84" name="n_4aveValue【図書館】&#10;有形固定資産減価償却率">
          <a:extLst>
            <a:ext uri="{FF2B5EF4-FFF2-40B4-BE49-F238E27FC236}">
              <a16:creationId xmlns:a16="http://schemas.microsoft.com/office/drawing/2014/main" id="{731AD52B-3B98-46E9-A7CC-1EFDA41772EC}"/>
            </a:ext>
          </a:extLst>
        </xdr:cNvPr>
        <xdr:cNvSpPr txBox="1"/>
      </xdr:nvSpPr>
      <xdr:spPr>
        <a:xfrm>
          <a:off x="927744" y="5812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37</xdr:row>
      <xdr:rowOff>47261</xdr:rowOff>
    </xdr:from>
    <xdr:ext cx="405111" cy="259045"/>
    <xdr:sp macro="" textlink="">
      <xdr:nvSpPr>
        <xdr:cNvPr id="85" name="n_1mainValue【図書館】&#10;有形固定資産減価償却率">
          <a:extLst>
            <a:ext uri="{FF2B5EF4-FFF2-40B4-BE49-F238E27FC236}">
              <a16:creationId xmlns:a16="http://schemas.microsoft.com/office/drawing/2014/main" id="{CCBA6EE1-50DF-48DB-8957-263F12FF1CA1}"/>
            </a:ext>
          </a:extLst>
        </xdr:cNvPr>
        <xdr:cNvSpPr txBox="1"/>
      </xdr:nvSpPr>
      <xdr:spPr>
        <a:xfrm>
          <a:off x="3582044" y="63909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166133</xdr:rowOff>
    </xdr:from>
    <xdr:ext cx="405111" cy="259045"/>
    <xdr:sp macro="" textlink="">
      <xdr:nvSpPr>
        <xdr:cNvPr id="86" name="n_2mainValue【図書館】&#10;有形固定資産減価償却率">
          <a:extLst>
            <a:ext uri="{FF2B5EF4-FFF2-40B4-BE49-F238E27FC236}">
              <a16:creationId xmlns:a16="http://schemas.microsoft.com/office/drawing/2014/main" id="{A8304034-F69E-431F-87A7-E00CE4A379AC}"/>
            </a:ext>
          </a:extLst>
        </xdr:cNvPr>
        <xdr:cNvSpPr txBox="1"/>
      </xdr:nvSpPr>
      <xdr:spPr>
        <a:xfrm>
          <a:off x="2705744" y="63383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113555</xdr:rowOff>
    </xdr:from>
    <xdr:ext cx="405111" cy="259045"/>
    <xdr:sp macro="" textlink="">
      <xdr:nvSpPr>
        <xdr:cNvPr id="87" name="n_3mainValue【図書館】&#10;有形固定資産減価償却率">
          <a:extLst>
            <a:ext uri="{FF2B5EF4-FFF2-40B4-BE49-F238E27FC236}">
              <a16:creationId xmlns:a16="http://schemas.microsoft.com/office/drawing/2014/main" id="{0D9CCA95-337F-446D-8E19-1CC6792338A5}"/>
            </a:ext>
          </a:extLst>
        </xdr:cNvPr>
        <xdr:cNvSpPr txBox="1"/>
      </xdr:nvSpPr>
      <xdr:spPr>
        <a:xfrm>
          <a:off x="1816744" y="62857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36</xdr:row>
      <xdr:rowOff>60977</xdr:rowOff>
    </xdr:from>
    <xdr:ext cx="405111" cy="259045"/>
    <xdr:sp macro="" textlink="">
      <xdr:nvSpPr>
        <xdr:cNvPr id="88" name="n_4mainValue【図書館】&#10;有形固定資産減価償却率">
          <a:extLst>
            <a:ext uri="{FF2B5EF4-FFF2-40B4-BE49-F238E27FC236}">
              <a16:creationId xmlns:a16="http://schemas.microsoft.com/office/drawing/2014/main" id="{52DB293E-E066-4147-9CAA-260FCC5AC549}"/>
            </a:ext>
          </a:extLst>
        </xdr:cNvPr>
        <xdr:cNvSpPr txBox="1"/>
      </xdr:nvSpPr>
      <xdr:spPr>
        <a:xfrm>
          <a:off x="927744" y="6233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9" name="正方形/長方形 88">
          <a:extLst>
            <a:ext uri="{FF2B5EF4-FFF2-40B4-BE49-F238E27FC236}">
              <a16:creationId xmlns:a16="http://schemas.microsoft.com/office/drawing/2014/main" id="{AC4A911F-696E-4830-84C0-5ED438535250}"/>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0" name="正方形/長方形 89">
          <a:extLst>
            <a:ext uri="{FF2B5EF4-FFF2-40B4-BE49-F238E27FC236}">
              <a16:creationId xmlns:a16="http://schemas.microsoft.com/office/drawing/2014/main" id="{2A88C43B-A131-429B-9080-E63B951C819E}"/>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1" name="正方形/長方形 90">
          <a:extLst>
            <a:ext uri="{FF2B5EF4-FFF2-40B4-BE49-F238E27FC236}">
              <a16:creationId xmlns:a16="http://schemas.microsoft.com/office/drawing/2014/main" id="{E2DEF30F-0BA7-45C6-944A-85F11B1C80AE}"/>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2" name="正方形/長方形 91">
          <a:extLst>
            <a:ext uri="{FF2B5EF4-FFF2-40B4-BE49-F238E27FC236}">
              <a16:creationId xmlns:a16="http://schemas.microsoft.com/office/drawing/2014/main" id="{DFBA7833-2B23-484C-91EF-1268DDC9CA65}"/>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3" name="正方形/長方形 92">
          <a:extLst>
            <a:ext uri="{FF2B5EF4-FFF2-40B4-BE49-F238E27FC236}">
              <a16:creationId xmlns:a16="http://schemas.microsoft.com/office/drawing/2014/main" id="{53074AB3-754A-40DE-AD0A-E503E6D00ACC}"/>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4" name="正方形/長方形 93">
          <a:extLst>
            <a:ext uri="{FF2B5EF4-FFF2-40B4-BE49-F238E27FC236}">
              <a16:creationId xmlns:a16="http://schemas.microsoft.com/office/drawing/2014/main" id="{A9BA671C-FCFC-42F1-9ECC-CF476B5F4743}"/>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5" name="正方形/長方形 94">
          <a:extLst>
            <a:ext uri="{FF2B5EF4-FFF2-40B4-BE49-F238E27FC236}">
              <a16:creationId xmlns:a16="http://schemas.microsoft.com/office/drawing/2014/main" id="{DABE6770-613E-4345-AB4E-21EDDF3BEF8A}"/>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6" name="正方形/長方形 95">
          <a:extLst>
            <a:ext uri="{FF2B5EF4-FFF2-40B4-BE49-F238E27FC236}">
              <a16:creationId xmlns:a16="http://schemas.microsoft.com/office/drawing/2014/main" id="{93615329-BF41-47B5-A3CE-57D4CAA13FD4}"/>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97" name="テキスト ボックス 96">
          <a:extLst>
            <a:ext uri="{FF2B5EF4-FFF2-40B4-BE49-F238E27FC236}">
              <a16:creationId xmlns:a16="http://schemas.microsoft.com/office/drawing/2014/main" id="{E7D354A0-3FD6-4EB6-B1FC-48BD13C10A0A}"/>
            </a:ext>
          </a:extLst>
        </xdr:cNvPr>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8" name="直線コネクタ 97">
          <a:extLst>
            <a:ext uri="{FF2B5EF4-FFF2-40B4-BE49-F238E27FC236}">
              <a16:creationId xmlns:a16="http://schemas.microsoft.com/office/drawing/2014/main" id="{C861D51B-DE3B-4D6F-9888-1DC96A0EB006}"/>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41</xdr:row>
      <xdr:rowOff>19050</xdr:rowOff>
    </xdr:from>
    <xdr:to>
      <xdr:col>59</xdr:col>
      <xdr:colOff>50800</xdr:colOff>
      <xdr:row>41</xdr:row>
      <xdr:rowOff>19050</xdr:rowOff>
    </xdr:to>
    <xdr:cxnSp macro="">
      <xdr:nvCxnSpPr>
        <xdr:cNvPr id="99" name="直線コネクタ 98">
          <a:extLst>
            <a:ext uri="{FF2B5EF4-FFF2-40B4-BE49-F238E27FC236}">
              <a16:creationId xmlns:a16="http://schemas.microsoft.com/office/drawing/2014/main" id="{EE5A0176-BDAC-4511-AB25-A95EBC99C451}"/>
            </a:ext>
          </a:extLst>
        </xdr:cNvPr>
        <xdr:cNvCxnSpPr/>
      </xdr:nvCxnSpPr>
      <xdr:spPr>
        <a:xfrm>
          <a:off x="6604000" y="704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40</xdr:row>
      <xdr:rowOff>48277</xdr:rowOff>
    </xdr:from>
    <xdr:ext cx="467179" cy="259045"/>
    <xdr:sp macro="" textlink="">
      <xdr:nvSpPr>
        <xdr:cNvPr id="100" name="テキスト ボックス 99">
          <a:extLst>
            <a:ext uri="{FF2B5EF4-FFF2-40B4-BE49-F238E27FC236}">
              <a16:creationId xmlns:a16="http://schemas.microsoft.com/office/drawing/2014/main" id="{E3C54803-83D0-47AB-BAED-B1A9E531DE6C}"/>
            </a:ext>
          </a:extLst>
        </xdr:cNvPr>
        <xdr:cNvSpPr txBox="1"/>
      </xdr:nvSpPr>
      <xdr:spPr>
        <a:xfrm>
          <a:off x="6136821" y="690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1" name="直線コネクタ 100">
          <a:extLst>
            <a:ext uri="{FF2B5EF4-FFF2-40B4-BE49-F238E27FC236}">
              <a16:creationId xmlns:a16="http://schemas.microsoft.com/office/drawing/2014/main" id="{B35D0362-A10D-4E3C-A272-E4A742578191}"/>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162577</xdr:rowOff>
    </xdr:from>
    <xdr:ext cx="467179" cy="259045"/>
    <xdr:sp macro="" textlink="">
      <xdr:nvSpPr>
        <xdr:cNvPr id="102" name="テキスト ボックス 101">
          <a:extLst>
            <a:ext uri="{FF2B5EF4-FFF2-40B4-BE49-F238E27FC236}">
              <a16:creationId xmlns:a16="http://schemas.microsoft.com/office/drawing/2014/main" id="{2FB8BF8F-20A1-441E-A21A-0EFC69A898CA}"/>
            </a:ext>
          </a:extLst>
        </xdr:cNvPr>
        <xdr:cNvSpPr txBox="1"/>
      </xdr:nvSpPr>
      <xdr:spPr>
        <a:xfrm>
          <a:off x="6136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76200</xdr:rowOff>
    </xdr:from>
    <xdr:to>
      <xdr:col>59</xdr:col>
      <xdr:colOff>50800</xdr:colOff>
      <xdr:row>34</xdr:row>
      <xdr:rowOff>76200</xdr:rowOff>
    </xdr:to>
    <xdr:cxnSp macro="">
      <xdr:nvCxnSpPr>
        <xdr:cNvPr id="103" name="直線コネクタ 102">
          <a:extLst>
            <a:ext uri="{FF2B5EF4-FFF2-40B4-BE49-F238E27FC236}">
              <a16:creationId xmlns:a16="http://schemas.microsoft.com/office/drawing/2014/main" id="{BA24128A-DDB9-49E7-AE0C-576394AFB36F}"/>
            </a:ext>
          </a:extLst>
        </xdr:cNvPr>
        <xdr:cNvCxnSpPr/>
      </xdr:nvCxnSpPr>
      <xdr:spPr>
        <a:xfrm>
          <a:off x="6604000" y="590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105427</xdr:rowOff>
    </xdr:from>
    <xdr:ext cx="467179" cy="259045"/>
    <xdr:sp macro="" textlink="">
      <xdr:nvSpPr>
        <xdr:cNvPr id="104" name="テキスト ボックス 103">
          <a:extLst>
            <a:ext uri="{FF2B5EF4-FFF2-40B4-BE49-F238E27FC236}">
              <a16:creationId xmlns:a16="http://schemas.microsoft.com/office/drawing/2014/main" id="{2833AE85-3AFF-48D7-BA19-6F7204D08865}"/>
            </a:ext>
          </a:extLst>
        </xdr:cNvPr>
        <xdr:cNvSpPr txBox="1"/>
      </xdr:nvSpPr>
      <xdr:spPr>
        <a:xfrm>
          <a:off x="6136821" y="5763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5" name="直線コネクタ 104">
          <a:extLst>
            <a:ext uri="{FF2B5EF4-FFF2-40B4-BE49-F238E27FC236}">
              <a16:creationId xmlns:a16="http://schemas.microsoft.com/office/drawing/2014/main" id="{ABABD99D-C94E-436B-9FF5-AF126DBB57FA}"/>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06" name="テキスト ボックス 105">
          <a:extLst>
            <a:ext uri="{FF2B5EF4-FFF2-40B4-BE49-F238E27FC236}">
              <a16:creationId xmlns:a16="http://schemas.microsoft.com/office/drawing/2014/main" id="{1D28AEF0-944B-4FCC-BDDB-2A8EF77790E4}"/>
            </a:ext>
          </a:extLst>
        </xdr:cNvPr>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7" name="【図書館】&#10;一人当たり面積グラフ枠">
          <a:extLst>
            <a:ext uri="{FF2B5EF4-FFF2-40B4-BE49-F238E27FC236}">
              <a16:creationId xmlns:a16="http://schemas.microsoft.com/office/drawing/2014/main" id="{75C07C49-3224-4679-BE8B-52596FA14FD5}"/>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13335</xdr:rowOff>
    </xdr:from>
    <xdr:to>
      <xdr:col>54</xdr:col>
      <xdr:colOff>189865</xdr:colOff>
      <xdr:row>40</xdr:row>
      <xdr:rowOff>161925</xdr:rowOff>
    </xdr:to>
    <xdr:cxnSp macro="">
      <xdr:nvCxnSpPr>
        <xdr:cNvPr id="108" name="直線コネクタ 107">
          <a:extLst>
            <a:ext uri="{FF2B5EF4-FFF2-40B4-BE49-F238E27FC236}">
              <a16:creationId xmlns:a16="http://schemas.microsoft.com/office/drawing/2014/main" id="{0008B738-9ACC-4518-942A-DCF04CA417A8}"/>
            </a:ext>
          </a:extLst>
        </xdr:cNvPr>
        <xdr:cNvCxnSpPr/>
      </xdr:nvCxnSpPr>
      <xdr:spPr>
        <a:xfrm flipV="1">
          <a:off x="10476865" y="5842635"/>
          <a:ext cx="0" cy="11772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165752</xdr:rowOff>
    </xdr:from>
    <xdr:ext cx="469744" cy="259045"/>
    <xdr:sp macro="" textlink="">
      <xdr:nvSpPr>
        <xdr:cNvPr id="109" name="【図書館】&#10;一人当たり面積最小値テキスト">
          <a:extLst>
            <a:ext uri="{FF2B5EF4-FFF2-40B4-BE49-F238E27FC236}">
              <a16:creationId xmlns:a16="http://schemas.microsoft.com/office/drawing/2014/main" id="{F9439416-F246-4CCE-9BFA-2E8EC0F7B874}"/>
            </a:ext>
          </a:extLst>
        </xdr:cNvPr>
        <xdr:cNvSpPr txBox="1"/>
      </xdr:nvSpPr>
      <xdr:spPr>
        <a:xfrm>
          <a:off x="10515600" y="70237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40</xdr:row>
      <xdr:rowOff>161925</xdr:rowOff>
    </xdr:from>
    <xdr:to>
      <xdr:col>55</xdr:col>
      <xdr:colOff>88900</xdr:colOff>
      <xdr:row>40</xdr:row>
      <xdr:rowOff>161925</xdr:rowOff>
    </xdr:to>
    <xdr:cxnSp macro="">
      <xdr:nvCxnSpPr>
        <xdr:cNvPr id="110" name="直線コネクタ 109">
          <a:extLst>
            <a:ext uri="{FF2B5EF4-FFF2-40B4-BE49-F238E27FC236}">
              <a16:creationId xmlns:a16="http://schemas.microsoft.com/office/drawing/2014/main" id="{E5FC98D2-200E-4E90-8E32-FA813FB07F3D}"/>
            </a:ext>
          </a:extLst>
        </xdr:cNvPr>
        <xdr:cNvCxnSpPr/>
      </xdr:nvCxnSpPr>
      <xdr:spPr>
        <a:xfrm>
          <a:off x="10388600" y="70199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131462</xdr:rowOff>
    </xdr:from>
    <xdr:ext cx="469744" cy="259045"/>
    <xdr:sp macro="" textlink="">
      <xdr:nvSpPr>
        <xdr:cNvPr id="111" name="【図書館】&#10;一人当たり面積最大値テキスト">
          <a:extLst>
            <a:ext uri="{FF2B5EF4-FFF2-40B4-BE49-F238E27FC236}">
              <a16:creationId xmlns:a16="http://schemas.microsoft.com/office/drawing/2014/main" id="{53463A6A-13F5-42B2-9E04-B8B3D4E94594}"/>
            </a:ext>
          </a:extLst>
        </xdr:cNvPr>
        <xdr:cNvSpPr txBox="1"/>
      </xdr:nvSpPr>
      <xdr:spPr>
        <a:xfrm>
          <a:off x="10515600" y="56178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13335</xdr:rowOff>
    </xdr:from>
    <xdr:to>
      <xdr:col>55</xdr:col>
      <xdr:colOff>88900</xdr:colOff>
      <xdr:row>34</xdr:row>
      <xdr:rowOff>13335</xdr:rowOff>
    </xdr:to>
    <xdr:cxnSp macro="">
      <xdr:nvCxnSpPr>
        <xdr:cNvPr id="112" name="直線コネクタ 111">
          <a:extLst>
            <a:ext uri="{FF2B5EF4-FFF2-40B4-BE49-F238E27FC236}">
              <a16:creationId xmlns:a16="http://schemas.microsoft.com/office/drawing/2014/main" id="{989E3851-478D-4F11-BDB5-297511C81EC1}"/>
            </a:ext>
          </a:extLst>
        </xdr:cNvPr>
        <xdr:cNvCxnSpPr/>
      </xdr:nvCxnSpPr>
      <xdr:spPr>
        <a:xfrm>
          <a:off x="10388600" y="58426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37</xdr:row>
      <xdr:rowOff>82567</xdr:rowOff>
    </xdr:from>
    <xdr:ext cx="469744" cy="259045"/>
    <xdr:sp macro="" textlink="">
      <xdr:nvSpPr>
        <xdr:cNvPr id="113" name="【図書館】&#10;一人当たり面積平均値テキスト">
          <a:extLst>
            <a:ext uri="{FF2B5EF4-FFF2-40B4-BE49-F238E27FC236}">
              <a16:creationId xmlns:a16="http://schemas.microsoft.com/office/drawing/2014/main" id="{B7B425F8-CD65-4856-A193-40F98C3DE7B8}"/>
            </a:ext>
          </a:extLst>
        </xdr:cNvPr>
        <xdr:cNvSpPr txBox="1"/>
      </xdr:nvSpPr>
      <xdr:spPr>
        <a:xfrm>
          <a:off x="10515600" y="642621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59690</xdr:rowOff>
    </xdr:from>
    <xdr:to>
      <xdr:col>55</xdr:col>
      <xdr:colOff>50800</xdr:colOff>
      <xdr:row>38</xdr:row>
      <xdr:rowOff>161290</xdr:rowOff>
    </xdr:to>
    <xdr:sp macro="" textlink="">
      <xdr:nvSpPr>
        <xdr:cNvPr id="114" name="フローチャート: 判断 113">
          <a:extLst>
            <a:ext uri="{FF2B5EF4-FFF2-40B4-BE49-F238E27FC236}">
              <a16:creationId xmlns:a16="http://schemas.microsoft.com/office/drawing/2014/main" id="{3CB034BF-5F5A-4232-BED3-C0A857A2DCA6}"/>
            </a:ext>
          </a:extLst>
        </xdr:cNvPr>
        <xdr:cNvSpPr/>
      </xdr:nvSpPr>
      <xdr:spPr>
        <a:xfrm>
          <a:off x="10426700" y="6574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38</xdr:row>
      <xdr:rowOff>19685</xdr:rowOff>
    </xdr:from>
    <xdr:to>
      <xdr:col>50</xdr:col>
      <xdr:colOff>165100</xdr:colOff>
      <xdr:row>38</xdr:row>
      <xdr:rowOff>121285</xdr:rowOff>
    </xdr:to>
    <xdr:sp macro="" textlink="">
      <xdr:nvSpPr>
        <xdr:cNvPr id="115" name="フローチャート: 判断 114">
          <a:extLst>
            <a:ext uri="{FF2B5EF4-FFF2-40B4-BE49-F238E27FC236}">
              <a16:creationId xmlns:a16="http://schemas.microsoft.com/office/drawing/2014/main" id="{8C872D0D-143A-4D8E-B29F-5AF328410AE0}"/>
            </a:ext>
          </a:extLst>
        </xdr:cNvPr>
        <xdr:cNvSpPr/>
      </xdr:nvSpPr>
      <xdr:spPr>
        <a:xfrm>
          <a:off x="9588500" y="6534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25400</xdr:rowOff>
    </xdr:from>
    <xdr:to>
      <xdr:col>46</xdr:col>
      <xdr:colOff>38100</xdr:colOff>
      <xdr:row>38</xdr:row>
      <xdr:rowOff>127000</xdr:rowOff>
    </xdr:to>
    <xdr:sp macro="" textlink="">
      <xdr:nvSpPr>
        <xdr:cNvPr id="116" name="フローチャート: 判断 115">
          <a:extLst>
            <a:ext uri="{FF2B5EF4-FFF2-40B4-BE49-F238E27FC236}">
              <a16:creationId xmlns:a16="http://schemas.microsoft.com/office/drawing/2014/main" id="{C15D8BF7-3F6F-4FA1-AC05-5383F73863AB}"/>
            </a:ext>
          </a:extLst>
        </xdr:cNvPr>
        <xdr:cNvSpPr/>
      </xdr:nvSpPr>
      <xdr:spPr>
        <a:xfrm>
          <a:off x="8699500" y="6540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36830</xdr:rowOff>
    </xdr:from>
    <xdr:to>
      <xdr:col>41</xdr:col>
      <xdr:colOff>101600</xdr:colOff>
      <xdr:row>38</xdr:row>
      <xdr:rowOff>138430</xdr:rowOff>
    </xdr:to>
    <xdr:sp macro="" textlink="">
      <xdr:nvSpPr>
        <xdr:cNvPr id="117" name="フローチャート: 判断 116">
          <a:extLst>
            <a:ext uri="{FF2B5EF4-FFF2-40B4-BE49-F238E27FC236}">
              <a16:creationId xmlns:a16="http://schemas.microsoft.com/office/drawing/2014/main" id="{5A23FED9-A900-48A1-A439-3FAA0E3C7A81}"/>
            </a:ext>
          </a:extLst>
        </xdr:cNvPr>
        <xdr:cNvSpPr/>
      </xdr:nvSpPr>
      <xdr:spPr>
        <a:xfrm>
          <a:off x="7810500" y="655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37</xdr:row>
      <xdr:rowOff>162560</xdr:rowOff>
    </xdr:from>
    <xdr:to>
      <xdr:col>36</xdr:col>
      <xdr:colOff>165100</xdr:colOff>
      <xdr:row>38</xdr:row>
      <xdr:rowOff>92710</xdr:rowOff>
    </xdr:to>
    <xdr:sp macro="" textlink="">
      <xdr:nvSpPr>
        <xdr:cNvPr id="118" name="フローチャート: 判断 117">
          <a:extLst>
            <a:ext uri="{FF2B5EF4-FFF2-40B4-BE49-F238E27FC236}">
              <a16:creationId xmlns:a16="http://schemas.microsoft.com/office/drawing/2014/main" id="{0DE68EE8-FFC3-445C-99B3-E049886E7090}"/>
            </a:ext>
          </a:extLst>
        </xdr:cNvPr>
        <xdr:cNvSpPr/>
      </xdr:nvSpPr>
      <xdr:spPr>
        <a:xfrm>
          <a:off x="6921500" y="6506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9" name="テキスト ボックス 118">
          <a:extLst>
            <a:ext uri="{FF2B5EF4-FFF2-40B4-BE49-F238E27FC236}">
              <a16:creationId xmlns:a16="http://schemas.microsoft.com/office/drawing/2014/main" id="{8C032219-FB67-49C7-8E70-B54B55AC8A39}"/>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0" name="テキスト ボックス 119">
          <a:extLst>
            <a:ext uri="{FF2B5EF4-FFF2-40B4-BE49-F238E27FC236}">
              <a16:creationId xmlns:a16="http://schemas.microsoft.com/office/drawing/2014/main" id="{774E5DC2-9EAE-4991-887D-DA58FF7A774D}"/>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1" name="テキスト ボックス 120">
          <a:extLst>
            <a:ext uri="{FF2B5EF4-FFF2-40B4-BE49-F238E27FC236}">
              <a16:creationId xmlns:a16="http://schemas.microsoft.com/office/drawing/2014/main" id="{8EA5B846-DCF5-4567-BBDD-EF619596A90A}"/>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2" name="テキスト ボックス 121">
          <a:extLst>
            <a:ext uri="{FF2B5EF4-FFF2-40B4-BE49-F238E27FC236}">
              <a16:creationId xmlns:a16="http://schemas.microsoft.com/office/drawing/2014/main" id="{DBEA98C6-7EEE-4FE7-9F2F-FFF96D9FF6A0}"/>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3" name="テキスト ボックス 122">
          <a:extLst>
            <a:ext uri="{FF2B5EF4-FFF2-40B4-BE49-F238E27FC236}">
              <a16:creationId xmlns:a16="http://schemas.microsoft.com/office/drawing/2014/main" id="{4058C1CA-3FAD-42E2-9F1F-92EBDEDA143D}"/>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128270</xdr:rowOff>
    </xdr:from>
    <xdr:to>
      <xdr:col>55</xdr:col>
      <xdr:colOff>50800</xdr:colOff>
      <xdr:row>40</xdr:row>
      <xdr:rowOff>58420</xdr:rowOff>
    </xdr:to>
    <xdr:sp macro="" textlink="">
      <xdr:nvSpPr>
        <xdr:cNvPr id="124" name="楕円 123">
          <a:extLst>
            <a:ext uri="{FF2B5EF4-FFF2-40B4-BE49-F238E27FC236}">
              <a16:creationId xmlns:a16="http://schemas.microsoft.com/office/drawing/2014/main" id="{073AE0D3-5927-4C7C-BB4F-6811C96474FE}"/>
            </a:ext>
          </a:extLst>
        </xdr:cNvPr>
        <xdr:cNvSpPr/>
      </xdr:nvSpPr>
      <xdr:spPr>
        <a:xfrm>
          <a:off x="10426700" y="6814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106697</xdr:rowOff>
    </xdr:from>
    <xdr:ext cx="469744" cy="259045"/>
    <xdr:sp macro="" textlink="">
      <xdr:nvSpPr>
        <xdr:cNvPr id="125" name="【図書館】&#10;一人当たり面積該当値テキスト">
          <a:extLst>
            <a:ext uri="{FF2B5EF4-FFF2-40B4-BE49-F238E27FC236}">
              <a16:creationId xmlns:a16="http://schemas.microsoft.com/office/drawing/2014/main" id="{74263377-3197-4D4E-9406-890683A49E2E}"/>
            </a:ext>
          </a:extLst>
        </xdr:cNvPr>
        <xdr:cNvSpPr txBox="1"/>
      </xdr:nvSpPr>
      <xdr:spPr>
        <a:xfrm>
          <a:off x="10515600" y="6793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133985</xdr:rowOff>
    </xdr:from>
    <xdr:to>
      <xdr:col>50</xdr:col>
      <xdr:colOff>165100</xdr:colOff>
      <xdr:row>40</xdr:row>
      <xdr:rowOff>64135</xdr:rowOff>
    </xdr:to>
    <xdr:sp macro="" textlink="">
      <xdr:nvSpPr>
        <xdr:cNvPr id="126" name="楕円 125">
          <a:extLst>
            <a:ext uri="{FF2B5EF4-FFF2-40B4-BE49-F238E27FC236}">
              <a16:creationId xmlns:a16="http://schemas.microsoft.com/office/drawing/2014/main" id="{03FA727C-7C16-42A3-9E02-C5A11443932F}"/>
            </a:ext>
          </a:extLst>
        </xdr:cNvPr>
        <xdr:cNvSpPr/>
      </xdr:nvSpPr>
      <xdr:spPr>
        <a:xfrm>
          <a:off x="9588500" y="6820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7620</xdr:rowOff>
    </xdr:from>
    <xdr:to>
      <xdr:col>55</xdr:col>
      <xdr:colOff>0</xdr:colOff>
      <xdr:row>40</xdr:row>
      <xdr:rowOff>13335</xdr:rowOff>
    </xdr:to>
    <xdr:cxnSp macro="">
      <xdr:nvCxnSpPr>
        <xdr:cNvPr id="127" name="直線コネクタ 126">
          <a:extLst>
            <a:ext uri="{FF2B5EF4-FFF2-40B4-BE49-F238E27FC236}">
              <a16:creationId xmlns:a16="http://schemas.microsoft.com/office/drawing/2014/main" id="{056E0935-59EA-4CFF-8F46-2325E18A645B}"/>
            </a:ext>
          </a:extLst>
        </xdr:cNvPr>
        <xdr:cNvCxnSpPr/>
      </xdr:nvCxnSpPr>
      <xdr:spPr>
        <a:xfrm flipV="1">
          <a:off x="9639300" y="6865620"/>
          <a:ext cx="8382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139700</xdr:rowOff>
    </xdr:from>
    <xdr:to>
      <xdr:col>46</xdr:col>
      <xdr:colOff>38100</xdr:colOff>
      <xdr:row>40</xdr:row>
      <xdr:rowOff>69850</xdr:rowOff>
    </xdr:to>
    <xdr:sp macro="" textlink="">
      <xdr:nvSpPr>
        <xdr:cNvPr id="128" name="楕円 127">
          <a:extLst>
            <a:ext uri="{FF2B5EF4-FFF2-40B4-BE49-F238E27FC236}">
              <a16:creationId xmlns:a16="http://schemas.microsoft.com/office/drawing/2014/main" id="{D1CDACE1-7FCB-4588-A8EA-8D2FD6F7FD33}"/>
            </a:ext>
          </a:extLst>
        </xdr:cNvPr>
        <xdr:cNvSpPr/>
      </xdr:nvSpPr>
      <xdr:spPr>
        <a:xfrm>
          <a:off x="8699500" y="6826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13335</xdr:rowOff>
    </xdr:from>
    <xdr:to>
      <xdr:col>50</xdr:col>
      <xdr:colOff>114300</xdr:colOff>
      <xdr:row>40</xdr:row>
      <xdr:rowOff>19050</xdr:rowOff>
    </xdr:to>
    <xdr:cxnSp macro="">
      <xdr:nvCxnSpPr>
        <xdr:cNvPr id="129" name="直線コネクタ 128">
          <a:extLst>
            <a:ext uri="{FF2B5EF4-FFF2-40B4-BE49-F238E27FC236}">
              <a16:creationId xmlns:a16="http://schemas.microsoft.com/office/drawing/2014/main" id="{00446BD0-1FFA-47DF-81F8-5A31F737EA75}"/>
            </a:ext>
          </a:extLst>
        </xdr:cNvPr>
        <xdr:cNvCxnSpPr/>
      </xdr:nvCxnSpPr>
      <xdr:spPr>
        <a:xfrm flipV="1">
          <a:off x="8750300" y="6871335"/>
          <a:ext cx="8890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139700</xdr:rowOff>
    </xdr:from>
    <xdr:to>
      <xdr:col>41</xdr:col>
      <xdr:colOff>101600</xdr:colOff>
      <xdr:row>40</xdr:row>
      <xdr:rowOff>69850</xdr:rowOff>
    </xdr:to>
    <xdr:sp macro="" textlink="">
      <xdr:nvSpPr>
        <xdr:cNvPr id="130" name="楕円 129">
          <a:extLst>
            <a:ext uri="{FF2B5EF4-FFF2-40B4-BE49-F238E27FC236}">
              <a16:creationId xmlns:a16="http://schemas.microsoft.com/office/drawing/2014/main" id="{D8F22A90-436C-487F-8F2E-625458C58A56}"/>
            </a:ext>
          </a:extLst>
        </xdr:cNvPr>
        <xdr:cNvSpPr/>
      </xdr:nvSpPr>
      <xdr:spPr>
        <a:xfrm>
          <a:off x="7810500" y="6826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19050</xdr:rowOff>
    </xdr:from>
    <xdr:to>
      <xdr:col>45</xdr:col>
      <xdr:colOff>177800</xdr:colOff>
      <xdr:row>40</xdr:row>
      <xdr:rowOff>19050</xdr:rowOff>
    </xdr:to>
    <xdr:cxnSp macro="">
      <xdr:nvCxnSpPr>
        <xdr:cNvPr id="131" name="直線コネクタ 130">
          <a:extLst>
            <a:ext uri="{FF2B5EF4-FFF2-40B4-BE49-F238E27FC236}">
              <a16:creationId xmlns:a16="http://schemas.microsoft.com/office/drawing/2014/main" id="{E07A77D8-88BA-40E5-991C-70750772A5DB}"/>
            </a:ext>
          </a:extLst>
        </xdr:cNvPr>
        <xdr:cNvCxnSpPr/>
      </xdr:nvCxnSpPr>
      <xdr:spPr>
        <a:xfrm>
          <a:off x="7861300" y="687705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39</xdr:row>
      <xdr:rowOff>139700</xdr:rowOff>
    </xdr:from>
    <xdr:to>
      <xdr:col>36</xdr:col>
      <xdr:colOff>165100</xdr:colOff>
      <xdr:row>40</xdr:row>
      <xdr:rowOff>69850</xdr:rowOff>
    </xdr:to>
    <xdr:sp macro="" textlink="">
      <xdr:nvSpPr>
        <xdr:cNvPr id="132" name="楕円 131">
          <a:extLst>
            <a:ext uri="{FF2B5EF4-FFF2-40B4-BE49-F238E27FC236}">
              <a16:creationId xmlns:a16="http://schemas.microsoft.com/office/drawing/2014/main" id="{EAAF2CFE-13C0-437A-92BA-7ABCE6B6B3E2}"/>
            </a:ext>
          </a:extLst>
        </xdr:cNvPr>
        <xdr:cNvSpPr/>
      </xdr:nvSpPr>
      <xdr:spPr>
        <a:xfrm>
          <a:off x="6921500" y="6826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19050</xdr:rowOff>
    </xdr:from>
    <xdr:to>
      <xdr:col>41</xdr:col>
      <xdr:colOff>50800</xdr:colOff>
      <xdr:row>40</xdr:row>
      <xdr:rowOff>19050</xdr:rowOff>
    </xdr:to>
    <xdr:cxnSp macro="">
      <xdr:nvCxnSpPr>
        <xdr:cNvPr id="133" name="直線コネクタ 132">
          <a:extLst>
            <a:ext uri="{FF2B5EF4-FFF2-40B4-BE49-F238E27FC236}">
              <a16:creationId xmlns:a16="http://schemas.microsoft.com/office/drawing/2014/main" id="{5C998D33-6E19-4448-8861-BE834B019CED}"/>
            </a:ext>
          </a:extLst>
        </xdr:cNvPr>
        <xdr:cNvCxnSpPr/>
      </xdr:nvCxnSpPr>
      <xdr:spPr>
        <a:xfrm>
          <a:off x="6972300" y="687705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36</xdr:row>
      <xdr:rowOff>137812</xdr:rowOff>
    </xdr:from>
    <xdr:ext cx="469744" cy="259045"/>
    <xdr:sp macro="" textlink="">
      <xdr:nvSpPr>
        <xdr:cNvPr id="134" name="n_1aveValue【図書館】&#10;一人当たり面積">
          <a:extLst>
            <a:ext uri="{FF2B5EF4-FFF2-40B4-BE49-F238E27FC236}">
              <a16:creationId xmlns:a16="http://schemas.microsoft.com/office/drawing/2014/main" id="{6A04A184-933E-42BC-B9AA-810A6B299870}"/>
            </a:ext>
          </a:extLst>
        </xdr:cNvPr>
        <xdr:cNvSpPr txBox="1"/>
      </xdr:nvSpPr>
      <xdr:spPr>
        <a:xfrm>
          <a:off x="9391727" y="63100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36</xdr:row>
      <xdr:rowOff>143527</xdr:rowOff>
    </xdr:from>
    <xdr:ext cx="469744" cy="259045"/>
    <xdr:sp macro="" textlink="">
      <xdr:nvSpPr>
        <xdr:cNvPr id="135" name="n_2aveValue【図書館】&#10;一人当たり面積">
          <a:extLst>
            <a:ext uri="{FF2B5EF4-FFF2-40B4-BE49-F238E27FC236}">
              <a16:creationId xmlns:a16="http://schemas.microsoft.com/office/drawing/2014/main" id="{B3155DA6-60D6-4846-AFE7-898E04A94921}"/>
            </a:ext>
          </a:extLst>
        </xdr:cNvPr>
        <xdr:cNvSpPr txBox="1"/>
      </xdr:nvSpPr>
      <xdr:spPr>
        <a:xfrm>
          <a:off x="8515427" y="6315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36</xdr:row>
      <xdr:rowOff>154957</xdr:rowOff>
    </xdr:from>
    <xdr:ext cx="469744" cy="259045"/>
    <xdr:sp macro="" textlink="">
      <xdr:nvSpPr>
        <xdr:cNvPr id="136" name="n_3aveValue【図書館】&#10;一人当たり面積">
          <a:extLst>
            <a:ext uri="{FF2B5EF4-FFF2-40B4-BE49-F238E27FC236}">
              <a16:creationId xmlns:a16="http://schemas.microsoft.com/office/drawing/2014/main" id="{913039A1-393F-497C-86C8-10632FAE04F8}"/>
            </a:ext>
          </a:extLst>
        </xdr:cNvPr>
        <xdr:cNvSpPr txBox="1"/>
      </xdr:nvSpPr>
      <xdr:spPr>
        <a:xfrm>
          <a:off x="7626427" y="6327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36</xdr:row>
      <xdr:rowOff>109237</xdr:rowOff>
    </xdr:from>
    <xdr:ext cx="469744" cy="259045"/>
    <xdr:sp macro="" textlink="">
      <xdr:nvSpPr>
        <xdr:cNvPr id="137" name="n_4aveValue【図書館】&#10;一人当たり面積">
          <a:extLst>
            <a:ext uri="{FF2B5EF4-FFF2-40B4-BE49-F238E27FC236}">
              <a16:creationId xmlns:a16="http://schemas.microsoft.com/office/drawing/2014/main" id="{FA497C8D-6B47-4723-8E9C-323B8DE0F064}"/>
            </a:ext>
          </a:extLst>
        </xdr:cNvPr>
        <xdr:cNvSpPr txBox="1"/>
      </xdr:nvSpPr>
      <xdr:spPr>
        <a:xfrm>
          <a:off x="6737427" y="62814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40</xdr:row>
      <xdr:rowOff>55262</xdr:rowOff>
    </xdr:from>
    <xdr:ext cx="469744" cy="259045"/>
    <xdr:sp macro="" textlink="">
      <xdr:nvSpPr>
        <xdr:cNvPr id="138" name="n_1mainValue【図書館】&#10;一人当たり面積">
          <a:extLst>
            <a:ext uri="{FF2B5EF4-FFF2-40B4-BE49-F238E27FC236}">
              <a16:creationId xmlns:a16="http://schemas.microsoft.com/office/drawing/2014/main" id="{4D4CA39B-2790-4A27-AE5C-784DDA0CDE6A}"/>
            </a:ext>
          </a:extLst>
        </xdr:cNvPr>
        <xdr:cNvSpPr txBox="1"/>
      </xdr:nvSpPr>
      <xdr:spPr>
        <a:xfrm>
          <a:off x="9391727" y="69132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40</xdr:row>
      <xdr:rowOff>60977</xdr:rowOff>
    </xdr:from>
    <xdr:ext cx="469744" cy="259045"/>
    <xdr:sp macro="" textlink="">
      <xdr:nvSpPr>
        <xdr:cNvPr id="139" name="n_2mainValue【図書館】&#10;一人当たり面積">
          <a:extLst>
            <a:ext uri="{FF2B5EF4-FFF2-40B4-BE49-F238E27FC236}">
              <a16:creationId xmlns:a16="http://schemas.microsoft.com/office/drawing/2014/main" id="{BE4B3EC7-4252-4AD3-9D32-9073D5115B92}"/>
            </a:ext>
          </a:extLst>
        </xdr:cNvPr>
        <xdr:cNvSpPr txBox="1"/>
      </xdr:nvSpPr>
      <xdr:spPr>
        <a:xfrm>
          <a:off x="8515427" y="69189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40</xdr:row>
      <xdr:rowOff>60977</xdr:rowOff>
    </xdr:from>
    <xdr:ext cx="469744" cy="259045"/>
    <xdr:sp macro="" textlink="">
      <xdr:nvSpPr>
        <xdr:cNvPr id="140" name="n_3mainValue【図書館】&#10;一人当たり面積">
          <a:extLst>
            <a:ext uri="{FF2B5EF4-FFF2-40B4-BE49-F238E27FC236}">
              <a16:creationId xmlns:a16="http://schemas.microsoft.com/office/drawing/2014/main" id="{9DB43947-03AE-4762-85E7-30D65BC5E89D}"/>
            </a:ext>
          </a:extLst>
        </xdr:cNvPr>
        <xdr:cNvSpPr txBox="1"/>
      </xdr:nvSpPr>
      <xdr:spPr>
        <a:xfrm>
          <a:off x="7626427" y="69189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40</xdr:row>
      <xdr:rowOff>60977</xdr:rowOff>
    </xdr:from>
    <xdr:ext cx="469744" cy="259045"/>
    <xdr:sp macro="" textlink="">
      <xdr:nvSpPr>
        <xdr:cNvPr id="141" name="n_4mainValue【図書館】&#10;一人当たり面積">
          <a:extLst>
            <a:ext uri="{FF2B5EF4-FFF2-40B4-BE49-F238E27FC236}">
              <a16:creationId xmlns:a16="http://schemas.microsoft.com/office/drawing/2014/main" id="{9BBD1948-7A67-4AC1-86AA-0C967A6F33BE}"/>
            </a:ext>
          </a:extLst>
        </xdr:cNvPr>
        <xdr:cNvSpPr txBox="1"/>
      </xdr:nvSpPr>
      <xdr:spPr>
        <a:xfrm>
          <a:off x="6737427" y="69189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2" name="正方形/長方形 141">
          <a:extLst>
            <a:ext uri="{FF2B5EF4-FFF2-40B4-BE49-F238E27FC236}">
              <a16:creationId xmlns:a16="http://schemas.microsoft.com/office/drawing/2014/main" id="{FBAC2480-1EC3-4463-9588-224CB339F02C}"/>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3" name="正方形/長方形 142">
          <a:extLst>
            <a:ext uri="{FF2B5EF4-FFF2-40B4-BE49-F238E27FC236}">
              <a16:creationId xmlns:a16="http://schemas.microsoft.com/office/drawing/2014/main" id="{CD949ED6-9FDC-401B-A348-6FB771CA0F84}"/>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4" name="正方形/長方形 143">
          <a:extLst>
            <a:ext uri="{FF2B5EF4-FFF2-40B4-BE49-F238E27FC236}">
              <a16:creationId xmlns:a16="http://schemas.microsoft.com/office/drawing/2014/main" id="{3D04138F-A23E-43F4-AA5E-1E986A9B2B04}"/>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5" name="正方形/長方形 144">
          <a:extLst>
            <a:ext uri="{FF2B5EF4-FFF2-40B4-BE49-F238E27FC236}">
              <a16:creationId xmlns:a16="http://schemas.microsoft.com/office/drawing/2014/main" id="{FD3A1519-03DE-44F9-B5C1-F0BA7BA35E70}"/>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46" name="正方形/長方形 145">
          <a:extLst>
            <a:ext uri="{FF2B5EF4-FFF2-40B4-BE49-F238E27FC236}">
              <a16:creationId xmlns:a16="http://schemas.microsoft.com/office/drawing/2014/main" id="{2281F3B8-D72D-474E-A676-E3393854025F}"/>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47" name="正方形/長方形 146">
          <a:extLst>
            <a:ext uri="{FF2B5EF4-FFF2-40B4-BE49-F238E27FC236}">
              <a16:creationId xmlns:a16="http://schemas.microsoft.com/office/drawing/2014/main" id="{0CE15D97-888E-42EB-9D47-FC82B88424E5}"/>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48" name="正方形/長方形 147">
          <a:extLst>
            <a:ext uri="{FF2B5EF4-FFF2-40B4-BE49-F238E27FC236}">
              <a16:creationId xmlns:a16="http://schemas.microsoft.com/office/drawing/2014/main" id="{40198CF7-BC85-4842-B77B-52440ADF61BB}"/>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49" name="正方形/長方形 148">
          <a:extLst>
            <a:ext uri="{FF2B5EF4-FFF2-40B4-BE49-F238E27FC236}">
              <a16:creationId xmlns:a16="http://schemas.microsoft.com/office/drawing/2014/main" id="{E20B0B41-A9AC-4D76-8FD7-28EE495FAA3C}"/>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0" name="テキスト ボックス 149">
          <a:extLst>
            <a:ext uri="{FF2B5EF4-FFF2-40B4-BE49-F238E27FC236}">
              <a16:creationId xmlns:a16="http://schemas.microsoft.com/office/drawing/2014/main" id="{1F0D4A8F-A5D1-4FAB-817C-7A370BFCBFAC}"/>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1" name="直線コネクタ 150">
          <a:extLst>
            <a:ext uri="{FF2B5EF4-FFF2-40B4-BE49-F238E27FC236}">
              <a16:creationId xmlns:a16="http://schemas.microsoft.com/office/drawing/2014/main" id="{5A390C88-76E8-4A95-A428-B78FEBD2FC23}"/>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2" name="テキスト ボックス 151">
          <a:extLst>
            <a:ext uri="{FF2B5EF4-FFF2-40B4-BE49-F238E27FC236}">
              <a16:creationId xmlns:a16="http://schemas.microsoft.com/office/drawing/2014/main" id="{78FA9513-29C5-4754-AFD8-1B3F709BBA78}"/>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0</xdr:rowOff>
    </xdr:from>
    <xdr:to>
      <xdr:col>28</xdr:col>
      <xdr:colOff>114300</xdr:colOff>
      <xdr:row>64</xdr:row>
      <xdr:rowOff>0</xdr:rowOff>
    </xdr:to>
    <xdr:cxnSp macro="">
      <xdr:nvCxnSpPr>
        <xdr:cNvPr id="153" name="直線コネクタ 152">
          <a:extLst>
            <a:ext uri="{FF2B5EF4-FFF2-40B4-BE49-F238E27FC236}">
              <a16:creationId xmlns:a16="http://schemas.microsoft.com/office/drawing/2014/main" id="{F456C1AC-BD73-4C9C-B9A5-6D24FCBD4021}"/>
            </a:ext>
          </a:extLst>
        </xdr:cNvPr>
        <xdr:cNvCxnSpPr/>
      </xdr:nvCxnSpPr>
      <xdr:spPr>
        <a:xfrm>
          <a:off x="762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29227</xdr:rowOff>
    </xdr:from>
    <xdr:ext cx="467179" cy="259045"/>
    <xdr:sp macro="" textlink="">
      <xdr:nvSpPr>
        <xdr:cNvPr id="154" name="テキスト ボックス 153">
          <a:extLst>
            <a:ext uri="{FF2B5EF4-FFF2-40B4-BE49-F238E27FC236}">
              <a16:creationId xmlns:a16="http://schemas.microsoft.com/office/drawing/2014/main" id="{CCB360CF-DB38-4AEB-95DE-4C197A76F7D1}"/>
            </a:ext>
          </a:extLst>
        </xdr:cNvPr>
        <xdr:cNvSpPr txBox="1"/>
      </xdr:nvSpPr>
      <xdr:spPr>
        <a:xfrm>
          <a:off x="294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57150</xdr:rowOff>
    </xdr:from>
    <xdr:to>
      <xdr:col>28</xdr:col>
      <xdr:colOff>114300</xdr:colOff>
      <xdr:row>61</xdr:row>
      <xdr:rowOff>57150</xdr:rowOff>
    </xdr:to>
    <xdr:cxnSp macro="">
      <xdr:nvCxnSpPr>
        <xdr:cNvPr id="155" name="直線コネクタ 154">
          <a:extLst>
            <a:ext uri="{FF2B5EF4-FFF2-40B4-BE49-F238E27FC236}">
              <a16:creationId xmlns:a16="http://schemas.microsoft.com/office/drawing/2014/main" id="{F4BD9F28-1A33-46CA-94BE-B0AD46E3AAEF}"/>
            </a:ext>
          </a:extLst>
        </xdr:cNvPr>
        <xdr:cNvCxnSpPr/>
      </xdr:nvCxnSpPr>
      <xdr:spPr>
        <a:xfrm>
          <a:off x="762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86377</xdr:rowOff>
    </xdr:from>
    <xdr:ext cx="403059" cy="259045"/>
    <xdr:sp macro="" textlink="">
      <xdr:nvSpPr>
        <xdr:cNvPr id="156" name="テキスト ボックス 155">
          <a:extLst>
            <a:ext uri="{FF2B5EF4-FFF2-40B4-BE49-F238E27FC236}">
              <a16:creationId xmlns:a16="http://schemas.microsoft.com/office/drawing/2014/main" id="{CE1A7844-421D-4142-A396-599275D8D809}"/>
            </a:ext>
          </a:extLst>
        </xdr:cNvPr>
        <xdr:cNvSpPr txBox="1"/>
      </xdr:nvSpPr>
      <xdr:spPr>
        <a:xfrm>
          <a:off x="358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58</xdr:row>
      <xdr:rowOff>114300</xdr:rowOff>
    </xdr:from>
    <xdr:to>
      <xdr:col>28</xdr:col>
      <xdr:colOff>114300</xdr:colOff>
      <xdr:row>58</xdr:row>
      <xdr:rowOff>114300</xdr:rowOff>
    </xdr:to>
    <xdr:cxnSp macro="">
      <xdr:nvCxnSpPr>
        <xdr:cNvPr id="157" name="直線コネクタ 156">
          <a:extLst>
            <a:ext uri="{FF2B5EF4-FFF2-40B4-BE49-F238E27FC236}">
              <a16:creationId xmlns:a16="http://schemas.microsoft.com/office/drawing/2014/main" id="{5883F309-4662-44D5-9056-A71A9377A9A6}"/>
            </a:ext>
          </a:extLst>
        </xdr:cNvPr>
        <xdr:cNvCxnSpPr/>
      </xdr:nvCxnSpPr>
      <xdr:spPr>
        <a:xfrm>
          <a:off x="762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57</xdr:row>
      <xdr:rowOff>143527</xdr:rowOff>
    </xdr:from>
    <xdr:ext cx="403059" cy="259045"/>
    <xdr:sp macro="" textlink="">
      <xdr:nvSpPr>
        <xdr:cNvPr id="158" name="テキスト ボックス 157">
          <a:extLst>
            <a:ext uri="{FF2B5EF4-FFF2-40B4-BE49-F238E27FC236}">
              <a16:creationId xmlns:a16="http://schemas.microsoft.com/office/drawing/2014/main" id="{00A4BB21-52A0-4396-9AF3-2DC0E75EDF5F}"/>
            </a:ext>
          </a:extLst>
        </xdr:cNvPr>
        <xdr:cNvSpPr txBox="1"/>
      </xdr:nvSpPr>
      <xdr:spPr>
        <a:xfrm>
          <a:off x="358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0</xdr:rowOff>
    </xdr:from>
    <xdr:to>
      <xdr:col>28</xdr:col>
      <xdr:colOff>114300</xdr:colOff>
      <xdr:row>56</xdr:row>
      <xdr:rowOff>0</xdr:rowOff>
    </xdr:to>
    <xdr:cxnSp macro="">
      <xdr:nvCxnSpPr>
        <xdr:cNvPr id="159" name="直線コネクタ 158">
          <a:extLst>
            <a:ext uri="{FF2B5EF4-FFF2-40B4-BE49-F238E27FC236}">
              <a16:creationId xmlns:a16="http://schemas.microsoft.com/office/drawing/2014/main" id="{E2A11162-0EAF-477B-A077-DA2C1A064857}"/>
            </a:ext>
          </a:extLst>
        </xdr:cNvPr>
        <xdr:cNvCxnSpPr/>
      </xdr:nvCxnSpPr>
      <xdr:spPr>
        <a:xfrm>
          <a:off x="762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55</xdr:row>
      <xdr:rowOff>29227</xdr:rowOff>
    </xdr:from>
    <xdr:ext cx="403059" cy="259045"/>
    <xdr:sp macro="" textlink="">
      <xdr:nvSpPr>
        <xdr:cNvPr id="160" name="テキスト ボックス 159">
          <a:extLst>
            <a:ext uri="{FF2B5EF4-FFF2-40B4-BE49-F238E27FC236}">
              <a16:creationId xmlns:a16="http://schemas.microsoft.com/office/drawing/2014/main" id="{DA5CDC9E-4ECF-4ADB-99A4-6EA6A28599AB}"/>
            </a:ext>
          </a:extLst>
        </xdr:cNvPr>
        <xdr:cNvSpPr txBox="1"/>
      </xdr:nvSpPr>
      <xdr:spPr>
        <a:xfrm>
          <a:off x="358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1" name="直線コネクタ 160">
          <a:extLst>
            <a:ext uri="{FF2B5EF4-FFF2-40B4-BE49-F238E27FC236}">
              <a16:creationId xmlns:a16="http://schemas.microsoft.com/office/drawing/2014/main" id="{0129E555-C848-4812-977F-4D6DF947974C}"/>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52</xdr:row>
      <xdr:rowOff>86377</xdr:rowOff>
    </xdr:from>
    <xdr:ext cx="403059" cy="259045"/>
    <xdr:sp macro="" textlink="">
      <xdr:nvSpPr>
        <xdr:cNvPr id="162" name="テキスト ボックス 161">
          <a:extLst>
            <a:ext uri="{FF2B5EF4-FFF2-40B4-BE49-F238E27FC236}">
              <a16:creationId xmlns:a16="http://schemas.microsoft.com/office/drawing/2014/main" id="{BABC6DAD-FC75-44E3-B31E-EFDF7AC3073D}"/>
            </a:ext>
          </a:extLst>
        </xdr:cNvPr>
        <xdr:cNvSpPr txBox="1"/>
      </xdr:nvSpPr>
      <xdr:spPr>
        <a:xfrm>
          <a:off x="358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63" name="【体育館・プール】&#10;有形固定資産減価償却率グラフ枠">
          <a:extLst>
            <a:ext uri="{FF2B5EF4-FFF2-40B4-BE49-F238E27FC236}">
              <a16:creationId xmlns:a16="http://schemas.microsoft.com/office/drawing/2014/main" id="{2A9C899E-2972-4EA0-8257-3ED9F45C8574}"/>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57</xdr:row>
      <xdr:rowOff>16002</xdr:rowOff>
    </xdr:from>
    <xdr:to>
      <xdr:col>24</xdr:col>
      <xdr:colOff>62865</xdr:colOff>
      <xdr:row>63</xdr:row>
      <xdr:rowOff>86868</xdr:rowOff>
    </xdr:to>
    <xdr:cxnSp macro="">
      <xdr:nvCxnSpPr>
        <xdr:cNvPr id="164" name="直線コネクタ 163">
          <a:extLst>
            <a:ext uri="{FF2B5EF4-FFF2-40B4-BE49-F238E27FC236}">
              <a16:creationId xmlns:a16="http://schemas.microsoft.com/office/drawing/2014/main" id="{06E18412-58BA-41EF-A383-43B3EFC5E271}"/>
            </a:ext>
          </a:extLst>
        </xdr:cNvPr>
        <xdr:cNvCxnSpPr/>
      </xdr:nvCxnSpPr>
      <xdr:spPr>
        <a:xfrm flipV="1">
          <a:off x="4634865" y="9788652"/>
          <a:ext cx="0" cy="10995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90695</xdr:rowOff>
    </xdr:from>
    <xdr:ext cx="405111" cy="259045"/>
    <xdr:sp macro="" textlink="">
      <xdr:nvSpPr>
        <xdr:cNvPr id="165" name="【体育館・プール】&#10;有形固定資産減価償却率最小値テキスト">
          <a:extLst>
            <a:ext uri="{FF2B5EF4-FFF2-40B4-BE49-F238E27FC236}">
              <a16:creationId xmlns:a16="http://schemas.microsoft.com/office/drawing/2014/main" id="{69C8A83E-7C8E-43E6-89F4-C5A1FF43549B}"/>
            </a:ext>
          </a:extLst>
        </xdr:cNvPr>
        <xdr:cNvSpPr txBox="1"/>
      </xdr:nvSpPr>
      <xdr:spPr>
        <a:xfrm>
          <a:off x="4673600" y="108920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86868</xdr:rowOff>
    </xdr:from>
    <xdr:to>
      <xdr:col>24</xdr:col>
      <xdr:colOff>152400</xdr:colOff>
      <xdr:row>63</xdr:row>
      <xdr:rowOff>86868</xdr:rowOff>
    </xdr:to>
    <xdr:cxnSp macro="">
      <xdr:nvCxnSpPr>
        <xdr:cNvPr id="166" name="直線コネクタ 165">
          <a:extLst>
            <a:ext uri="{FF2B5EF4-FFF2-40B4-BE49-F238E27FC236}">
              <a16:creationId xmlns:a16="http://schemas.microsoft.com/office/drawing/2014/main" id="{4E4E6D7D-A4AB-4D2A-82AD-EE25F11DCB67}"/>
            </a:ext>
          </a:extLst>
        </xdr:cNvPr>
        <xdr:cNvCxnSpPr/>
      </xdr:nvCxnSpPr>
      <xdr:spPr>
        <a:xfrm>
          <a:off x="4546600" y="108882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55</xdr:row>
      <xdr:rowOff>134129</xdr:rowOff>
    </xdr:from>
    <xdr:ext cx="405111" cy="259045"/>
    <xdr:sp macro="" textlink="">
      <xdr:nvSpPr>
        <xdr:cNvPr id="167" name="【体育館・プール】&#10;有形固定資産減価償却率最大値テキスト">
          <a:extLst>
            <a:ext uri="{FF2B5EF4-FFF2-40B4-BE49-F238E27FC236}">
              <a16:creationId xmlns:a16="http://schemas.microsoft.com/office/drawing/2014/main" id="{7C50FB03-E45B-4910-A09D-EFD63336821A}"/>
            </a:ext>
          </a:extLst>
        </xdr:cNvPr>
        <xdr:cNvSpPr txBox="1"/>
      </xdr:nvSpPr>
      <xdr:spPr>
        <a:xfrm>
          <a:off x="4673600" y="95638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16002</xdr:rowOff>
    </xdr:from>
    <xdr:to>
      <xdr:col>24</xdr:col>
      <xdr:colOff>152400</xdr:colOff>
      <xdr:row>57</xdr:row>
      <xdr:rowOff>16002</xdr:rowOff>
    </xdr:to>
    <xdr:cxnSp macro="">
      <xdr:nvCxnSpPr>
        <xdr:cNvPr id="168" name="直線コネクタ 167">
          <a:extLst>
            <a:ext uri="{FF2B5EF4-FFF2-40B4-BE49-F238E27FC236}">
              <a16:creationId xmlns:a16="http://schemas.microsoft.com/office/drawing/2014/main" id="{C16F0077-40B7-4476-9D74-C2AC2FA122C3}"/>
            </a:ext>
          </a:extLst>
        </xdr:cNvPr>
        <xdr:cNvCxnSpPr/>
      </xdr:nvCxnSpPr>
      <xdr:spPr>
        <a:xfrm>
          <a:off x="4546600" y="97886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44213</xdr:rowOff>
    </xdr:from>
    <xdr:ext cx="405111" cy="259045"/>
    <xdr:sp macro="" textlink="">
      <xdr:nvSpPr>
        <xdr:cNvPr id="169" name="【体育館・プール】&#10;有形固定資産減価償却率平均値テキスト">
          <a:extLst>
            <a:ext uri="{FF2B5EF4-FFF2-40B4-BE49-F238E27FC236}">
              <a16:creationId xmlns:a16="http://schemas.microsoft.com/office/drawing/2014/main" id="{A8361FF7-A390-4AAA-8456-D2615DD4C044}"/>
            </a:ext>
          </a:extLst>
        </xdr:cNvPr>
        <xdr:cNvSpPr txBox="1"/>
      </xdr:nvSpPr>
      <xdr:spPr>
        <a:xfrm>
          <a:off x="4673600" y="1015976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65786</xdr:rowOff>
    </xdr:from>
    <xdr:to>
      <xdr:col>24</xdr:col>
      <xdr:colOff>114300</xdr:colOff>
      <xdr:row>59</xdr:row>
      <xdr:rowOff>167386</xdr:rowOff>
    </xdr:to>
    <xdr:sp macro="" textlink="">
      <xdr:nvSpPr>
        <xdr:cNvPr id="170" name="フローチャート: 判断 169">
          <a:extLst>
            <a:ext uri="{FF2B5EF4-FFF2-40B4-BE49-F238E27FC236}">
              <a16:creationId xmlns:a16="http://schemas.microsoft.com/office/drawing/2014/main" id="{757701F0-0B8E-4474-A3BF-88DD303EE724}"/>
            </a:ext>
          </a:extLst>
        </xdr:cNvPr>
        <xdr:cNvSpPr/>
      </xdr:nvSpPr>
      <xdr:spPr>
        <a:xfrm>
          <a:off x="4584700" y="10181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4064</xdr:rowOff>
    </xdr:from>
    <xdr:to>
      <xdr:col>20</xdr:col>
      <xdr:colOff>38100</xdr:colOff>
      <xdr:row>59</xdr:row>
      <xdr:rowOff>105664</xdr:rowOff>
    </xdr:to>
    <xdr:sp macro="" textlink="">
      <xdr:nvSpPr>
        <xdr:cNvPr id="171" name="フローチャート: 判断 170">
          <a:extLst>
            <a:ext uri="{FF2B5EF4-FFF2-40B4-BE49-F238E27FC236}">
              <a16:creationId xmlns:a16="http://schemas.microsoft.com/office/drawing/2014/main" id="{910CAE8C-03DB-4789-A2F4-94599CE01A46}"/>
            </a:ext>
          </a:extLst>
        </xdr:cNvPr>
        <xdr:cNvSpPr/>
      </xdr:nvSpPr>
      <xdr:spPr>
        <a:xfrm>
          <a:off x="3746500" y="10119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106934</xdr:rowOff>
    </xdr:from>
    <xdr:to>
      <xdr:col>15</xdr:col>
      <xdr:colOff>101600</xdr:colOff>
      <xdr:row>60</xdr:row>
      <xdr:rowOff>37084</xdr:rowOff>
    </xdr:to>
    <xdr:sp macro="" textlink="">
      <xdr:nvSpPr>
        <xdr:cNvPr id="172" name="フローチャート: 判断 171">
          <a:extLst>
            <a:ext uri="{FF2B5EF4-FFF2-40B4-BE49-F238E27FC236}">
              <a16:creationId xmlns:a16="http://schemas.microsoft.com/office/drawing/2014/main" id="{BBF69ED5-6811-4568-9743-00A3A734920D}"/>
            </a:ext>
          </a:extLst>
        </xdr:cNvPr>
        <xdr:cNvSpPr/>
      </xdr:nvSpPr>
      <xdr:spPr>
        <a:xfrm>
          <a:off x="2857500" y="10222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95504</xdr:rowOff>
    </xdr:from>
    <xdr:to>
      <xdr:col>10</xdr:col>
      <xdr:colOff>165100</xdr:colOff>
      <xdr:row>60</xdr:row>
      <xdr:rowOff>25654</xdr:rowOff>
    </xdr:to>
    <xdr:sp macro="" textlink="">
      <xdr:nvSpPr>
        <xdr:cNvPr id="173" name="フローチャート: 判断 172">
          <a:extLst>
            <a:ext uri="{FF2B5EF4-FFF2-40B4-BE49-F238E27FC236}">
              <a16:creationId xmlns:a16="http://schemas.microsoft.com/office/drawing/2014/main" id="{FAAD13C3-664D-44B1-9626-5018C1B5A5BF}"/>
            </a:ext>
          </a:extLst>
        </xdr:cNvPr>
        <xdr:cNvSpPr/>
      </xdr:nvSpPr>
      <xdr:spPr>
        <a:xfrm>
          <a:off x="1968500" y="102110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59</xdr:row>
      <xdr:rowOff>17780</xdr:rowOff>
    </xdr:from>
    <xdr:to>
      <xdr:col>6</xdr:col>
      <xdr:colOff>38100</xdr:colOff>
      <xdr:row>59</xdr:row>
      <xdr:rowOff>119380</xdr:rowOff>
    </xdr:to>
    <xdr:sp macro="" textlink="">
      <xdr:nvSpPr>
        <xdr:cNvPr id="174" name="フローチャート: 判断 173">
          <a:extLst>
            <a:ext uri="{FF2B5EF4-FFF2-40B4-BE49-F238E27FC236}">
              <a16:creationId xmlns:a16="http://schemas.microsoft.com/office/drawing/2014/main" id="{26D3FFF2-C247-4C4A-9A79-9DE48DB3F2BF}"/>
            </a:ext>
          </a:extLst>
        </xdr:cNvPr>
        <xdr:cNvSpPr/>
      </xdr:nvSpPr>
      <xdr:spPr>
        <a:xfrm>
          <a:off x="1079500" y="10133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75" name="テキスト ボックス 174">
          <a:extLst>
            <a:ext uri="{FF2B5EF4-FFF2-40B4-BE49-F238E27FC236}">
              <a16:creationId xmlns:a16="http://schemas.microsoft.com/office/drawing/2014/main" id="{3D0C46D0-3FC7-49E4-9CB4-5001FF0E9420}"/>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76" name="テキスト ボックス 175">
          <a:extLst>
            <a:ext uri="{FF2B5EF4-FFF2-40B4-BE49-F238E27FC236}">
              <a16:creationId xmlns:a16="http://schemas.microsoft.com/office/drawing/2014/main" id="{776D1DA5-5B5A-41C8-BE67-3F648146203E}"/>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77" name="テキスト ボックス 176">
          <a:extLst>
            <a:ext uri="{FF2B5EF4-FFF2-40B4-BE49-F238E27FC236}">
              <a16:creationId xmlns:a16="http://schemas.microsoft.com/office/drawing/2014/main" id="{3D92B6A4-C198-4084-873A-7A222999F5C1}"/>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78" name="テキスト ボックス 177">
          <a:extLst>
            <a:ext uri="{FF2B5EF4-FFF2-40B4-BE49-F238E27FC236}">
              <a16:creationId xmlns:a16="http://schemas.microsoft.com/office/drawing/2014/main" id="{9E51C11C-BD15-472F-9709-6946A72AB12B}"/>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79" name="テキスト ボックス 178">
          <a:extLst>
            <a:ext uri="{FF2B5EF4-FFF2-40B4-BE49-F238E27FC236}">
              <a16:creationId xmlns:a16="http://schemas.microsoft.com/office/drawing/2014/main" id="{E73570A2-8593-4AD4-8C6B-35313474A498}"/>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29210</xdr:rowOff>
    </xdr:from>
    <xdr:to>
      <xdr:col>24</xdr:col>
      <xdr:colOff>114300</xdr:colOff>
      <xdr:row>58</xdr:row>
      <xdr:rowOff>130810</xdr:rowOff>
    </xdr:to>
    <xdr:sp macro="" textlink="">
      <xdr:nvSpPr>
        <xdr:cNvPr id="180" name="楕円 179">
          <a:extLst>
            <a:ext uri="{FF2B5EF4-FFF2-40B4-BE49-F238E27FC236}">
              <a16:creationId xmlns:a16="http://schemas.microsoft.com/office/drawing/2014/main" id="{ED65016A-A77D-4572-886C-9B5DA3B93794}"/>
            </a:ext>
          </a:extLst>
        </xdr:cNvPr>
        <xdr:cNvSpPr/>
      </xdr:nvSpPr>
      <xdr:spPr>
        <a:xfrm>
          <a:off x="4584700" y="9973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57</xdr:row>
      <xdr:rowOff>52087</xdr:rowOff>
    </xdr:from>
    <xdr:ext cx="405111" cy="259045"/>
    <xdr:sp macro="" textlink="">
      <xdr:nvSpPr>
        <xdr:cNvPr id="181" name="【体育館・プール】&#10;有形固定資産減価償却率該当値テキスト">
          <a:extLst>
            <a:ext uri="{FF2B5EF4-FFF2-40B4-BE49-F238E27FC236}">
              <a16:creationId xmlns:a16="http://schemas.microsoft.com/office/drawing/2014/main" id="{E6463971-B975-47C3-82A5-F854BDFE837B}"/>
            </a:ext>
          </a:extLst>
        </xdr:cNvPr>
        <xdr:cNvSpPr txBox="1"/>
      </xdr:nvSpPr>
      <xdr:spPr>
        <a:xfrm>
          <a:off x="4673600" y="98247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145796</xdr:rowOff>
    </xdr:from>
    <xdr:to>
      <xdr:col>20</xdr:col>
      <xdr:colOff>38100</xdr:colOff>
      <xdr:row>58</xdr:row>
      <xdr:rowOff>75946</xdr:rowOff>
    </xdr:to>
    <xdr:sp macro="" textlink="">
      <xdr:nvSpPr>
        <xdr:cNvPr id="182" name="楕円 181">
          <a:extLst>
            <a:ext uri="{FF2B5EF4-FFF2-40B4-BE49-F238E27FC236}">
              <a16:creationId xmlns:a16="http://schemas.microsoft.com/office/drawing/2014/main" id="{AD16C6DA-FBB2-46B4-B1AC-C72FA76A3158}"/>
            </a:ext>
          </a:extLst>
        </xdr:cNvPr>
        <xdr:cNvSpPr/>
      </xdr:nvSpPr>
      <xdr:spPr>
        <a:xfrm>
          <a:off x="3746500" y="9918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58</xdr:row>
      <xdr:rowOff>25146</xdr:rowOff>
    </xdr:from>
    <xdr:to>
      <xdr:col>24</xdr:col>
      <xdr:colOff>63500</xdr:colOff>
      <xdr:row>58</xdr:row>
      <xdr:rowOff>80010</xdr:rowOff>
    </xdr:to>
    <xdr:cxnSp macro="">
      <xdr:nvCxnSpPr>
        <xdr:cNvPr id="183" name="直線コネクタ 182">
          <a:extLst>
            <a:ext uri="{FF2B5EF4-FFF2-40B4-BE49-F238E27FC236}">
              <a16:creationId xmlns:a16="http://schemas.microsoft.com/office/drawing/2014/main" id="{3C27BBDA-A218-48A6-BEA5-FF785CE0A620}"/>
            </a:ext>
          </a:extLst>
        </xdr:cNvPr>
        <xdr:cNvCxnSpPr/>
      </xdr:nvCxnSpPr>
      <xdr:spPr>
        <a:xfrm>
          <a:off x="3797300" y="9969246"/>
          <a:ext cx="8382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86360</xdr:rowOff>
    </xdr:from>
    <xdr:to>
      <xdr:col>15</xdr:col>
      <xdr:colOff>101600</xdr:colOff>
      <xdr:row>58</xdr:row>
      <xdr:rowOff>16510</xdr:rowOff>
    </xdr:to>
    <xdr:sp macro="" textlink="">
      <xdr:nvSpPr>
        <xdr:cNvPr id="184" name="楕円 183">
          <a:extLst>
            <a:ext uri="{FF2B5EF4-FFF2-40B4-BE49-F238E27FC236}">
              <a16:creationId xmlns:a16="http://schemas.microsoft.com/office/drawing/2014/main" id="{29BE5CC6-25B1-496F-AB83-B1A9DC798313}"/>
            </a:ext>
          </a:extLst>
        </xdr:cNvPr>
        <xdr:cNvSpPr/>
      </xdr:nvSpPr>
      <xdr:spPr>
        <a:xfrm>
          <a:off x="2857500" y="9859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137160</xdr:rowOff>
    </xdr:from>
    <xdr:to>
      <xdr:col>19</xdr:col>
      <xdr:colOff>177800</xdr:colOff>
      <xdr:row>58</xdr:row>
      <xdr:rowOff>25146</xdr:rowOff>
    </xdr:to>
    <xdr:cxnSp macro="">
      <xdr:nvCxnSpPr>
        <xdr:cNvPr id="185" name="直線コネクタ 184">
          <a:extLst>
            <a:ext uri="{FF2B5EF4-FFF2-40B4-BE49-F238E27FC236}">
              <a16:creationId xmlns:a16="http://schemas.microsoft.com/office/drawing/2014/main" id="{4124BF94-C233-431B-BBC2-404E82968A2A}"/>
            </a:ext>
          </a:extLst>
        </xdr:cNvPr>
        <xdr:cNvCxnSpPr/>
      </xdr:nvCxnSpPr>
      <xdr:spPr>
        <a:xfrm>
          <a:off x="2908300" y="9909810"/>
          <a:ext cx="8890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31496</xdr:rowOff>
    </xdr:from>
    <xdr:to>
      <xdr:col>10</xdr:col>
      <xdr:colOff>165100</xdr:colOff>
      <xdr:row>57</xdr:row>
      <xdr:rowOff>133096</xdr:rowOff>
    </xdr:to>
    <xdr:sp macro="" textlink="">
      <xdr:nvSpPr>
        <xdr:cNvPr id="186" name="楕円 185">
          <a:extLst>
            <a:ext uri="{FF2B5EF4-FFF2-40B4-BE49-F238E27FC236}">
              <a16:creationId xmlns:a16="http://schemas.microsoft.com/office/drawing/2014/main" id="{2672C93C-8D19-447F-BEBE-51F207438078}"/>
            </a:ext>
          </a:extLst>
        </xdr:cNvPr>
        <xdr:cNvSpPr/>
      </xdr:nvSpPr>
      <xdr:spPr>
        <a:xfrm>
          <a:off x="1968500" y="9804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57</xdr:row>
      <xdr:rowOff>82296</xdr:rowOff>
    </xdr:from>
    <xdr:to>
      <xdr:col>15</xdr:col>
      <xdr:colOff>50800</xdr:colOff>
      <xdr:row>57</xdr:row>
      <xdr:rowOff>137160</xdr:rowOff>
    </xdr:to>
    <xdr:cxnSp macro="">
      <xdr:nvCxnSpPr>
        <xdr:cNvPr id="187" name="直線コネクタ 186">
          <a:extLst>
            <a:ext uri="{FF2B5EF4-FFF2-40B4-BE49-F238E27FC236}">
              <a16:creationId xmlns:a16="http://schemas.microsoft.com/office/drawing/2014/main" id="{49D29393-1022-412A-9C06-FEA4D7B6F1E4}"/>
            </a:ext>
          </a:extLst>
        </xdr:cNvPr>
        <xdr:cNvCxnSpPr/>
      </xdr:nvCxnSpPr>
      <xdr:spPr>
        <a:xfrm>
          <a:off x="2019300" y="9854946"/>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56</xdr:row>
      <xdr:rowOff>6350</xdr:rowOff>
    </xdr:from>
    <xdr:to>
      <xdr:col>6</xdr:col>
      <xdr:colOff>38100</xdr:colOff>
      <xdr:row>56</xdr:row>
      <xdr:rowOff>107950</xdr:rowOff>
    </xdr:to>
    <xdr:sp macro="" textlink="">
      <xdr:nvSpPr>
        <xdr:cNvPr id="188" name="楕円 187">
          <a:extLst>
            <a:ext uri="{FF2B5EF4-FFF2-40B4-BE49-F238E27FC236}">
              <a16:creationId xmlns:a16="http://schemas.microsoft.com/office/drawing/2014/main" id="{500352A5-9047-440A-BAD3-F0517B5BC3A0}"/>
            </a:ext>
          </a:extLst>
        </xdr:cNvPr>
        <xdr:cNvSpPr/>
      </xdr:nvSpPr>
      <xdr:spPr>
        <a:xfrm>
          <a:off x="1079500" y="9607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56</xdr:row>
      <xdr:rowOff>57150</xdr:rowOff>
    </xdr:from>
    <xdr:to>
      <xdr:col>10</xdr:col>
      <xdr:colOff>114300</xdr:colOff>
      <xdr:row>57</xdr:row>
      <xdr:rowOff>82296</xdr:rowOff>
    </xdr:to>
    <xdr:cxnSp macro="">
      <xdr:nvCxnSpPr>
        <xdr:cNvPr id="189" name="直線コネクタ 188">
          <a:extLst>
            <a:ext uri="{FF2B5EF4-FFF2-40B4-BE49-F238E27FC236}">
              <a16:creationId xmlns:a16="http://schemas.microsoft.com/office/drawing/2014/main" id="{CD9588E7-E80B-4AA0-8535-8FED8E6E1F93}"/>
            </a:ext>
          </a:extLst>
        </xdr:cNvPr>
        <xdr:cNvCxnSpPr/>
      </xdr:nvCxnSpPr>
      <xdr:spPr>
        <a:xfrm>
          <a:off x="1130300" y="9658350"/>
          <a:ext cx="889000" cy="1965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96791</xdr:rowOff>
    </xdr:from>
    <xdr:ext cx="405111" cy="259045"/>
    <xdr:sp macro="" textlink="">
      <xdr:nvSpPr>
        <xdr:cNvPr id="190" name="n_1aveValue【体育館・プール】&#10;有形固定資産減価償却率">
          <a:extLst>
            <a:ext uri="{FF2B5EF4-FFF2-40B4-BE49-F238E27FC236}">
              <a16:creationId xmlns:a16="http://schemas.microsoft.com/office/drawing/2014/main" id="{EED0C3A1-AE26-425D-AB0E-22E8FC4D3405}"/>
            </a:ext>
          </a:extLst>
        </xdr:cNvPr>
        <xdr:cNvSpPr txBox="1"/>
      </xdr:nvSpPr>
      <xdr:spPr>
        <a:xfrm>
          <a:off x="3582044" y="102123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28211</xdr:rowOff>
    </xdr:from>
    <xdr:ext cx="405111" cy="259045"/>
    <xdr:sp macro="" textlink="">
      <xdr:nvSpPr>
        <xdr:cNvPr id="191" name="n_2aveValue【体育館・プール】&#10;有形固定資産減価償却率">
          <a:extLst>
            <a:ext uri="{FF2B5EF4-FFF2-40B4-BE49-F238E27FC236}">
              <a16:creationId xmlns:a16="http://schemas.microsoft.com/office/drawing/2014/main" id="{53D6304F-89EF-4E94-A0AE-AC19E13970E8}"/>
            </a:ext>
          </a:extLst>
        </xdr:cNvPr>
        <xdr:cNvSpPr txBox="1"/>
      </xdr:nvSpPr>
      <xdr:spPr>
        <a:xfrm>
          <a:off x="2705744" y="103152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16781</xdr:rowOff>
    </xdr:from>
    <xdr:ext cx="405111" cy="259045"/>
    <xdr:sp macro="" textlink="">
      <xdr:nvSpPr>
        <xdr:cNvPr id="192" name="n_3aveValue【体育館・プール】&#10;有形固定資産減価償却率">
          <a:extLst>
            <a:ext uri="{FF2B5EF4-FFF2-40B4-BE49-F238E27FC236}">
              <a16:creationId xmlns:a16="http://schemas.microsoft.com/office/drawing/2014/main" id="{A316F5B7-9E8F-4876-959A-0DB49C87A1EA}"/>
            </a:ext>
          </a:extLst>
        </xdr:cNvPr>
        <xdr:cNvSpPr txBox="1"/>
      </xdr:nvSpPr>
      <xdr:spPr>
        <a:xfrm>
          <a:off x="1816744" y="103037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110507</xdr:rowOff>
    </xdr:from>
    <xdr:ext cx="405111" cy="259045"/>
    <xdr:sp macro="" textlink="">
      <xdr:nvSpPr>
        <xdr:cNvPr id="193" name="n_4aveValue【体育館・プール】&#10;有形固定資産減価償却率">
          <a:extLst>
            <a:ext uri="{FF2B5EF4-FFF2-40B4-BE49-F238E27FC236}">
              <a16:creationId xmlns:a16="http://schemas.microsoft.com/office/drawing/2014/main" id="{1CEC5E5D-2C06-4BA1-B3A2-1D50DF6C5F31}"/>
            </a:ext>
          </a:extLst>
        </xdr:cNvPr>
        <xdr:cNvSpPr txBox="1"/>
      </xdr:nvSpPr>
      <xdr:spPr>
        <a:xfrm>
          <a:off x="927744" y="10226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56</xdr:row>
      <xdr:rowOff>92473</xdr:rowOff>
    </xdr:from>
    <xdr:ext cx="405111" cy="259045"/>
    <xdr:sp macro="" textlink="">
      <xdr:nvSpPr>
        <xdr:cNvPr id="194" name="n_1mainValue【体育館・プール】&#10;有形固定資産減価償却率">
          <a:extLst>
            <a:ext uri="{FF2B5EF4-FFF2-40B4-BE49-F238E27FC236}">
              <a16:creationId xmlns:a16="http://schemas.microsoft.com/office/drawing/2014/main" id="{4629AC0A-6F9F-429D-9F5A-72B95807E25A}"/>
            </a:ext>
          </a:extLst>
        </xdr:cNvPr>
        <xdr:cNvSpPr txBox="1"/>
      </xdr:nvSpPr>
      <xdr:spPr>
        <a:xfrm>
          <a:off x="3582044" y="96936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56</xdr:row>
      <xdr:rowOff>33037</xdr:rowOff>
    </xdr:from>
    <xdr:ext cx="405111" cy="259045"/>
    <xdr:sp macro="" textlink="">
      <xdr:nvSpPr>
        <xdr:cNvPr id="195" name="n_2mainValue【体育館・プール】&#10;有形固定資産減価償却率">
          <a:extLst>
            <a:ext uri="{FF2B5EF4-FFF2-40B4-BE49-F238E27FC236}">
              <a16:creationId xmlns:a16="http://schemas.microsoft.com/office/drawing/2014/main" id="{79A32699-03B3-41FC-8B09-91D991878DA8}"/>
            </a:ext>
          </a:extLst>
        </xdr:cNvPr>
        <xdr:cNvSpPr txBox="1"/>
      </xdr:nvSpPr>
      <xdr:spPr>
        <a:xfrm>
          <a:off x="2705744" y="96342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55</xdr:row>
      <xdr:rowOff>149623</xdr:rowOff>
    </xdr:from>
    <xdr:ext cx="405111" cy="259045"/>
    <xdr:sp macro="" textlink="">
      <xdr:nvSpPr>
        <xdr:cNvPr id="196" name="n_3mainValue【体育館・プール】&#10;有形固定資産減価償却率">
          <a:extLst>
            <a:ext uri="{FF2B5EF4-FFF2-40B4-BE49-F238E27FC236}">
              <a16:creationId xmlns:a16="http://schemas.microsoft.com/office/drawing/2014/main" id="{F315726C-419F-4A1C-A2A4-9EFB0780FA79}"/>
            </a:ext>
          </a:extLst>
        </xdr:cNvPr>
        <xdr:cNvSpPr txBox="1"/>
      </xdr:nvSpPr>
      <xdr:spPr>
        <a:xfrm>
          <a:off x="1816744" y="95793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54</xdr:row>
      <xdr:rowOff>124477</xdr:rowOff>
    </xdr:from>
    <xdr:ext cx="405111" cy="259045"/>
    <xdr:sp macro="" textlink="">
      <xdr:nvSpPr>
        <xdr:cNvPr id="197" name="n_4mainValue【体育館・プール】&#10;有形固定資産減価償却率">
          <a:extLst>
            <a:ext uri="{FF2B5EF4-FFF2-40B4-BE49-F238E27FC236}">
              <a16:creationId xmlns:a16="http://schemas.microsoft.com/office/drawing/2014/main" id="{91CAF90A-DA6B-4951-A796-78ED1AA8155E}"/>
            </a:ext>
          </a:extLst>
        </xdr:cNvPr>
        <xdr:cNvSpPr txBox="1"/>
      </xdr:nvSpPr>
      <xdr:spPr>
        <a:xfrm>
          <a:off x="927744" y="93827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98" name="正方形/長方形 197">
          <a:extLst>
            <a:ext uri="{FF2B5EF4-FFF2-40B4-BE49-F238E27FC236}">
              <a16:creationId xmlns:a16="http://schemas.microsoft.com/office/drawing/2014/main" id="{46B0A6A9-7FE9-461F-BDC6-C02A20DC2DC9}"/>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99" name="正方形/長方形 198">
          <a:extLst>
            <a:ext uri="{FF2B5EF4-FFF2-40B4-BE49-F238E27FC236}">
              <a16:creationId xmlns:a16="http://schemas.microsoft.com/office/drawing/2014/main" id="{C6C15F9A-17CA-44CF-9D56-0701C523E472}"/>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0" name="正方形/長方形 199">
          <a:extLst>
            <a:ext uri="{FF2B5EF4-FFF2-40B4-BE49-F238E27FC236}">
              <a16:creationId xmlns:a16="http://schemas.microsoft.com/office/drawing/2014/main" id="{A5B7474D-3556-4121-8532-883E028AD164}"/>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1" name="正方形/長方形 200">
          <a:extLst>
            <a:ext uri="{FF2B5EF4-FFF2-40B4-BE49-F238E27FC236}">
              <a16:creationId xmlns:a16="http://schemas.microsoft.com/office/drawing/2014/main" id="{7E3F178F-E001-4F7A-A932-F67814A2B654}"/>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2" name="正方形/長方形 201">
          <a:extLst>
            <a:ext uri="{FF2B5EF4-FFF2-40B4-BE49-F238E27FC236}">
              <a16:creationId xmlns:a16="http://schemas.microsoft.com/office/drawing/2014/main" id="{D2A7EFC0-FBF2-4856-B523-F2831535A826}"/>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03" name="正方形/長方形 202">
          <a:extLst>
            <a:ext uri="{FF2B5EF4-FFF2-40B4-BE49-F238E27FC236}">
              <a16:creationId xmlns:a16="http://schemas.microsoft.com/office/drawing/2014/main" id="{0A611D6C-8F71-4C77-B965-BD9F0BD825B6}"/>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04" name="正方形/長方形 203">
          <a:extLst>
            <a:ext uri="{FF2B5EF4-FFF2-40B4-BE49-F238E27FC236}">
              <a16:creationId xmlns:a16="http://schemas.microsoft.com/office/drawing/2014/main" id="{C3BD0E01-2A7D-49B2-AB41-42B5B923CDC5}"/>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05" name="正方形/長方形 204">
          <a:extLst>
            <a:ext uri="{FF2B5EF4-FFF2-40B4-BE49-F238E27FC236}">
              <a16:creationId xmlns:a16="http://schemas.microsoft.com/office/drawing/2014/main" id="{AB5BC800-FBAB-484B-B54B-82D0E572EE2D}"/>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06" name="テキスト ボックス 205">
          <a:extLst>
            <a:ext uri="{FF2B5EF4-FFF2-40B4-BE49-F238E27FC236}">
              <a16:creationId xmlns:a16="http://schemas.microsoft.com/office/drawing/2014/main" id="{DE2CDA7B-7622-486E-B12A-7C9C939D5E28}"/>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07" name="直線コネクタ 206">
          <a:extLst>
            <a:ext uri="{FF2B5EF4-FFF2-40B4-BE49-F238E27FC236}">
              <a16:creationId xmlns:a16="http://schemas.microsoft.com/office/drawing/2014/main" id="{C163099B-763D-46A7-8561-59FE2A5AA805}"/>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08" name="直線コネクタ 207">
          <a:extLst>
            <a:ext uri="{FF2B5EF4-FFF2-40B4-BE49-F238E27FC236}">
              <a16:creationId xmlns:a16="http://schemas.microsoft.com/office/drawing/2014/main" id="{EC51F621-C3BD-4EB9-AF28-1E7D9B026F78}"/>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209" name="テキスト ボックス 208">
          <a:extLst>
            <a:ext uri="{FF2B5EF4-FFF2-40B4-BE49-F238E27FC236}">
              <a16:creationId xmlns:a16="http://schemas.microsoft.com/office/drawing/2014/main" id="{1385640A-821B-4FF7-B028-7A1E54DBF887}"/>
            </a:ext>
          </a:extLst>
        </xdr:cNvPr>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0" name="直線コネクタ 209">
          <a:extLst>
            <a:ext uri="{FF2B5EF4-FFF2-40B4-BE49-F238E27FC236}">
              <a16:creationId xmlns:a16="http://schemas.microsoft.com/office/drawing/2014/main" id="{BF45FC60-1F61-48C4-93C1-D1024CC34F76}"/>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211" name="テキスト ボックス 210">
          <a:extLst>
            <a:ext uri="{FF2B5EF4-FFF2-40B4-BE49-F238E27FC236}">
              <a16:creationId xmlns:a16="http://schemas.microsoft.com/office/drawing/2014/main" id="{C5F20C68-1F41-4FEC-AF57-C06136ECCFD0}"/>
            </a:ext>
          </a:extLst>
        </xdr:cNvPr>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12" name="直線コネクタ 211">
          <a:extLst>
            <a:ext uri="{FF2B5EF4-FFF2-40B4-BE49-F238E27FC236}">
              <a16:creationId xmlns:a16="http://schemas.microsoft.com/office/drawing/2014/main" id="{A9F376B1-4469-49B5-A736-F441AB0AEAB4}"/>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213" name="テキスト ボックス 212">
          <a:extLst>
            <a:ext uri="{FF2B5EF4-FFF2-40B4-BE49-F238E27FC236}">
              <a16:creationId xmlns:a16="http://schemas.microsoft.com/office/drawing/2014/main" id="{BCF58B68-32D8-4C09-A398-839E4F9041A5}"/>
            </a:ext>
          </a:extLst>
        </xdr:cNvPr>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14" name="直線コネクタ 213">
          <a:extLst>
            <a:ext uri="{FF2B5EF4-FFF2-40B4-BE49-F238E27FC236}">
              <a16:creationId xmlns:a16="http://schemas.microsoft.com/office/drawing/2014/main" id="{BF3FD2E6-343B-4901-B3C3-00CCFE3389AF}"/>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215" name="テキスト ボックス 214">
          <a:extLst>
            <a:ext uri="{FF2B5EF4-FFF2-40B4-BE49-F238E27FC236}">
              <a16:creationId xmlns:a16="http://schemas.microsoft.com/office/drawing/2014/main" id="{610FEBC6-0DA8-4F6A-8E77-99C14B470747}"/>
            </a:ext>
          </a:extLst>
        </xdr:cNvPr>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16" name="直線コネクタ 215">
          <a:extLst>
            <a:ext uri="{FF2B5EF4-FFF2-40B4-BE49-F238E27FC236}">
              <a16:creationId xmlns:a16="http://schemas.microsoft.com/office/drawing/2014/main" id="{F5216981-790E-40B4-A5C4-554F1981DD5B}"/>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217" name="テキスト ボックス 216">
          <a:extLst>
            <a:ext uri="{FF2B5EF4-FFF2-40B4-BE49-F238E27FC236}">
              <a16:creationId xmlns:a16="http://schemas.microsoft.com/office/drawing/2014/main" id="{46F821B7-69C5-4D18-9A60-B222AD2608E7}"/>
            </a:ext>
          </a:extLst>
        </xdr:cNvPr>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18" name="直線コネクタ 217">
          <a:extLst>
            <a:ext uri="{FF2B5EF4-FFF2-40B4-BE49-F238E27FC236}">
              <a16:creationId xmlns:a16="http://schemas.microsoft.com/office/drawing/2014/main" id="{51C31D3A-BDA1-40DB-9839-88510F73658C}"/>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219" name="テキスト ボックス 218">
          <a:extLst>
            <a:ext uri="{FF2B5EF4-FFF2-40B4-BE49-F238E27FC236}">
              <a16:creationId xmlns:a16="http://schemas.microsoft.com/office/drawing/2014/main" id="{A9C7621D-A24A-4CFB-8C5B-444D1FC0B992}"/>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0" name="【体育館・プール】&#10;一人当たり面積グラフ枠">
          <a:extLst>
            <a:ext uri="{FF2B5EF4-FFF2-40B4-BE49-F238E27FC236}">
              <a16:creationId xmlns:a16="http://schemas.microsoft.com/office/drawing/2014/main" id="{73A6FD5A-2BDD-4CF3-89CC-4FEA37E2890D}"/>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90170</xdr:rowOff>
    </xdr:from>
    <xdr:to>
      <xdr:col>54</xdr:col>
      <xdr:colOff>189865</xdr:colOff>
      <xdr:row>63</xdr:row>
      <xdr:rowOff>116840</xdr:rowOff>
    </xdr:to>
    <xdr:cxnSp macro="">
      <xdr:nvCxnSpPr>
        <xdr:cNvPr id="221" name="直線コネクタ 220">
          <a:extLst>
            <a:ext uri="{FF2B5EF4-FFF2-40B4-BE49-F238E27FC236}">
              <a16:creationId xmlns:a16="http://schemas.microsoft.com/office/drawing/2014/main" id="{DE50D246-3AE2-49BC-A5FA-662D47AED027}"/>
            </a:ext>
          </a:extLst>
        </xdr:cNvPr>
        <xdr:cNvCxnSpPr/>
      </xdr:nvCxnSpPr>
      <xdr:spPr>
        <a:xfrm flipV="1">
          <a:off x="10476865" y="9519920"/>
          <a:ext cx="0" cy="13982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120667</xdr:rowOff>
    </xdr:from>
    <xdr:ext cx="469744" cy="259045"/>
    <xdr:sp macro="" textlink="">
      <xdr:nvSpPr>
        <xdr:cNvPr id="222" name="【体育館・プール】&#10;一人当たり面積最小値テキスト">
          <a:extLst>
            <a:ext uri="{FF2B5EF4-FFF2-40B4-BE49-F238E27FC236}">
              <a16:creationId xmlns:a16="http://schemas.microsoft.com/office/drawing/2014/main" id="{3C61B894-EB10-4057-B228-835D9B3EA4FD}"/>
            </a:ext>
          </a:extLst>
        </xdr:cNvPr>
        <xdr:cNvSpPr txBox="1"/>
      </xdr:nvSpPr>
      <xdr:spPr>
        <a:xfrm>
          <a:off x="10515600" y="109220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116840</xdr:rowOff>
    </xdr:from>
    <xdr:to>
      <xdr:col>55</xdr:col>
      <xdr:colOff>88900</xdr:colOff>
      <xdr:row>63</xdr:row>
      <xdr:rowOff>116840</xdr:rowOff>
    </xdr:to>
    <xdr:cxnSp macro="">
      <xdr:nvCxnSpPr>
        <xdr:cNvPr id="223" name="直線コネクタ 222">
          <a:extLst>
            <a:ext uri="{FF2B5EF4-FFF2-40B4-BE49-F238E27FC236}">
              <a16:creationId xmlns:a16="http://schemas.microsoft.com/office/drawing/2014/main" id="{B619D292-01CD-400F-A7AE-A8C49B68931F}"/>
            </a:ext>
          </a:extLst>
        </xdr:cNvPr>
        <xdr:cNvCxnSpPr/>
      </xdr:nvCxnSpPr>
      <xdr:spPr>
        <a:xfrm>
          <a:off x="10388600" y="109181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36847</xdr:rowOff>
    </xdr:from>
    <xdr:ext cx="469744" cy="259045"/>
    <xdr:sp macro="" textlink="">
      <xdr:nvSpPr>
        <xdr:cNvPr id="224" name="【体育館・プール】&#10;一人当たり面積最大値テキスト">
          <a:extLst>
            <a:ext uri="{FF2B5EF4-FFF2-40B4-BE49-F238E27FC236}">
              <a16:creationId xmlns:a16="http://schemas.microsoft.com/office/drawing/2014/main" id="{B5CE825F-729F-47F9-AE8C-DFABEAEE9DD2}"/>
            </a:ext>
          </a:extLst>
        </xdr:cNvPr>
        <xdr:cNvSpPr txBox="1"/>
      </xdr:nvSpPr>
      <xdr:spPr>
        <a:xfrm>
          <a:off x="10515600" y="9295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90170</xdr:rowOff>
    </xdr:from>
    <xdr:to>
      <xdr:col>55</xdr:col>
      <xdr:colOff>88900</xdr:colOff>
      <xdr:row>55</xdr:row>
      <xdr:rowOff>90170</xdr:rowOff>
    </xdr:to>
    <xdr:cxnSp macro="">
      <xdr:nvCxnSpPr>
        <xdr:cNvPr id="225" name="直線コネクタ 224">
          <a:extLst>
            <a:ext uri="{FF2B5EF4-FFF2-40B4-BE49-F238E27FC236}">
              <a16:creationId xmlns:a16="http://schemas.microsoft.com/office/drawing/2014/main" id="{FFD27A4F-58D8-4536-A287-2C610BDD704B}"/>
            </a:ext>
          </a:extLst>
        </xdr:cNvPr>
        <xdr:cNvCxnSpPr/>
      </xdr:nvCxnSpPr>
      <xdr:spPr>
        <a:xfrm>
          <a:off x="10388600" y="95199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59</xdr:row>
      <xdr:rowOff>130827</xdr:rowOff>
    </xdr:from>
    <xdr:ext cx="469744" cy="259045"/>
    <xdr:sp macro="" textlink="">
      <xdr:nvSpPr>
        <xdr:cNvPr id="226" name="【体育館・プール】&#10;一人当たり面積平均値テキスト">
          <a:extLst>
            <a:ext uri="{FF2B5EF4-FFF2-40B4-BE49-F238E27FC236}">
              <a16:creationId xmlns:a16="http://schemas.microsoft.com/office/drawing/2014/main" id="{1316A7F6-4292-49AF-B5AD-BDA2583F3C41}"/>
            </a:ext>
          </a:extLst>
        </xdr:cNvPr>
        <xdr:cNvSpPr txBox="1"/>
      </xdr:nvSpPr>
      <xdr:spPr>
        <a:xfrm>
          <a:off x="10515600" y="1024637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107950</xdr:rowOff>
    </xdr:from>
    <xdr:to>
      <xdr:col>55</xdr:col>
      <xdr:colOff>50800</xdr:colOff>
      <xdr:row>61</xdr:row>
      <xdr:rowOff>38100</xdr:rowOff>
    </xdr:to>
    <xdr:sp macro="" textlink="">
      <xdr:nvSpPr>
        <xdr:cNvPr id="227" name="フローチャート: 判断 226">
          <a:extLst>
            <a:ext uri="{FF2B5EF4-FFF2-40B4-BE49-F238E27FC236}">
              <a16:creationId xmlns:a16="http://schemas.microsoft.com/office/drawing/2014/main" id="{C6347454-49C7-445D-9754-ADF50D76F875}"/>
            </a:ext>
          </a:extLst>
        </xdr:cNvPr>
        <xdr:cNvSpPr/>
      </xdr:nvSpPr>
      <xdr:spPr>
        <a:xfrm>
          <a:off x="10426700" y="10394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60</xdr:row>
      <xdr:rowOff>114300</xdr:rowOff>
    </xdr:from>
    <xdr:to>
      <xdr:col>50</xdr:col>
      <xdr:colOff>165100</xdr:colOff>
      <xdr:row>61</xdr:row>
      <xdr:rowOff>44450</xdr:rowOff>
    </xdr:to>
    <xdr:sp macro="" textlink="">
      <xdr:nvSpPr>
        <xdr:cNvPr id="228" name="フローチャート: 判断 227">
          <a:extLst>
            <a:ext uri="{FF2B5EF4-FFF2-40B4-BE49-F238E27FC236}">
              <a16:creationId xmlns:a16="http://schemas.microsoft.com/office/drawing/2014/main" id="{40EDDE10-9280-45C1-A9A3-6DB8303CFF96}"/>
            </a:ext>
          </a:extLst>
        </xdr:cNvPr>
        <xdr:cNvSpPr/>
      </xdr:nvSpPr>
      <xdr:spPr>
        <a:xfrm>
          <a:off x="9588500" y="10401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60</xdr:row>
      <xdr:rowOff>128270</xdr:rowOff>
    </xdr:from>
    <xdr:to>
      <xdr:col>46</xdr:col>
      <xdr:colOff>38100</xdr:colOff>
      <xdr:row>61</xdr:row>
      <xdr:rowOff>58420</xdr:rowOff>
    </xdr:to>
    <xdr:sp macro="" textlink="">
      <xdr:nvSpPr>
        <xdr:cNvPr id="229" name="フローチャート: 判断 228">
          <a:extLst>
            <a:ext uri="{FF2B5EF4-FFF2-40B4-BE49-F238E27FC236}">
              <a16:creationId xmlns:a16="http://schemas.microsoft.com/office/drawing/2014/main" id="{023E46DA-07B3-4D34-B53B-7082D03A728E}"/>
            </a:ext>
          </a:extLst>
        </xdr:cNvPr>
        <xdr:cNvSpPr/>
      </xdr:nvSpPr>
      <xdr:spPr>
        <a:xfrm>
          <a:off x="8699500" y="10415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60</xdr:row>
      <xdr:rowOff>139700</xdr:rowOff>
    </xdr:from>
    <xdr:to>
      <xdr:col>41</xdr:col>
      <xdr:colOff>101600</xdr:colOff>
      <xdr:row>61</xdr:row>
      <xdr:rowOff>69850</xdr:rowOff>
    </xdr:to>
    <xdr:sp macro="" textlink="">
      <xdr:nvSpPr>
        <xdr:cNvPr id="230" name="フローチャート: 判断 229">
          <a:extLst>
            <a:ext uri="{FF2B5EF4-FFF2-40B4-BE49-F238E27FC236}">
              <a16:creationId xmlns:a16="http://schemas.microsoft.com/office/drawing/2014/main" id="{100CEEE1-FE37-48F7-92A1-374116EBED95}"/>
            </a:ext>
          </a:extLst>
        </xdr:cNvPr>
        <xdr:cNvSpPr/>
      </xdr:nvSpPr>
      <xdr:spPr>
        <a:xfrm>
          <a:off x="7810500" y="1042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60</xdr:row>
      <xdr:rowOff>78740</xdr:rowOff>
    </xdr:from>
    <xdr:to>
      <xdr:col>36</xdr:col>
      <xdr:colOff>165100</xdr:colOff>
      <xdr:row>61</xdr:row>
      <xdr:rowOff>8890</xdr:rowOff>
    </xdr:to>
    <xdr:sp macro="" textlink="">
      <xdr:nvSpPr>
        <xdr:cNvPr id="231" name="フローチャート: 判断 230">
          <a:extLst>
            <a:ext uri="{FF2B5EF4-FFF2-40B4-BE49-F238E27FC236}">
              <a16:creationId xmlns:a16="http://schemas.microsoft.com/office/drawing/2014/main" id="{A958DAE1-D85F-4EB3-A528-C22F17C2A0EE}"/>
            </a:ext>
          </a:extLst>
        </xdr:cNvPr>
        <xdr:cNvSpPr/>
      </xdr:nvSpPr>
      <xdr:spPr>
        <a:xfrm>
          <a:off x="6921500" y="10365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2" name="テキスト ボックス 231">
          <a:extLst>
            <a:ext uri="{FF2B5EF4-FFF2-40B4-BE49-F238E27FC236}">
              <a16:creationId xmlns:a16="http://schemas.microsoft.com/office/drawing/2014/main" id="{7D677BE5-1427-4984-BDBD-A1188B506C97}"/>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33" name="テキスト ボックス 232">
          <a:extLst>
            <a:ext uri="{FF2B5EF4-FFF2-40B4-BE49-F238E27FC236}">
              <a16:creationId xmlns:a16="http://schemas.microsoft.com/office/drawing/2014/main" id="{EEDFF52C-0759-4DA7-B299-B36A454134CE}"/>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34" name="テキスト ボックス 233">
          <a:extLst>
            <a:ext uri="{FF2B5EF4-FFF2-40B4-BE49-F238E27FC236}">
              <a16:creationId xmlns:a16="http://schemas.microsoft.com/office/drawing/2014/main" id="{3351E3E1-55A5-447B-B6BE-6D759B9CD035}"/>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35" name="テキスト ボックス 234">
          <a:extLst>
            <a:ext uri="{FF2B5EF4-FFF2-40B4-BE49-F238E27FC236}">
              <a16:creationId xmlns:a16="http://schemas.microsoft.com/office/drawing/2014/main" id="{0CBC72F7-BA1E-4E8B-A128-D838D8B737D2}"/>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36" name="テキスト ボックス 235">
          <a:extLst>
            <a:ext uri="{FF2B5EF4-FFF2-40B4-BE49-F238E27FC236}">
              <a16:creationId xmlns:a16="http://schemas.microsoft.com/office/drawing/2014/main" id="{86FFC3A6-4F50-477B-9835-7DA8192DD8D6}"/>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66040</xdr:rowOff>
    </xdr:from>
    <xdr:to>
      <xdr:col>55</xdr:col>
      <xdr:colOff>50800</xdr:colOff>
      <xdr:row>63</xdr:row>
      <xdr:rowOff>167640</xdr:rowOff>
    </xdr:to>
    <xdr:sp macro="" textlink="">
      <xdr:nvSpPr>
        <xdr:cNvPr id="237" name="楕円 236">
          <a:extLst>
            <a:ext uri="{FF2B5EF4-FFF2-40B4-BE49-F238E27FC236}">
              <a16:creationId xmlns:a16="http://schemas.microsoft.com/office/drawing/2014/main" id="{36CA1834-7D63-4085-8749-A38024250347}"/>
            </a:ext>
          </a:extLst>
        </xdr:cNvPr>
        <xdr:cNvSpPr/>
      </xdr:nvSpPr>
      <xdr:spPr>
        <a:xfrm>
          <a:off x="10426700" y="10867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152417</xdr:rowOff>
    </xdr:from>
    <xdr:ext cx="469744" cy="259045"/>
    <xdr:sp macro="" textlink="">
      <xdr:nvSpPr>
        <xdr:cNvPr id="238" name="【体育館・プール】&#10;一人当たり面積該当値テキスト">
          <a:extLst>
            <a:ext uri="{FF2B5EF4-FFF2-40B4-BE49-F238E27FC236}">
              <a16:creationId xmlns:a16="http://schemas.microsoft.com/office/drawing/2014/main" id="{583F1F98-6E88-46FE-84F1-35E6F661F6A7}"/>
            </a:ext>
          </a:extLst>
        </xdr:cNvPr>
        <xdr:cNvSpPr txBox="1"/>
      </xdr:nvSpPr>
      <xdr:spPr>
        <a:xfrm>
          <a:off x="10515600" y="107823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68580</xdr:rowOff>
    </xdr:from>
    <xdr:to>
      <xdr:col>50</xdr:col>
      <xdr:colOff>165100</xdr:colOff>
      <xdr:row>63</xdr:row>
      <xdr:rowOff>170180</xdr:rowOff>
    </xdr:to>
    <xdr:sp macro="" textlink="">
      <xdr:nvSpPr>
        <xdr:cNvPr id="239" name="楕円 238">
          <a:extLst>
            <a:ext uri="{FF2B5EF4-FFF2-40B4-BE49-F238E27FC236}">
              <a16:creationId xmlns:a16="http://schemas.microsoft.com/office/drawing/2014/main" id="{3F10F667-54DE-4E58-B746-C3C87F8FD218}"/>
            </a:ext>
          </a:extLst>
        </xdr:cNvPr>
        <xdr:cNvSpPr/>
      </xdr:nvSpPr>
      <xdr:spPr>
        <a:xfrm>
          <a:off x="9588500" y="10869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116840</xdr:rowOff>
    </xdr:from>
    <xdr:to>
      <xdr:col>55</xdr:col>
      <xdr:colOff>0</xdr:colOff>
      <xdr:row>63</xdr:row>
      <xdr:rowOff>119380</xdr:rowOff>
    </xdr:to>
    <xdr:cxnSp macro="">
      <xdr:nvCxnSpPr>
        <xdr:cNvPr id="240" name="直線コネクタ 239">
          <a:extLst>
            <a:ext uri="{FF2B5EF4-FFF2-40B4-BE49-F238E27FC236}">
              <a16:creationId xmlns:a16="http://schemas.microsoft.com/office/drawing/2014/main" id="{2D928CC7-8EA9-42C3-B11E-49210665ED86}"/>
            </a:ext>
          </a:extLst>
        </xdr:cNvPr>
        <xdr:cNvCxnSpPr/>
      </xdr:nvCxnSpPr>
      <xdr:spPr>
        <a:xfrm flipV="1">
          <a:off x="9639300" y="10918190"/>
          <a:ext cx="838200" cy="2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71120</xdr:rowOff>
    </xdr:from>
    <xdr:to>
      <xdr:col>46</xdr:col>
      <xdr:colOff>38100</xdr:colOff>
      <xdr:row>64</xdr:row>
      <xdr:rowOff>1270</xdr:rowOff>
    </xdr:to>
    <xdr:sp macro="" textlink="">
      <xdr:nvSpPr>
        <xdr:cNvPr id="241" name="楕円 240">
          <a:extLst>
            <a:ext uri="{FF2B5EF4-FFF2-40B4-BE49-F238E27FC236}">
              <a16:creationId xmlns:a16="http://schemas.microsoft.com/office/drawing/2014/main" id="{6C4A4155-F0E9-446F-833B-D7E95EAABFDF}"/>
            </a:ext>
          </a:extLst>
        </xdr:cNvPr>
        <xdr:cNvSpPr/>
      </xdr:nvSpPr>
      <xdr:spPr>
        <a:xfrm>
          <a:off x="8699500" y="10872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119380</xdr:rowOff>
    </xdr:from>
    <xdr:to>
      <xdr:col>50</xdr:col>
      <xdr:colOff>114300</xdr:colOff>
      <xdr:row>63</xdr:row>
      <xdr:rowOff>121920</xdr:rowOff>
    </xdr:to>
    <xdr:cxnSp macro="">
      <xdr:nvCxnSpPr>
        <xdr:cNvPr id="242" name="直線コネクタ 241">
          <a:extLst>
            <a:ext uri="{FF2B5EF4-FFF2-40B4-BE49-F238E27FC236}">
              <a16:creationId xmlns:a16="http://schemas.microsoft.com/office/drawing/2014/main" id="{E8B860E9-8B7F-4C95-9A08-3230979F79E1}"/>
            </a:ext>
          </a:extLst>
        </xdr:cNvPr>
        <xdr:cNvCxnSpPr/>
      </xdr:nvCxnSpPr>
      <xdr:spPr>
        <a:xfrm flipV="1">
          <a:off x="8750300" y="10920730"/>
          <a:ext cx="889000" cy="2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73660</xdr:rowOff>
    </xdr:from>
    <xdr:to>
      <xdr:col>41</xdr:col>
      <xdr:colOff>101600</xdr:colOff>
      <xdr:row>64</xdr:row>
      <xdr:rowOff>3810</xdr:rowOff>
    </xdr:to>
    <xdr:sp macro="" textlink="">
      <xdr:nvSpPr>
        <xdr:cNvPr id="243" name="楕円 242">
          <a:extLst>
            <a:ext uri="{FF2B5EF4-FFF2-40B4-BE49-F238E27FC236}">
              <a16:creationId xmlns:a16="http://schemas.microsoft.com/office/drawing/2014/main" id="{54DB7CF3-3CD9-4855-BF5D-2CE7C4032F2F}"/>
            </a:ext>
          </a:extLst>
        </xdr:cNvPr>
        <xdr:cNvSpPr/>
      </xdr:nvSpPr>
      <xdr:spPr>
        <a:xfrm>
          <a:off x="7810500" y="10875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121920</xdr:rowOff>
    </xdr:from>
    <xdr:to>
      <xdr:col>45</xdr:col>
      <xdr:colOff>177800</xdr:colOff>
      <xdr:row>63</xdr:row>
      <xdr:rowOff>124460</xdr:rowOff>
    </xdr:to>
    <xdr:cxnSp macro="">
      <xdr:nvCxnSpPr>
        <xdr:cNvPr id="244" name="直線コネクタ 243">
          <a:extLst>
            <a:ext uri="{FF2B5EF4-FFF2-40B4-BE49-F238E27FC236}">
              <a16:creationId xmlns:a16="http://schemas.microsoft.com/office/drawing/2014/main" id="{C7DB0381-5302-4C47-9469-9D406779E5AF}"/>
            </a:ext>
          </a:extLst>
        </xdr:cNvPr>
        <xdr:cNvCxnSpPr/>
      </xdr:nvCxnSpPr>
      <xdr:spPr>
        <a:xfrm flipV="1">
          <a:off x="7861300" y="10923270"/>
          <a:ext cx="889000" cy="2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46990</xdr:rowOff>
    </xdr:from>
    <xdr:to>
      <xdr:col>36</xdr:col>
      <xdr:colOff>165100</xdr:colOff>
      <xdr:row>63</xdr:row>
      <xdr:rowOff>148590</xdr:rowOff>
    </xdr:to>
    <xdr:sp macro="" textlink="">
      <xdr:nvSpPr>
        <xdr:cNvPr id="245" name="楕円 244">
          <a:extLst>
            <a:ext uri="{FF2B5EF4-FFF2-40B4-BE49-F238E27FC236}">
              <a16:creationId xmlns:a16="http://schemas.microsoft.com/office/drawing/2014/main" id="{CDC8CAD9-1804-4F72-9984-BD1A8DEDBC4C}"/>
            </a:ext>
          </a:extLst>
        </xdr:cNvPr>
        <xdr:cNvSpPr/>
      </xdr:nvSpPr>
      <xdr:spPr>
        <a:xfrm>
          <a:off x="6921500" y="10848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97790</xdr:rowOff>
    </xdr:from>
    <xdr:to>
      <xdr:col>41</xdr:col>
      <xdr:colOff>50800</xdr:colOff>
      <xdr:row>63</xdr:row>
      <xdr:rowOff>124460</xdr:rowOff>
    </xdr:to>
    <xdr:cxnSp macro="">
      <xdr:nvCxnSpPr>
        <xdr:cNvPr id="246" name="直線コネクタ 245">
          <a:extLst>
            <a:ext uri="{FF2B5EF4-FFF2-40B4-BE49-F238E27FC236}">
              <a16:creationId xmlns:a16="http://schemas.microsoft.com/office/drawing/2014/main" id="{4920C8DA-D1B1-44CE-BA1B-32257590B051}"/>
            </a:ext>
          </a:extLst>
        </xdr:cNvPr>
        <xdr:cNvCxnSpPr/>
      </xdr:nvCxnSpPr>
      <xdr:spPr>
        <a:xfrm>
          <a:off x="6972300" y="1089914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59</xdr:row>
      <xdr:rowOff>60977</xdr:rowOff>
    </xdr:from>
    <xdr:ext cx="469744" cy="259045"/>
    <xdr:sp macro="" textlink="">
      <xdr:nvSpPr>
        <xdr:cNvPr id="247" name="n_1aveValue【体育館・プール】&#10;一人当たり面積">
          <a:extLst>
            <a:ext uri="{FF2B5EF4-FFF2-40B4-BE49-F238E27FC236}">
              <a16:creationId xmlns:a16="http://schemas.microsoft.com/office/drawing/2014/main" id="{F0533FF9-2A3B-4B11-B75B-B82E3E3C35B0}"/>
            </a:ext>
          </a:extLst>
        </xdr:cNvPr>
        <xdr:cNvSpPr txBox="1"/>
      </xdr:nvSpPr>
      <xdr:spPr>
        <a:xfrm>
          <a:off x="9391727" y="10176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59</xdr:row>
      <xdr:rowOff>74947</xdr:rowOff>
    </xdr:from>
    <xdr:ext cx="469744" cy="259045"/>
    <xdr:sp macro="" textlink="">
      <xdr:nvSpPr>
        <xdr:cNvPr id="248" name="n_2aveValue【体育館・プール】&#10;一人当たり面積">
          <a:extLst>
            <a:ext uri="{FF2B5EF4-FFF2-40B4-BE49-F238E27FC236}">
              <a16:creationId xmlns:a16="http://schemas.microsoft.com/office/drawing/2014/main" id="{7F0BE1D8-F0C2-4828-B3AF-9300DFB5C325}"/>
            </a:ext>
          </a:extLst>
        </xdr:cNvPr>
        <xdr:cNvSpPr txBox="1"/>
      </xdr:nvSpPr>
      <xdr:spPr>
        <a:xfrm>
          <a:off x="8515427" y="10190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59</xdr:row>
      <xdr:rowOff>86377</xdr:rowOff>
    </xdr:from>
    <xdr:ext cx="469744" cy="259045"/>
    <xdr:sp macro="" textlink="">
      <xdr:nvSpPr>
        <xdr:cNvPr id="249" name="n_3aveValue【体育館・プール】&#10;一人当たり面積">
          <a:extLst>
            <a:ext uri="{FF2B5EF4-FFF2-40B4-BE49-F238E27FC236}">
              <a16:creationId xmlns:a16="http://schemas.microsoft.com/office/drawing/2014/main" id="{C25CEC6B-618F-4623-99E3-BDE62A9B6134}"/>
            </a:ext>
          </a:extLst>
        </xdr:cNvPr>
        <xdr:cNvSpPr txBox="1"/>
      </xdr:nvSpPr>
      <xdr:spPr>
        <a:xfrm>
          <a:off x="7626427" y="10201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59</xdr:row>
      <xdr:rowOff>25417</xdr:rowOff>
    </xdr:from>
    <xdr:ext cx="469744" cy="259045"/>
    <xdr:sp macro="" textlink="">
      <xdr:nvSpPr>
        <xdr:cNvPr id="250" name="n_4aveValue【体育館・プール】&#10;一人当たり面積">
          <a:extLst>
            <a:ext uri="{FF2B5EF4-FFF2-40B4-BE49-F238E27FC236}">
              <a16:creationId xmlns:a16="http://schemas.microsoft.com/office/drawing/2014/main" id="{746A38D6-ED8E-4BAE-8CB2-F960C77AB993}"/>
            </a:ext>
          </a:extLst>
        </xdr:cNvPr>
        <xdr:cNvSpPr txBox="1"/>
      </xdr:nvSpPr>
      <xdr:spPr>
        <a:xfrm>
          <a:off x="6737427" y="101409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63</xdr:row>
      <xdr:rowOff>161307</xdr:rowOff>
    </xdr:from>
    <xdr:ext cx="469744" cy="259045"/>
    <xdr:sp macro="" textlink="">
      <xdr:nvSpPr>
        <xdr:cNvPr id="251" name="n_1mainValue【体育館・プール】&#10;一人当たり面積">
          <a:extLst>
            <a:ext uri="{FF2B5EF4-FFF2-40B4-BE49-F238E27FC236}">
              <a16:creationId xmlns:a16="http://schemas.microsoft.com/office/drawing/2014/main" id="{42167EF6-2506-46DC-AA84-AB2D7308645E}"/>
            </a:ext>
          </a:extLst>
        </xdr:cNvPr>
        <xdr:cNvSpPr txBox="1"/>
      </xdr:nvSpPr>
      <xdr:spPr>
        <a:xfrm>
          <a:off x="9391727" y="10962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63</xdr:row>
      <xdr:rowOff>163847</xdr:rowOff>
    </xdr:from>
    <xdr:ext cx="469744" cy="259045"/>
    <xdr:sp macro="" textlink="">
      <xdr:nvSpPr>
        <xdr:cNvPr id="252" name="n_2mainValue【体育館・プール】&#10;一人当たり面積">
          <a:extLst>
            <a:ext uri="{FF2B5EF4-FFF2-40B4-BE49-F238E27FC236}">
              <a16:creationId xmlns:a16="http://schemas.microsoft.com/office/drawing/2014/main" id="{DE12CC71-D52E-4E9E-A11F-F086A0589B57}"/>
            </a:ext>
          </a:extLst>
        </xdr:cNvPr>
        <xdr:cNvSpPr txBox="1"/>
      </xdr:nvSpPr>
      <xdr:spPr>
        <a:xfrm>
          <a:off x="8515427" y="10965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63</xdr:row>
      <xdr:rowOff>166387</xdr:rowOff>
    </xdr:from>
    <xdr:ext cx="469744" cy="259045"/>
    <xdr:sp macro="" textlink="">
      <xdr:nvSpPr>
        <xdr:cNvPr id="253" name="n_3mainValue【体育館・プール】&#10;一人当たり面積">
          <a:extLst>
            <a:ext uri="{FF2B5EF4-FFF2-40B4-BE49-F238E27FC236}">
              <a16:creationId xmlns:a16="http://schemas.microsoft.com/office/drawing/2014/main" id="{0C59D16B-357D-4D2C-B240-09DE42E3C0B9}"/>
            </a:ext>
          </a:extLst>
        </xdr:cNvPr>
        <xdr:cNvSpPr txBox="1"/>
      </xdr:nvSpPr>
      <xdr:spPr>
        <a:xfrm>
          <a:off x="7626427" y="109677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63</xdr:row>
      <xdr:rowOff>139717</xdr:rowOff>
    </xdr:from>
    <xdr:ext cx="469744" cy="259045"/>
    <xdr:sp macro="" textlink="">
      <xdr:nvSpPr>
        <xdr:cNvPr id="254" name="n_4mainValue【体育館・プール】&#10;一人当たり面積">
          <a:extLst>
            <a:ext uri="{FF2B5EF4-FFF2-40B4-BE49-F238E27FC236}">
              <a16:creationId xmlns:a16="http://schemas.microsoft.com/office/drawing/2014/main" id="{F55BE9C7-6980-4A8D-B08C-CC7A9DCF7413}"/>
            </a:ext>
          </a:extLst>
        </xdr:cNvPr>
        <xdr:cNvSpPr txBox="1"/>
      </xdr:nvSpPr>
      <xdr:spPr>
        <a:xfrm>
          <a:off x="6737427" y="109410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55" name="正方形/長方形 254">
          <a:extLst>
            <a:ext uri="{FF2B5EF4-FFF2-40B4-BE49-F238E27FC236}">
              <a16:creationId xmlns:a16="http://schemas.microsoft.com/office/drawing/2014/main" id="{3D0AD1C2-8FBC-4105-8A57-267593F0C78C}"/>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56" name="正方形/長方形 255">
          <a:extLst>
            <a:ext uri="{FF2B5EF4-FFF2-40B4-BE49-F238E27FC236}">
              <a16:creationId xmlns:a16="http://schemas.microsoft.com/office/drawing/2014/main" id="{E59E4537-86B4-4820-BD59-A40BD350B97C}"/>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57" name="正方形/長方形 256">
          <a:extLst>
            <a:ext uri="{FF2B5EF4-FFF2-40B4-BE49-F238E27FC236}">
              <a16:creationId xmlns:a16="http://schemas.microsoft.com/office/drawing/2014/main" id="{86C5C5E9-A691-4EAC-AD8B-7669439749B9}"/>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58" name="正方形/長方形 257">
          <a:extLst>
            <a:ext uri="{FF2B5EF4-FFF2-40B4-BE49-F238E27FC236}">
              <a16:creationId xmlns:a16="http://schemas.microsoft.com/office/drawing/2014/main" id="{C5D567FE-B7DE-445F-9EA6-60611724A7CC}"/>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59" name="正方形/長方形 258">
          <a:extLst>
            <a:ext uri="{FF2B5EF4-FFF2-40B4-BE49-F238E27FC236}">
              <a16:creationId xmlns:a16="http://schemas.microsoft.com/office/drawing/2014/main" id="{D8ED1BEF-6AE7-41FA-9E27-A19FD6FC6C4D}"/>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0" name="正方形/長方形 259">
          <a:extLst>
            <a:ext uri="{FF2B5EF4-FFF2-40B4-BE49-F238E27FC236}">
              <a16:creationId xmlns:a16="http://schemas.microsoft.com/office/drawing/2014/main" id="{656D7280-4F77-4ED9-8BC9-2EF3437895BF}"/>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1" name="正方形/長方形 260">
          <a:extLst>
            <a:ext uri="{FF2B5EF4-FFF2-40B4-BE49-F238E27FC236}">
              <a16:creationId xmlns:a16="http://schemas.microsoft.com/office/drawing/2014/main" id="{C7BCC3FC-310A-40CE-8793-BA8A4B0EF730}"/>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2" name="正方形/長方形 261">
          <a:extLst>
            <a:ext uri="{FF2B5EF4-FFF2-40B4-BE49-F238E27FC236}">
              <a16:creationId xmlns:a16="http://schemas.microsoft.com/office/drawing/2014/main" id="{172E9E50-2C2F-4277-A0AA-EAB5A654B537}"/>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63" name="テキスト ボックス 262">
          <a:extLst>
            <a:ext uri="{FF2B5EF4-FFF2-40B4-BE49-F238E27FC236}">
              <a16:creationId xmlns:a16="http://schemas.microsoft.com/office/drawing/2014/main" id="{74FFACF2-3D0B-4EBB-99F7-75425B273234}"/>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64" name="直線コネクタ 263">
          <a:extLst>
            <a:ext uri="{FF2B5EF4-FFF2-40B4-BE49-F238E27FC236}">
              <a16:creationId xmlns:a16="http://schemas.microsoft.com/office/drawing/2014/main" id="{320967BD-35A5-49A4-9FBA-A2CE5AC33011}"/>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65" name="テキスト ボックス 264">
          <a:extLst>
            <a:ext uri="{FF2B5EF4-FFF2-40B4-BE49-F238E27FC236}">
              <a16:creationId xmlns:a16="http://schemas.microsoft.com/office/drawing/2014/main" id="{BA11EA29-8580-4DBE-BA44-F7F7E9266D4B}"/>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66" name="直線コネクタ 265">
          <a:extLst>
            <a:ext uri="{FF2B5EF4-FFF2-40B4-BE49-F238E27FC236}">
              <a16:creationId xmlns:a16="http://schemas.microsoft.com/office/drawing/2014/main" id="{1FC19636-DA69-4547-B9E2-23C516611AAD}"/>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67" name="テキスト ボックス 266">
          <a:extLst>
            <a:ext uri="{FF2B5EF4-FFF2-40B4-BE49-F238E27FC236}">
              <a16:creationId xmlns:a16="http://schemas.microsoft.com/office/drawing/2014/main" id="{00C78AD5-5BD3-49FD-88D3-EF197F26FB04}"/>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68" name="直線コネクタ 267">
          <a:extLst>
            <a:ext uri="{FF2B5EF4-FFF2-40B4-BE49-F238E27FC236}">
              <a16:creationId xmlns:a16="http://schemas.microsoft.com/office/drawing/2014/main" id="{E4D782E6-2672-4282-890C-DB61E6274430}"/>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69" name="テキスト ボックス 268">
          <a:extLst>
            <a:ext uri="{FF2B5EF4-FFF2-40B4-BE49-F238E27FC236}">
              <a16:creationId xmlns:a16="http://schemas.microsoft.com/office/drawing/2014/main" id="{1AA4019B-FF7E-41C8-BB23-A6CEE0407382}"/>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0" name="直線コネクタ 269">
          <a:extLst>
            <a:ext uri="{FF2B5EF4-FFF2-40B4-BE49-F238E27FC236}">
              <a16:creationId xmlns:a16="http://schemas.microsoft.com/office/drawing/2014/main" id="{CCA6420F-8F35-478B-AA31-3BACB4E1042B}"/>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71" name="テキスト ボックス 270">
          <a:extLst>
            <a:ext uri="{FF2B5EF4-FFF2-40B4-BE49-F238E27FC236}">
              <a16:creationId xmlns:a16="http://schemas.microsoft.com/office/drawing/2014/main" id="{46B61618-4F74-46D7-B5C4-508AFEDDFBB1}"/>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72" name="直線コネクタ 271">
          <a:extLst>
            <a:ext uri="{FF2B5EF4-FFF2-40B4-BE49-F238E27FC236}">
              <a16:creationId xmlns:a16="http://schemas.microsoft.com/office/drawing/2014/main" id="{489842D8-31BF-4297-8127-60BFB9F2597A}"/>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73" name="テキスト ボックス 272">
          <a:extLst>
            <a:ext uri="{FF2B5EF4-FFF2-40B4-BE49-F238E27FC236}">
              <a16:creationId xmlns:a16="http://schemas.microsoft.com/office/drawing/2014/main" id="{A33D220F-7AA4-4FBB-B275-F6E2051C9FD2}"/>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74" name="直線コネクタ 273">
          <a:extLst>
            <a:ext uri="{FF2B5EF4-FFF2-40B4-BE49-F238E27FC236}">
              <a16:creationId xmlns:a16="http://schemas.microsoft.com/office/drawing/2014/main" id="{1C0A79BD-84C6-45A3-9811-A20AE43BA5B9}"/>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75" name="テキスト ボックス 274">
          <a:extLst>
            <a:ext uri="{FF2B5EF4-FFF2-40B4-BE49-F238E27FC236}">
              <a16:creationId xmlns:a16="http://schemas.microsoft.com/office/drawing/2014/main" id="{4A12FF57-8397-436F-A4F8-77836C280F00}"/>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76" name="直線コネクタ 275">
          <a:extLst>
            <a:ext uri="{FF2B5EF4-FFF2-40B4-BE49-F238E27FC236}">
              <a16:creationId xmlns:a16="http://schemas.microsoft.com/office/drawing/2014/main" id="{D011F4AD-11A5-4DF5-AAF6-B267F7751A93}"/>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77" name="テキスト ボックス 276">
          <a:extLst>
            <a:ext uri="{FF2B5EF4-FFF2-40B4-BE49-F238E27FC236}">
              <a16:creationId xmlns:a16="http://schemas.microsoft.com/office/drawing/2014/main" id="{237890E3-01E2-42D7-B513-2F27F8DCC091}"/>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78" name="直線コネクタ 277">
          <a:extLst>
            <a:ext uri="{FF2B5EF4-FFF2-40B4-BE49-F238E27FC236}">
              <a16:creationId xmlns:a16="http://schemas.microsoft.com/office/drawing/2014/main" id="{B0145771-3374-4D54-8033-775FE52DFF7D}"/>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79" name="【福祉施設】&#10;有形固定資産減価償却率グラフ枠">
          <a:extLst>
            <a:ext uri="{FF2B5EF4-FFF2-40B4-BE49-F238E27FC236}">
              <a16:creationId xmlns:a16="http://schemas.microsoft.com/office/drawing/2014/main" id="{03FA128E-89E7-4575-8C72-62824854E17D}"/>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106680</xdr:rowOff>
    </xdr:from>
    <xdr:to>
      <xdr:col>24</xdr:col>
      <xdr:colOff>62865</xdr:colOff>
      <xdr:row>86</xdr:row>
      <xdr:rowOff>140970</xdr:rowOff>
    </xdr:to>
    <xdr:cxnSp macro="">
      <xdr:nvCxnSpPr>
        <xdr:cNvPr id="280" name="直線コネクタ 279">
          <a:extLst>
            <a:ext uri="{FF2B5EF4-FFF2-40B4-BE49-F238E27FC236}">
              <a16:creationId xmlns:a16="http://schemas.microsoft.com/office/drawing/2014/main" id="{B303FBFF-FB44-4FF2-8D41-E5BA227093B9}"/>
            </a:ext>
          </a:extLst>
        </xdr:cNvPr>
        <xdr:cNvCxnSpPr/>
      </xdr:nvCxnSpPr>
      <xdr:spPr>
        <a:xfrm flipV="1">
          <a:off x="4634865" y="13479780"/>
          <a:ext cx="0" cy="140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144797</xdr:rowOff>
    </xdr:from>
    <xdr:ext cx="405111" cy="259045"/>
    <xdr:sp macro="" textlink="">
      <xdr:nvSpPr>
        <xdr:cNvPr id="281" name="【福祉施設】&#10;有形固定資産減価償却率最小値テキスト">
          <a:extLst>
            <a:ext uri="{FF2B5EF4-FFF2-40B4-BE49-F238E27FC236}">
              <a16:creationId xmlns:a16="http://schemas.microsoft.com/office/drawing/2014/main" id="{FAA8A128-9653-41A9-B976-0A1F8F23E537}"/>
            </a:ext>
          </a:extLst>
        </xdr:cNvPr>
        <xdr:cNvSpPr txBox="1"/>
      </xdr:nvSpPr>
      <xdr:spPr>
        <a:xfrm>
          <a:off x="4673600" y="14889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140970</xdr:rowOff>
    </xdr:from>
    <xdr:to>
      <xdr:col>24</xdr:col>
      <xdr:colOff>152400</xdr:colOff>
      <xdr:row>86</xdr:row>
      <xdr:rowOff>140970</xdr:rowOff>
    </xdr:to>
    <xdr:cxnSp macro="">
      <xdr:nvCxnSpPr>
        <xdr:cNvPr id="282" name="直線コネクタ 281">
          <a:extLst>
            <a:ext uri="{FF2B5EF4-FFF2-40B4-BE49-F238E27FC236}">
              <a16:creationId xmlns:a16="http://schemas.microsoft.com/office/drawing/2014/main" id="{75642416-DEB4-49A6-B1F8-20C3D156E1B7}"/>
            </a:ext>
          </a:extLst>
        </xdr:cNvPr>
        <xdr:cNvCxnSpPr/>
      </xdr:nvCxnSpPr>
      <xdr:spPr>
        <a:xfrm>
          <a:off x="4546600" y="148856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53357</xdr:rowOff>
    </xdr:from>
    <xdr:ext cx="405111" cy="259045"/>
    <xdr:sp macro="" textlink="">
      <xdr:nvSpPr>
        <xdr:cNvPr id="283" name="【福祉施設】&#10;有形固定資産減価償却率最大値テキスト">
          <a:extLst>
            <a:ext uri="{FF2B5EF4-FFF2-40B4-BE49-F238E27FC236}">
              <a16:creationId xmlns:a16="http://schemas.microsoft.com/office/drawing/2014/main" id="{B4EFD7FB-A6DB-473E-AB1A-C327049F2724}"/>
            </a:ext>
          </a:extLst>
        </xdr:cNvPr>
        <xdr:cNvSpPr txBox="1"/>
      </xdr:nvSpPr>
      <xdr:spPr>
        <a:xfrm>
          <a:off x="4673600" y="13255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106680</xdr:rowOff>
    </xdr:from>
    <xdr:to>
      <xdr:col>24</xdr:col>
      <xdr:colOff>152400</xdr:colOff>
      <xdr:row>78</xdr:row>
      <xdr:rowOff>106680</xdr:rowOff>
    </xdr:to>
    <xdr:cxnSp macro="">
      <xdr:nvCxnSpPr>
        <xdr:cNvPr id="284" name="直線コネクタ 283">
          <a:extLst>
            <a:ext uri="{FF2B5EF4-FFF2-40B4-BE49-F238E27FC236}">
              <a16:creationId xmlns:a16="http://schemas.microsoft.com/office/drawing/2014/main" id="{162D54E2-BA6C-42D8-BD10-7708B0041EF6}"/>
            </a:ext>
          </a:extLst>
        </xdr:cNvPr>
        <xdr:cNvCxnSpPr/>
      </xdr:nvCxnSpPr>
      <xdr:spPr>
        <a:xfrm>
          <a:off x="4546600" y="13479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134275</xdr:rowOff>
    </xdr:from>
    <xdr:ext cx="405111" cy="259045"/>
    <xdr:sp macro="" textlink="">
      <xdr:nvSpPr>
        <xdr:cNvPr id="285" name="【福祉施設】&#10;有形固定資産減価償却率平均値テキスト">
          <a:extLst>
            <a:ext uri="{FF2B5EF4-FFF2-40B4-BE49-F238E27FC236}">
              <a16:creationId xmlns:a16="http://schemas.microsoft.com/office/drawing/2014/main" id="{9F77E804-103D-4147-B38C-73E09F46601A}"/>
            </a:ext>
          </a:extLst>
        </xdr:cNvPr>
        <xdr:cNvSpPr txBox="1"/>
      </xdr:nvSpPr>
      <xdr:spPr>
        <a:xfrm>
          <a:off x="4673600" y="1402172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111398</xdr:rowOff>
    </xdr:from>
    <xdr:to>
      <xdr:col>24</xdr:col>
      <xdr:colOff>114300</xdr:colOff>
      <xdr:row>83</xdr:row>
      <xdr:rowOff>41548</xdr:rowOff>
    </xdr:to>
    <xdr:sp macro="" textlink="">
      <xdr:nvSpPr>
        <xdr:cNvPr id="286" name="フローチャート: 判断 285">
          <a:extLst>
            <a:ext uri="{FF2B5EF4-FFF2-40B4-BE49-F238E27FC236}">
              <a16:creationId xmlns:a16="http://schemas.microsoft.com/office/drawing/2014/main" id="{09FC3286-E74C-4F72-B4DF-E129FB921C5A}"/>
            </a:ext>
          </a:extLst>
        </xdr:cNvPr>
        <xdr:cNvSpPr/>
      </xdr:nvSpPr>
      <xdr:spPr>
        <a:xfrm>
          <a:off x="4584700" y="14170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93436</xdr:rowOff>
    </xdr:from>
    <xdr:to>
      <xdr:col>20</xdr:col>
      <xdr:colOff>38100</xdr:colOff>
      <xdr:row>83</xdr:row>
      <xdr:rowOff>23586</xdr:rowOff>
    </xdr:to>
    <xdr:sp macro="" textlink="">
      <xdr:nvSpPr>
        <xdr:cNvPr id="287" name="フローチャート: 判断 286">
          <a:extLst>
            <a:ext uri="{FF2B5EF4-FFF2-40B4-BE49-F238E27FC236}">
              <a16:creationId xmlns:a16="http://schemas.microsoft.com/office/drawing/2014/main" id="{7C3D048F-6A35-43CC-B063-63E05DF81C7B}"/>
            </a:ext>
          </a:extLst>
        </xdr:cNvPr>
        <xdr:cNvSpPr/>
      </xdr:nvSpPr>
      <xdr:spPr>
        <a:xfrm>
          <a:off x="3746500" y="14152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75474</xdr:rowOff>
    </xdr:from>
    <xdr:to>
      <xdr:col>15</xdr:col>
      <xdr:colOff>101600</xdr:colOff>
      <xdr:row>83</xdr:row>
      <xdr:rowOff>5624</xdr:rowOff>
    </xdr:to>
    <xdr:sp macro="" textlink="">
      <xdr:nvSpPr>
        <xdr:cNvPr id="288" name="フローチャート: 判断 287">
          <a:extLst>
            <a:ext uri="{FF2B5EF4-FFF2-40B4-BE49-F238E27FC236}">
              <a16:creationId xmlns:a16="http://schemas.microsoft.com/office/drawing/2014/main" id="{48C65D0B-13A8-4084-A91E-E17EA3BF8F34}"/>
            </a:ext>
          </a:extLst>
        </xdr:cNvPr>
        <xdr:cNvSpPr/>
      </xdr:nvSpPr>
      <xdr:spPr>
        <a:xfrm>
          <a:off x="2857500" y="14134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83</xdr:row>
      <xdr:rowOff>28121</xdr:rowOff>
    </xdr:from>
    <xdr:to>
      <xdr:col>10</xdr:col>
      <xdr:colOff>165100</xdr:colOff>
      <xdr:row>83</xdr:row>
      <xdr:rowOff>129721</xdr:rowOff>
    </xdr:to>
    <xdr:sp macro="" textlink="">
      <xdr:nvSpPr>
        <xdr:cNvPr id="289" name="フローチャート: 判断 288">
          <a:extLst>
            <a:ext uri="{FF2B5EF4-FFF2-40B4-BE49-F238E27FC236}">
              <a16:creationId xmlns:a16="http://schemas.microsoft.com/office/drawing/2014/main" id="{C69AAC2E-68B7-4586-9F2D-DECF51325F3A}"/>
            </a:ext>
          </a:extLst>
        </xdr:cNvPr>
        <xdr:cNvSpPr/>
      </xdr:nvSpPr>
      <xdr:spPr>
        <a:xfrm>
          <a:off x="1968500" y="142584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83</xdr:row>
      <xdr:rowOff>5262</xdr:rowOff>
    </xdr:from>
    <xdr:to>
      <xdr:col>6</xdr:col>
      <xdr:colOff>38100</xdr:colOff>
      <xdr:row>83</xdr:row>
      <xdr:rowOff>106862</xdr:rowOff>
    </xdr:to>
    <xdr:sp macro="" textlink="">
      <xdr:nvSpPr>
        <xdr:cNvPr id="290" name="フローチャート: 判断 289">
          <a:extLst>
            <a:ext uri="{FF2B5EF4-FFF2-40B4-BE49-F238E27FC236}">
              <a16:creationId xmlns:a16="http://schemas.microsoft.com/office/drawing/2014/main" id="{57614573-F374-4074-AC10-B7B21AB3B7D9}"/>
            </a:ext>
          </a:extLst>
        </xdr:cNvPr>
        <xdr:cNvSpPr/>
      </xdr:nvSpPr>
      <xdr:spPr>
        <a:xfrm>
          <a:off x="1079500" y="14235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1" name="テキスト ボックス 290">
          <a:extLst>
            <a:ext uri="{FF2B5EF4-FFF2-40B4-BE49-F238E27FC236}">
              <a16:creationId xmlns:a16="http://schemas.microsoft.com/office/drawing/2014/main" id="{E6B32F5D-F108-422B-A81F-EA814501CA64}"/>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2" name="テキスト ボックス 291">
          <a:extLst>
            <a:ext uri="{FF2B5EF4-FFF2-40B4-BE49-F238E27FC236}">
              <a16:creationId xmlns:a16="http://schemas.microsoft.com/office/drawing/2014/main" id="{FC936F2B-BA6F-415B-AF16-6A938742C431}"/>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3" name="テキスト ボックス 292">
          <a:extLst>
            <a:ext uri="{FF2B5EF4-FFF2-40B4-BE49-F238E27FC236}">
              <a16:creationId xmlns:a16="http://schemas.microsoft.com/office/drawing/2014/main" id="{A8F617AF-A743-4233-AE22-2E01EF98D95E}"/>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94" name="テキスト ボックス 293">
          <a:extLst>
            <a:ext uri="{FF2B5EF4-FFF2-40B4-BE49-F238E27FC236}">
              <a16:creationId xmlns:a16="http://schemas.microsoft.com/office/drawing/2014/main" id="{6DEA8BAC-D3EB-48D1-8C8E-11EA8AA5CB47}"/>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95" name="テキスト ボックス 294">
          <a:extLst>
            <a:ext uri="{FF2B5EF4-FFF2-40B4-BE49-F238E27FC236}">
              <a16:creationId xmlns:a16="http://schemas.microsoft.com/office/drawing/2014/main" id="{AA40C085-A406-4F09-B68C-E4CF175F0D85}"/>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88537</xdr:rowOff>
    </xdr:from>
    <xdr:to>
      <xdr:col>24</xdr:col>
      <xdr:colOff>114300</xdr:colOff>
      <xdr:row>84</xdr:row>
      <xdr:rowOff>18687</xdr:rowOff>
    </xdr:to>
    <xdr:sp macro="" textlink="">
      <xdr:nvSpPr>
        <xdr:cNvPr id="296" name="楕円 295">
          <a:extLst>
            <a:ext uri="{FF2B5EF4-FFF2-40B4-BE49-F238E27FC236}">
              <a16:creationId xmlns:a16="http://schemas.microsoft.com/office/drawing/2014/main" id="{87F13114-20A7-4BCB-87FD-5114091DF357}"/>
            </a:ext>
          </a:extLst>
        </xdr:cNvPr>
        <xdr:cNvSpPr/>
      </xdr:nvSpPr>
      <xdr:spPr>
        <a:xfrm>
          <a:off x="4584700" y="143188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83</xdr:row>
      <xdr:rowOff>66964</xdr:rowOff>
    </xdr:from>
    <xdr:ext cx="405111" cy="259045"/>
    <xdr:sp macro="" textlink="">
      <xdr:nvSpPr>
        <xdr:cNvPr id="297" name="【福祉施設】&#10;有形固定資産減価償却率該当値テキスト">
          <a:extLst>
            <a:ext uri="{FF2B5EF4-FFF2-40B4-BE49-F238E27FC236}">
              <a16:creationId xmlns:a16="http://schemas.microsoft.com/office/drawing/2014/main" id="{7F4E651A-325C-423A-8F5A-A02A4127EC3F}"/>
            </a:ext>
          </a:extLst>
        </xdr:cNvPr>
        <xdr:cNvSpPr txBox="1"/>
      </xdr:nvSpPr>
      <xdr:spPr>
        <a:xfrm>
          <a:off x="4673600" y="142973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83</xdr:row>
      <xdr:rowOff>60779</xdr:rowOff>
    </xdr:from>
    <xdr:to>
      <xdr:col>20</xdr:col>
      <xdr:colOff>38100</xdr:colOff>
      <xdr:row>83</xdr:row>
      <xdr:rowOff>162379</xdr:rowOff>
    </xdr:to>
    <xdr:sp macro="" textlink="">
      <xdr:nvSpPr>
        <xdr:cNvPr id="298" name="楕円 297">
          <a:extLst>
            <a:ext uri="{FF2B5EF4-FFF2-40B4-BE49-F238E27FC236}">
              <a16:creationId xmlns:a16="http://schemas.microsoft.com/office/drawing/2014/main" id="{99473AFC-D521-480A-8C0B-023305B04F90}"/>
            </a:ext>
          </a:extLst>
        </xdr:cNvPr>
        <xdr:cNvSpPr/>
      </xdr:nvSpPr>
      <xdr:spPr>
        <a:xfrm>
          <a:off x="3746500" y="142911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83</xdr:row>
      <xdr:rowOff>111579</xdr:rowOff>
    </xdr:from>
    <xdr:to>
      <xdr:col>24</xdr:col>
      <xdr:colOff>63500</xdr:colOff>
      <xdr:row>83</xdr:row>
      <xdr:rowOff>139337</xdr:rowOff>
    </xdr:to>
    <xdr:cxnSp macro="">
      <xdr:nvCxnSpPr>
        <xdr:cNvPr id="299" name="直線コネクタ 298">
          <a:extLst>
            <a:ext uri="{FF2B5EF4-FFF2-40B4-BE49-F238E27FC236}">
              <a16:creationId xmlns:a16="http://schemas.microsoft.com/office/drawing/2014/main" id="{488729DA-CAFB-453D-97E2-5D84FACC7A6F}"/>
            </a:ext>
          </a:extLst>
        </xdr:cNvPr>
        <xdr:cNvCxnSpPr/>
      </xdr:nvCxnSpPr>
      <xdr:spPr>
        <a:xfrm>
          <a:off x="3797300" y="14341929"/>
          <a:ext cx="8382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83</xdr:row>
      <xdr:rowOff>24856</xdr:rowOff>
    </xdr:from>
    <xdr:to>
      <xdr:col>15</xdr:col>
      <xdr:colOff>101600</xdr:colOff>
      <xdr:row>83</xdr:row>
      <xdr:rowOff>126456</xdr:rowOff>
    </xdr:to>
    <xdr:sp macro="" textlink="">
      <xdr:nvSpPr>
        <xdr:cNvPr id="300" name="楕円 299">
          <a:extLst>
            <a:ext uri="{FF2B5EF4-FFF2-40B4-BE49-F238E27FC236}">
              <a16:creationId xmlns:a16="http://schemas.microsoft.com/office/drawing/2014/main" id="{279E3501-D954-48BA-B5AC-F10249EFFA7D}"/>
            </a:ext>
          </a:extLst>
        </xdr:cNvPr>
        <xdr:cNvSpPr/>
      </xdr:nvSpPr>
      <xdr:spPr>
        <a:xfrm>
          <a:off x="2857500" y="14255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83</xdr:row>
      <xdr:rowOff>75656</xdr:rowOff>
    </xdr:from>
    <xdr:to>
      <xdr:col>19</xdr:col>
      <xdr:colOff>177800</xdr:colOff>
      <xdr:row>83</xdr:row>
      <xdr:rowOff>111579</xdr:rowOff>
    </xdr:to>
    <xdr:cxnSp macro="">
      <xdr:nvCxnSpPr>
        <xdr:cNvPr id="301" name="直線コネクタ 300">
          <a:extLst>
            <a:ext uri="{FF2B5EF4-FFF2-40B4-BE49-F238E27FC236}">
              <a16:creationId xmlns:a16="http://schemas.microsoft.com/office/drawing/2014/main" id="{B4119A00-FD57-4EDC-9F2F-1D6C7DA273BB}"/>
            </a:ext>
          </a:extLst>
        </xdr:cNvPr>
        <xdr:cNvCxnSpPr/>
      </xdr:nvCxnSpPr>
      <xdr:spPr>
        <a:xfrm>
          <a:off x="2908300" y="14306006"/>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83</xdr:row>
      <xdr:rowOff>113030</xdr:rowOff>
    </xdr:from>
    <xdr:to>
      <xdr:col>10</xdr:col>
      <xdr:colOff>165100</xdr:colOff>
      <xdr:row>84</xdr:row>
      <xdr:rowOff>43180</xdr:rowOff>
    </xdr:to>
    <xdr:sp macro="" textlink="">
      <xdr:nvSpPr>
        <xdr:cNvPr id="302" name="楕円 301">
          <a:extLst>
            <a:ext uri="{FF2B5EF4-FFF2-40B4-BE49-F238E27FC236}">
              <a16:creationId xmlns:a16="http://schemas.microsoft.com/office/drawing/2014/main" id="{957715F6-0C96-4797-9DD9-E61D6018E254}"/>
            </a:ext>
          </a:extLst>
        </xdr:cNvPr>
        <xdr:cNvSpPr/>
      </xdr:nvSpPr>
      <xdr:spPr>
        <a:xfrm>
          <a:off x="1968500" y="14343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83</xdr:row>
      <xdr:rowOff>75656</xdr:rowOff>
    </xdr:from>
    <xdr:to>
      <xdr:col>15</xdr:col>
      <xdr:colOff>50800</xdr:colOff>
      <xdr:row>83</xdr:row>
      <xdr:rowOff>163830</xdr:rowOff>
    </xdr:to>
    <xdr:cxnSp macro="">
      <xdr:nvCxnSpPr>
        <xdr:cNvPr id="303" name="直線コネクタ 302">
          <a:extLst>
            <a:ext uri="{FF2B5EF4-FFF2-40B4-BE49-F238E27FC236}">
              <a16:creationId xmlns:a16="http://schemas.microsoft.com/office/drawing/2014/main" id="{6609B527-4BE6-4670-8E56-1B4BC982073F}"/>
            </a:ext>
          </a:extLst>
        </xdr:cNvPr>
        <xdr:cNvCxnSpPr/>
      </xdr:nvCxnSpPr>
      <xdr:spPr>
        <a:xfrm flipV="1">
          <a:off x="2019300" y="14306006"/>
          <a:ext cx="889000" cy="88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83</xdr:row>
      <xdr:rowOff>57513</xdr:rowOff>
    </xdr:from>
    <xdr:to>
      <xdr:col>6</xdr:col>
      <xdr:colOff>38100</xdr:colOff>
      <xdr:row>83</xdr:row>
      <xdr:rowOff>159113</xdr:rowOff>
    </xdr:to>
    <xdr:sp macro="" textlink="">
      <xdr:nvSpPr>
        <xdr:cNvPr id="304" name="楕円 303">
          <a:extLst>
            <a:ext uri="{FF2B5EF4-FFF2-40B4-BE49-F238E27FC236}">
              <a16:creationId xmlns:a16="http://schemas.microsoft.com/office/drawing/2014/main" id="{6CEDB1FB-9093-4E6C-96FE-92A2535F9FE5}"/>
            </a:ext>
          </a:extLst>
        </xdr:cNvPr>
        <xdr:cNvSpPr/>
      </xdr:nvSpPr>
      <xdr:spPr>
        <a:xfrm>
          <a:off x="1079500" y="14287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83</xdr:row>
      <xdr:rowOff>108313</xdr:rowOff>
    </xdr:from>
    <xdr:to>
      <xdr:col>10</xdr:col>
      <xdr:colOff>114300</xdr:colOff>
      <xdr:row>83</xdr:row>
      <xdr:rowOff>163830</xdr:rowOff>
    </xdr:to>
    <xdr:cxnSp macro="">
      <xdr:nvCxnSpPr>
        <xdr:cNvPr id="305" name="直線コネクタ 304">
          <a:extLst>
            <a:ext uri="{FF2B5EF4-FFF2-40B4-BE49-F238E27FC236}">
              <a16:creationId xmlns:a16="http://schemas.microsoft.com/office/drawing/2014/main" id="{5EBA31F4-CDAD-496A-BA61-6AE3349523C0}"/>
            </a:ext>
          </a:extLst>
        </xdr:cNvPr>
        <xdr:cNvCxnSpPr/>
      </xdr:nvCxnSpPr>
      <xdr:spPr>
        <a:xfrm>
          <a:off x="1130300" y="14338663"/>
          <a:ext cx="889000" cy="55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40113</xdr:rowOff>
    </xdr:from>
    <xdr:ext cx="405111" cy="259045"/>
    <xdr:sp macro="" textlink="">
      <xdr:nvSpPr>
        <xdr:cNvPr id="306" name="n_1aveValue【福祉施設】&#10;有形固定資産減価償却率">
          <a:extLst>
            <a:ext uri="{FF2B5EF4-FFF2-40B4-BE49-F238E27FC236}">
              <a16:creationId xmlns:a16="http://schemas.microsoft.com/office/drawing/2014/main" id="{EB498C98-0ABD-4E2A-84C6-3709C72AB164}"/>
            </a:ext>
          </a:extLst>
        </xdr:cNvPr>
        <xdr:cNvSpPr txBox="1"/>
      </xdr:nvSpPr>
      <xdr:spPr>
        <a:xfrm>
          <a:off x="3582044" y="139275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22151</xdr:rowOff>
    </xdr:from>
    <xdr:ext cx="405111" cy="259045"/>
    <xdr:sp macro="" textlink="">
      <xdr:nvSpPr>
        <xdr:cNvPr id="307" name="n_2aveValue【福祉施設】&#10;有形固定資産減価償却率">
          <a:extLst>
            <a:ext uri="{FF2B5EF4-FFF2-40B4-BE49-F238E27FC236}">
              <a16:creationId xmlns:a16="http://schemas.microsoft.com/office/drawing/2014/main" id="{502998EF-C40F-4F15-909F-BCF5BA58C0A4}"/>
            </a:ext>
          </a:extLst>
        </xdr:cNvPr>
        <xdr:cNvSpPr txBox="1"/>
      </xdr:nvSpPr>
      <xdr:spPr>
        <a:xfrm>
          <a:off x="2705744" y="139096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146248</xdr:rowOff>
    </xdr:from>
    <xdr:ext cx="405111" cy="259045"/>
    <xdr:sp macro="" textlink="">
      <xdr:nvSpPr>
        <xdr:cNvPr id="308" name="n_3aveValue【福祉施設】&#10;有形固定資産減価償却率">
          <a:extLst>
            <a:ext uri="{FF2B5EF4-FFF2-40B4-BE49-F238E27FC236}">
              <a16:creationId xmlns:a16="http://schemas.microsoft.com/office/drawing/2014/main" id="{68097488-6ACC-49AA-8678-80F126152C22}"/>
            </a:ext>
          </a:extLst>
        </xdr:cNvPr>
        <xdr:cNvSpPr txBox="1"/>
      </xdr:nvSpPr>
      <xdr:spPr>
        <a:xfrm>
          <a:off x="1816744" y="140336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123389</xdr:rowOff>
    </xdr:from>
    <xdr:ext cx="405111" cy="259045"/>
    <xdr:sp macro="" textlink="">
      <xdr:nvSpPr>
        <xdr:cNvPr id="309" name="n_4aveValue【福祉施設】&#10;有形固定資産減価償却率">
          <a:extLst>
            <a:ext uri="{FF2B5EF4-FFF2-40B4-BE49-F238E27FC236}">
              <a16:creationId xmlns:a16="http://schemas.microsoft.com/office/drawing/2014/main" id="{FD4E32DC-04A5-44DA-8639-8AC2561D333C}"/>
            </a:ext>
          </a:extLst>
        </xdr:cNvPr>
        <xdr:cNvSpPr txBox="1"/>
      </xdr:nvSpPr>
      <xdr:spPr>
        <a:xfrm>
          <a:off x="927744" y="140108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83</xdr:row>
      <xdr:rowOff>153506</xdr:rowOff>
    </xdr:from>
    <xdr:ext cx="405111" cy="259045"/>
    <xdr:sp macro="" textlink="">
      <xdr:nvSpPr>
        <xdr:cNvPr id="310" name="n_1mainValue【福祉施設】&#10;有形固定資産減価償却率">
          <a:extLst>
            <a:ext uri="{FF2B5EF4-FFF2-40B4-BE49-F238E27FC236}">
              <a16:creationId xmlns:a16="http://schemas.microsoft.com/office/drawing/2014/main" id="{C0526FC8-B067-425F-B00C-5A9FD3C3932E}"/>
            </a:ext>
          </a:extLst>
        </xdr:cNvPr>
        <xdr:cNvSpPr txBox="1"/>
      </xdr:nvSpPr>
      <xdr:spPr>
        <a:xfrm>
          <a:off x="3582044" y="143838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117583</xdr:rowOff>
    </xdr:from>
    <xdr:ext cx="405111" cy="259045"/>
    <xdr:sp macro="" textlink="">
      <xdr:nvSpPr>
        <xdr:cNvPr id="311" name="n_2mainValue【福祉施設】&#10;有形固定資産減価償却率">
          <a:extLst>
            <a:ext uri="{FF2B5EF4-FFF2-40B4-BE49-F238E27FC236}">
              <a16:creationId xmlns:a16="http://schemas.microsoft.com/office/drawing/2014/main" id="{99F38596-98B4-4C14-92C9-1BFD3EF61B08}"/>
            </a:ext>
          </a:extLst>
        </xdr:cNvPr>
        <xdr:cNvSpPr txBox="1"/>
      </xdr:nvSpPr>
      <xdr:spPr>
        <a:xfrm>
          <a:off x="2705744" y="143479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84</xdr:row>
      <xdr:rowOff>34307</xdr:rowOff>
    </xdr:from>
    <xdr:ext cx="405111" cy="259045"/>
    <xdr:sp macro="" textlink="">
      <xdr:nvSpPr>
        <xdr:cNvPr id="312" name="n_3mainValue【福祉施設】&#10;有形固定資産減価償却率">
          <a:extLst>
            <a:ext uri="{FF2B5EF4-FFF2-40B4-BE49-F238E27FC236}">
              <a16:creationId xmlns:a16="http://schemas.microsoft.com/office/drawing/2014/main" id="{1577E577-F8DE-4901-AC70-DCE2915BBB8A}"/>
            </a:ext>
          </a:extLst>
        </xdr:cNvPr>
        <xdr:cNvSpPr txBox="1"/>
      </xdr:nvSpPr>
      <xdr:spPr>
        <a:xfrm>
          <a:off x="1816744" y="14436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150240</xdr:rowOff>
    </xdr:from>
    <xdr:ext cx="405111" cy="259045"/>
    <xdr:sp macro="" textlink="">
      <xdr:nvSpPr>
        <xdr:cNvPr id="313" name="n_4mainValue【福祉施設】&#10;有形固定資産減価償却率">
          <a:extLst>
            <a:ext uri="{FF2B5EF4-FFF2-40B4-BE49-F238E27FC236}">
              <a16:creationId xmlns:a16="http://schemas.microsoft.com/office/drawing/2014/main" id="{4EE701AD-AF4E-4B3A-8A2B-3E0ED88D29E5}"/>
            </a:ext>
          </a:extLst>
        </xdr:cNvPr>
        <xdr:cNvSpPr txBox="1"/>
      </xdr:nvSpPr>
      <xdr:spPr>
        <a:xfrm>
          <a:off x="927744" y="143805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14" name="正方形/長方形 313">
          <a:extLst>
            <a:ext uri="{FF2B5EF4-FFF2-40B4-BE49-F238E27FC236}">
              <a16:creationId xmlns:a16="http://schemas.microsoft.com/office/drawing/2014/main" id="{9C0555CA-8706-4159-A62D-1A0AEFD2EB6B}"/>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15" name="正方形/長方形 314">
          <a:extLst>
            <a:ext uri="{FF2B5EF4-FFF2-40B4-BE49-F238E27FC236}">
              <a16:creationId xmlns:a16="http://schemas.microsoft.com/office/drawing/2014/main" id="{2D4439A2-762D-427E-A429-8042FD2CFF20}"/>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16" name="正方形/長方形 315">
          <a:extLst>
            <a:ext uri="{FF2B5EF4-FFF2-40B4-BE49-F238E27FC236}">
              <a16:creationId xmlns:a16="http://schemas.microsoft.com/office/drawing/2014/main" id="{954EE0AA-EC3D-45D0-9042-0818141AF475}"/>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17" name="正方形/長方形 316">
          <a:extLst>
            <a:ext uri="{FF2B5EF4-FFF2-40B4-BE49-F238E27FC236}">
              <a16:creationId xmlns:a16="http://schemas.microsoft.com/office/drawing/2014/main" id="{8F372093-6F71-4AFE-AF5B-EEF7804FF8CD}"/>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18" name="正方形/長方形 317">
          <a:extLst>
            <a:ext uri="{FF2B5EF4-FFF2-40B4-BE49-F238E27FC236}">
              <a16:creationId xmlns:a16="http://schemas.microsoft.com/office/drawing/2014/main" id="{257D3FE3-6B2C-4960-A13C-CAF4FB92D7C3}"/>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19" name="正方形/長方形 318">
          <a:extLst>
            <a:ext uri="{FF2B5EF4-FFF2-40B4-BE49-F238E27FC236}">
              <a16:creationId xmlns:a16="http://schemas.microsoft.com/office/drawing/2014/main" id="{DB7311B2-98EE-4B2B-A4C1-DD4B6C565B93}"/>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0" name="正方形/長方形 319">
          <a:extLst>
            <a:ext uri="{FF2B5EF4-FFF2-40B4-BE49-F238E27FC236}">
              <a16:creationId xmlns:a16="http://schemas.microsoft.com/office/drawing/2014/main" id="{754798D6-1C60-4A55-99C5-F180F93FD71D}"/>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1" name="正方形/長方形 320">
          <a:extLst>
            <a:ext uri="{FF2B5EF4-FFF2-40B4-BE49-F238E27FC236}">
              <a16:creationId xmlns:a16="http://schemas.microsoft.com/office/drawing/2014/main" id="{A0908838-845B-4FAF-902E-F2F41E70991C}"/>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2" name="テキスト ボックス 321">
          <a:extLst>
            <a:ext uri="{FF2B5EF4-FFF2-40B4-BE49-F238E27FC236}">
              <a16:creationId xmlns:a16="http://schemas.microsoft.com/office/drawing/2014/main" id="{EACF41CE-ADE6-49B3-BDEC-1A9B0CD2AD8D}"/>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3" name="直線コネクタ 322">
          <a:extLst>
            <a:ext uri="{FF2B5EF4-FFF2-40B4-BE49-F238E27FC236}">
              <a16:creationId xmlns:a16="http://schemas.microsoft.com/office/drawing/2014/main" id="{16DA0021-9152-41D2-9F7B-D1CE06AB53B8}"/>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87</xdr:row>
      <xdr:rowOff>38100</xdr:rowOff>
    </xdr:from>
    <xdr:to>
      <xdr:col>59</xdr:col>
      <xdr:colOff>50800</xdr:colOff>
      <xdr:row>87</xdr:row>
      <xdr:rowOff>38100</xdr:rowOff>
    </xdr:to>
    <xdr:cxnSp macro="">
      <xdr:nvCxnSpPr>
        <xdr:cNvPr id="324" name="直線コネクタ 323">
          <a:extLst>
            <a:ext uri="{FF2B5EF4-FFF2-40B4-BE49-F238E27FC236}">
              <a16:creationId xmlns:a16="http://schemas.microsoft.com/office/drawing/2014/main" id="{EA57F11F-8117-4462-95FB-724CC473E336}"/>
            </a:ext>
          </a:extLst>
        </xdr:cNvPr>
        <xdr:cNvCxnSpPr/>
      </xdr:nvCxnSpPr>
      <xdr:spPr>
        <a:xfrm>
          <a:off x="6604000" y="14954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67327</xdr:rowOff>
    </xdr:from>
    <xdr:ext cx="467179" cy="259045"/>
    <xdr:sp macro="" textlink="">
      <xdr:nvSpPr>
        <xdr:cNvPr id="325" name="テキスト ボックス 324">
          <a:extLst>
            <a:ext uri="{FF2B5EF4-FFF2-40B4-BE49-F238E27FC236}">
              <a16:creationId xmlns:a16="http://schemas.microsoft.com/office/drawing/2014/main" id="{DA7FB7E9-613B-4B8B-A322-E5DF717FB9DE}"/>
            </a:ext>
          </a:extLst>
        </xdr:cNvPr>
        <xdr:cNvSpPr txBox="1"/>
      </xdr:nvSpPr>
      <xdr:spPr>
        <a:xfrm>
          <a:off x="6136821" y="148120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95250</xdr:rowOff>
    </xdr:from>
    <xdr:to>
      <xdr:col>59</xdr:col>
      <xdr:colOff>50800</xdr:colOff>
      <xdr:row>85</xdr:row>
      <xdr:rowOff>95250</xdr:rowOff>
    </xdr:to>
    <xdr:cxnSp macro="">
      <xdr:nvCxnSpPr>
        <xdr:cNvPr id="326" name="直線コネクタ 325">
          <a:extLst>
            <a:ext uri="{FF2B5EF4-FFF2-40B4-BE49-F238E27FC236}">
              <a16:creationId xmlns:a16="http://schemas.microsoft.com/office/drawing/2014/main" id="{F6C025E9-CE2C-44F2-BFC3-335E074909E9}"/>
            </a:ext>
          </a:extLst>
        </xdr:cNvPr>
        <xdr:cNvCxnSpPr/>
      </xdr:nvCxnSpPr>
      <xdr:spPr>
        <a:xfrm>
          <a:off x="6604000" y="1466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124477</xdr:rowOff>
    </xdr:from>
    <xdr:ext cx="467179" cy="259045"/>
    <xdr:sp macro="" textlink="">
      <xdr:nvSpPr>
        <xdr:cNvPr id="327" name="テキスト ボックス 326">
          <a:extLst>
            <a:ext uri="{FF2B5EF4-FFF2-40B4-BE49-F238E27FC236}">
              <a16:creationId xmlns:a16="http://schemas.microsoft.com/office/drawing/2014/main" id="{A1AEBA43-102A-4122-99F5-89FF0388C119}"/>
            </a:ext>
          </a:extLst>
        </xdr:cNvPr>
        <xdr:cNvSpPr txBox="1"/>
      </xdr:nvSpPr>
      <xdr:spPr>
        <a:xfrm>
          <a:off x="6136821" y="1452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152400</xdr:rowOff>
    </xdr:from>
    <xdr:to>
      <xdr:col>59</xdr:col>
      <xdr:colOff>50800</xdr:colOff>
      <xdr:row>83</xdr:row>
      <xdr:rowOff>152400</xdr:rowOff>
    </xdr:to>
    <xdr:cxnSp macro="">
      <xdr:nvCxnSpPr>
        <xdr:cNvPr id="328" name="直線コネクタ 327">
          <a:extLst>
            <a:ext uri="{FF2B5EF4-FFF2-40B4-BE49-F238E27FC236}">
              <a16:creationId xmlns:a16="http://schemas.microsoft.com/office/drawing/2014/main" id="{052003F7-9BC3-46A0-8139-7EFE814BD233}"/>
            </a:ext>
          </a:extLst>
        </xdr:cNvPr>
        <xdr:cNvCxnSpPr/>
      </xdr:nvCxnSpPr>
      <xdr:spPr>
        <a:xfrm>
          <a:off x="6604000" y="14382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10177</xdr:rowOff>
    </xdr:from>
    <xdr:ext cx="467179" cy="259045"/>
    <xdr:sp macro="" textlink="">
      <xdr:nvSpPr>
        <xdr:cNvPr id="329" name="テキスト ボックス 328">
          <a:extLst>
            <a:ext uri="{FF2B5EF4-FFF2-40B4-BE49-F238E27FC236}">
              <a16:creationId xmlns:a16="http://schemas.microsoft.com/office/drawing/2014/main" id="{22CD11F7-7757-4FE4-86F1-E493526CB6D6}"/>
            </a:ext>
          </a:extLst>
        </xdr:cNvPr>
        <xdr:cNvSpPr txBox="1"/>
      </xdr:nvSpPr>
      <xdr:spPr>
        <a:xfrm>
          <a:off x="6136821" y="142405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0" name="直線コネクタ 329">
          <a:extLst>
            <a:ext uri="{FF2B5EF4-FFF2-40B4-BE49-F238E27FC236}">
              <a16:creationId xmlns:a16="http://schemas.microsoft.com/office/drawing/2014/main" id="{28D43A6E-D76F-4E87-B45D-DE58E787E866}"/>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331" name="テキスト ボックス 330">
          <a:extLst>
            <a:ext uri="{FF2B5EF4-FFF2-40B4-BE49-F238E27FC236}">
              <a16:creationId xmlns:a16="http://schemas.microsoft.com/office/drawing/2014/main" id="{BE61B23A-E7A4-453B-8BCA-65245C89DD67}"/>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95250</xdr:rowOff>
    </xdr:from>
    <xdr:to>
      <xdr:col>59</xdr:col>
      <xdr:colOff>50800</xdr:colOff>
      <xdr:row>80</xdr:row>
      <xdr:rowOff>95250</xdr:rowOff>
    </xdr:to>
    <xdr:cxnSp macro="">
      <xdr:nvCxnSpPr>
        <xdr:cNvPr id="332" name="直線コネクタ 331">
          <a:extLst>
            <a:ext uri="{FF2B5EF4-FFF2-40B4-BE49-F238E27FC236}">
              <a16:creationId xmlns:a16="http://schemas.microsoft.com/office/drawing/2014/main" id="{56B5F21B-47FE-4BA8-B6C4-D357EA4A55EC}"/>
            </a:ext>
          </a:extLst>
        </xdr:cNvPr>
        <xdr:cNvCxnSpPr/>
      </xdr:nvCxnSpPr>
      <xdr:spPr>
        <a:xfrm>
          <a:off x="6604000" y="13811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124477</xdr:rowOff>
    </xdr:from>
    <xdr:ext cx="467179" cy="259045"/>
    <xdr:sp macro="" textlink="">
      <xdr:nvSpPr>
        <xdr:cNvPr id="333" name="テキスト ボックス 332">
          <a:extLst>
            <a:ext uri="{FF2B5EF4-FFF2-40B4-BE49-F238E27FC236}">
              <a16:creationId xmlns:a16="http://schemas.microsoft.com/office/drawing/2014/main" id="{395EF320-FA62-4039-8DFE-695DB1DCB08B}"/>
            </a:ext>
          </a:extLst>
        </xdr:cNvPr>
        <xdr:cNvSpPr txBox="1"/>
      </xdr:nvSpPr>
      <xdr:spPr>
        <a:xfrm>
          <a:off x="6136821" y="136690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152400</xdr:rowOff>
    </xdr:from>
    <xdr:to>
      <xdr:col>59</xdr:col>
      <xdr:colOff>50800</xdr:colOff>
      <xdr:row>78</xdr:row>
      <xdr:rowOff>152400</xdr:rowOff>
    </xdr:to>
    <xdr:cxnSp macro="">
      <xdr:nvCxnSpPr>
        <xdr:cNvPr id="334" name="直線コネクタ 333">
          <a:extLst>
            <a:ext uri="{FF2B5EF4-FFF2-40B4-BE49-F238E27FC236}">
              <a16:creationId xmlns:a16="http://schemas.microsoft.com/office/drawing/2014/main" id="{2968043D-7283-439F-9275-FD8C89AB3698}"/>
            </a:ext>
          </a:extLst>
        </xdr:cNvPr>
        <xdr:cNvCxnSpPr/>
      </xdr:nvCxnSpPr>
      <xdr:spPr>
        <a:xfrm>
          <a:off x="6604000" y="1352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10177</xdr:rowOff>
    </xdr:from>
    <xdr:ext cx="467179" cy="259045"/>
    <xdr:sp macro="" textlink="">
      <xdr:nvSpPr>
        <xdr:cNvPr id="335" name="テキスト ボックス 334">
          <a:extLst>
            <a:ext uri="{FF2B5EF4-FFF2-40B4-BE49-F238E27FC236}">
              <a16:creationId xmlns:a16="http://schemas.microsoft.com/office/drawing/2014/main" id="{DF54BB7A-DEA8-40E7-A0D8-EBBB1AF4EA31}"/>
            </a:ext>
          </a:extLst>
        </xdr:cNvPr>
        <xdr:cNvSpPr txBox="1"/>
      </xdr:nvSpPr>
      <xdr:spPr>
        <a:xfrm>
          <a:off x="6136821" y="13383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38100</xdr:rowOff>
    </xdr:from>
    <xdr:to>
      <xdr:col>59</xdr:col>
      <xdr:colOff>50800</xdr:colOff>
      <xdr:row>77</xdr:row>
      <xdr:rowOff>38100</xdr:rowOff>
    </xdr:to>
    <xdr:cxnSp macro="">
      <xdr:nvCxnSpPr>
        <xdr:cNvPr id="336" name="直線コネクタ 335">
          <a:extLst>
            <a:ext uri="{FF2B5EF4-FFF2-40B4-BE49-F238E27FC236}">
              <a16:creationId xmlns:a16="http://schemas.microsoft.com/office/drawing/2014/main" id="{17C87C22-AB82-490F-9EC6-2DE7B1F9A89C}"/>
            </a:ext>
          </a:extLst>
        </xdr:cNvPr>
        <xdr:cNvCxnSpPr/>
      </xdr:nvCxnSpPr>
      <xdr:spPr>
        <a:xfrm>
          <a:off x="6604000" y="13239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67327</xdr:rowOff>
    </xdr:from>
    <xdr:ext cx="467179" cy="259045"/>
    <xdr:sp macro="" textlink="">
      <xdr:nvSpPr>
        <xdr:cNvPr id="337" name="テキスト ボックス 336">
          <a:extLst>
            <a:ext uri="{FF2B5EF4-FFF2-40B4-BE49-F238E27FC236}">
              <a16:creationId xmlns:a16="http://schemas.microsoft.com/office/drawing/2014/main" id="{1E7BF148-3DF3-477F-AE10-61DC4D43BC0C}"/>
            </a:ext>
          </a:extLst>
        </xdr:cNvPr>
        <xdr:cNvSpPr txBox="1"/>
      </xdr:nvSpPr>
      <xdr:spPr>
        <a:xfrm>
          <a:off x="6136821" y="130975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8" name="直線コネクタ 337">
          <a:extLst>
            <a:ext uri="{FF2B5EF4-FFF2-40B4-BE49-F238E27FC236}">
              <a16:creationId xmlns:a16="http://schemas.microsoft.com/office/drawing/2014/main" id="{12B2E901-B2FB-4757-9ED0-64EF15E98F92}"/>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39" name="テキスト ボックス 338">
          <a:extLst>
            <a:ext uri="{FF2B5EF4-FFF2-40B4-BE49-F238E27FC236}">
              <a16:creationId xmlns:a16="http://schemas.microsoft.com/office/drawing/2014/main" id="{D57F050A-4F64-4EE9-AF15-D3764F9DA553}"/>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0" name="【福祉施設】&#10;一人当たり面積グラフ枠">
          <a:extLst>
            <a:ext uri="{FF2B5EF4-FFF2-40B4-BE49-F238E27FC236}">
              <a16:creationId xmlns:a16="http://schemas.microsoft.com/office/drawing/2014/main" id="{13064EF2-C072-4019-8798-017F45840150}"/>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166688</xdr:rowOff>
    </xdr:from>
    <xdr:to>
      <xdr:col>54</xdr:col>
      <xdr:colOff>189865</xdr:colOff>
      <xdr:row>86</xdr:row>
      <xdr:rowOff>15239</xdr:rowOff>
    </xdr:to>
    <xdr:cxnSp macro="">
      <xdr:nvCxnSpPr>
        <xdr:cNvPr id="341" name="直線コネクタ 340">
          <a:extLst>
            <a:ext uri="{FF2B5EF4-FFF2-40B4-BE49-F238E27FC236}">
              <a16:creationId xmlns:a16="http://schemas.microsoft.com/office/drawing/2014/main" id="{CA48C789-6594-47AD-AD34-F462FA0BCE44}"/>
            </a:ext>
          </a:extLst>
        </xdr:cNvPr>
        <xdr:cNvCxnSpPr/>
      </xdr:nvCxnSpPr>
      <xdr:spPr>
        <a:xfrm flipV="1">
          <a:off x="10476865" y="13368338"/>
          <a:ext cx="0" cy="13916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19066</xdr:rowOff>
    </xdr:from>
    <xdr:ext cx="469744" cy="259045"/>
    <xdr:sp macro="" textlink="">
      <xdr:nvSpPr>
        <xdr:cNvPr id="342" name="【福祉施設】&#10;一人当たり面積最小値テキスト">
          <a:extLst>
            <a:ext uri="{FF2B5EF4-FFF2-40B4-BE49-F238E27FC236}">
              <a16:creationId xmlns:a16="http://schemas.microsoft.com/office/drawing/2014/main" id="{4A7954CF-771B-41C8-B141-3D70C3026A68}"/>
            </a:ext>
          </a:extLst>
        </xdr:cNvPr>
        <xdr:cNvSpPr txBox="1"/>
      </xdr:nvSpPr>
      <xdr:spPr>
        <a:xfrm>
          <a:off x="10515600" y="147637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15239</xdr:rowOff>
    </xdr:from>
    <xdr:to>
      <xdr:col>55</xdr:col>
      <xdr:colOff>88900</xdr:colOff>
      <xdr:row>86</xdr:row>
      <xdr:rowOff>15239</xdr:rowOff>
    </xdr:to>
    <xdr:cxnSp macro="">
      <xdr:nvCxnSpPr>
        <xdr:cNvPr id="343" name="直線コネクタ 342">
          <a:extLst>
            <a:ext uri="{FF2B5EF4-FFF2-40B4-BE49-F238E27FC236}">
              <a16:creationId xmlns:a16="http://schemas.microsoft.com/office/drawing/2014/main" id="{58AEF654-EFE3-46DB-B1C8-08C3F0990BAB}"/>
            </a:ext>
          </a:extLst>
        </xdr:cNvPr>
        <xdr:cNvCxnSpPr/>
      </xdr:nvCxnSpPr>
      <xdr:spPr>
        <a:xfrm>
          <a:off x="10388600" y="147599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113365</xdr:rowOff>
    </xdr:from>
    <xdr:ext cx="469744" cy="259045"/>
    <xdr:sp macro="" textlink="">
      <xdr:nvSpPr>
        <xdr:cNvPr id="344" name="【福祉施設】&#10;一人当たり面積最大値テキスト">
          <a:extLst>
            <a:ext uri="{FF2B5EF4-FFF2-40B4-BE49-F238E27FC236}">
              <a16:creationId xmlns:a16="http://schemas.microsoft.com/office/drawing/2014/main" id="{286D3C4B-2900-4044-8329-B99C548DF557}"/>
            </a:ext>
          </a:extLst>
        </xdr:cNvPr>
        <xdr:cNvSpPr txBox="1"/>
      </xdr:nvSpPr>
      <xdr:spPr>
        <a:xfrm>
          <a:off x="10515600" y="131435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166688</xdr:rowOff>
    </xdr:from>
    <xdr:to>
      <xdr:col>55</xdr:col>
      <xdr:colOff>88900</xdr:colOff>
      <xdr:row>77</xdr:row>
      <xdr:rowOff>166688</xdr:rowOff>
    </xdr:to>
    <xdr:cxnSp macro="">
      <xdr:nvCxnSpPr>
        <xdr:cNvPr id="345" name="直線コネクタ 344">
          <a:extLst>
            <a:ext uri="{FF2B5EF4-FFF2-40B4-BE49-F238E27FC236}">
              <a16:creationId xmlns:a16="http://schemas.microsoft.com/office/drawing/2014/main" id="{C9668ED9-F0E8-4E74-AF07-38CE5BFD3721}"/>
            </a:ext>
          </a:extLst>
        </xdr:cNvPr>
        <xdr:cNvCxnSpPr/>
      </xdr:nvCxnSpPr>
      <xdr:spPr>
        <a:xfrm>
          <a:off x="10388600" y="133683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82</xdr:row>
      <xdr:rowOff>168609</xdr:rowOff>
    </xdr:from>
    <xdr:ext cx="469744" cy="259045"/>
    <xdr:sp macro="" textlink="">
      <xdr:nvSpPr>
        <xdr:cNvPr id="346" name="【福祉施設】&#10;一人当たり面積平均値テキスト">
          <a:extLst>
            <a:ext uri="{FF2B5EF4-FFF2-40B4-BE49-F238E27FC236}">
              <a16:creationId xmlns:a16="http://schemas.microsoft.com/office/drawing/2014/main" id="{6B4C5066-3A88-4A17-95B0-6AB7C173E669}"/>
            </a:ext>
          </a:extLst>
        </xdr:cNvPr>
        <xdr:cNvSpPr txBox="1"/>
      </xdr:nvSpPr>
      <xdr:spPr>
        <a:xfrm>
          <a:off x="10515600" y="1422750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18732</xdr:rowOff>
    </xdr:from>
    <xdr:to>
      <xdr:col>55</xdr:col>
      <xdr:colOff>50800</xdr:colOff>
      <xdr:row>83</xdr:row>
      <xdr:rowOff>120332</xdr:rowOff>
    </xdr:to>
    <xdr:sp macro="" textlink="">
      <xdr:nvSpPr>
        <xdr:cNvPr id="347" name="フローチャート: 判断 346">
          <a:extLst>
            <a:ext uri="{FF2B5EF4-FFF2-40B4-BE49-F238E27FC236}">
              <a16:creationId xmlns:a16="http://schemas.microsoft.com/office/drawing/2014/main" id="{7024A257-873F-4F02-8AD3-58D80DCD014A}"/>
            </a:ext>
          </a:extLst>
        </xdr:cNvPr>
        <xdr:cNvSpPr/>
      </xdr:nvSpPr>
      <xdr:spPr>
        <a:xfrm>
          <a:off x="10426700" y="142490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35877</xdr:rowOff>
    </xdr:from>
    <xdr:to>
      <xdr:col>50</xdr:col>
      <xdr:colOff>165100</xdr:colOff>
      <xdr:row>83</xdr:row>
      <xdr:rowOff>137477</xdr:rowOff>
    </xdr:to>
    <xdr:sp macro="" textlink="">
      <xdr:nvSpPr>
        <xdr:cNvPr id="348" name="フローチャート: 判断 347">
          <a:extLst>
            <a:ext uri="{FF2B5EF4-FFF2-40B4-BE49-F238E27FC236}">
              <a16:creationId xmlns:a16="http://schemas.microsoft.com/office/drawing/2014/main" id="{C2423F10-BDE2-4A4E-9852-A2DA4B50B7BA}"/>
            </a:ext>
          </a:extLst>
        </xdr:cNvPr>
        <xdr:cNvSpPr/>
      </xdr:nvSpPr>
      <xdr:spPr>
        <a:xfrm>
          <a:off x="9588500" y="142662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67311</xdr:rowOff>
    </xdr:from>
    <xdr:to>
      <xdr:col>46</xdr:col>
      <xdr:colOff>38100</xdr:colOff>
      <xdr:row>83</xdr:row>
      <xdr:rowOff>168911</xdr:rowOff>
    </xdr:to>
    <xdr:sp macro="" textlink="">
      <xdr:nvSpPr>
        <xdr:cNvPr id="349" name="フローチャート: 判断 348">
          <a:extLst>
            <a:ext uri="{FF2B5EF4-FFF2-40B4-BE49-F238E27FC236}">
              <a16:creationId xmlns:a16="http://schemas.microsoft.com/office/drawing/2014/main" id="{7EBD343B-99AE-4B13-9BDD-A33A696D431F}"/>
            </a:ext>
          </a:extLst>
        </xdr:cNvPr>
        <xdr:cNvSpPr/>
      </xdr:nvSpPr>
      <xdr:spPr>
        <a:xfrm>
          <a:off x="8699500" y="14297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130175</xdr:rowOff>
    </xdr:from>
    <xdr:to>
      <xdr:col>41</xdr:col>
      <xdr:colOff>101600</xdr:colOff>
      <xdr:row>84</xdr:row>
      <xdr:rowOff>60325</xdr:rowOff>
    </xdr:to>
    <xdr:sp macro="" textlink="">
      <xdr:nvSpPr>
        <xdr:cNvPr id="350" name="フローチャート: 判断 349">
          <a:extLst>
            <a:ext uri="{FF2B5EF4-FFF2-40B4-BE49-F238E27FC236}">
              <a16:creationId xmlns:a16="http://schemas.microsoft.com/office/drawing/2014/main" id="{03922386-5BE1-46C7-912F-12027B32814B}"/>
            </a:ext>
          </a:extLst>
        </xdr:cNvPr>
        <xdr:cNvSpPr/>
      </xdr:nvSpPr>
      <xdr:spPr>
        <a:xfrm>
          <a:off x="7810500" y="14360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41593</xdr:rowOff>
    </xdr:from>
    <xdr:to>
      <xdr:col>36</xdr:col>
      <xdr:colOff>165100</xdr:colOff>
      <xdr:row>84</xdr:row>
      <xdr:rowOff>143193</xdr:rowOff>
    </xdr:to>
    <xdr:sp macro="" textlink="">
      <xdr:nvSpPr>
        <xdr:cNvPr id="351" name="フローチャート: 判断 350">
          <a:extLst>
            <a:ext uri="{FF2B5EF4-FFF2-40B4-BE49-F238E27FC236}">
              <a16:creationId xmlns:a16="http://schemas.microsoft.com/office/drawing/2014/main" id="{7703269C-7BC6-4B91-B966-4FB2B1E5FEE2}"/>
            </a:ext>
          </a:extLst>
        </xdr:cNvPr>
        <xdr:cNvSpPr/>
      </xdr:nvSpPr>
      <xdr:spPr>
        <a:xfrm>
          <a:off x="6921500" y="14443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2" name="テキスト ボックス 351">
          <a:extLst>
            <a:ext uri="{FF2B5EF4-FFF2-40B4-BE49-F238E27FC236}">
              <a16:creationId xmlns:a16="http://schemas.microsoft.com/office/drawing/2014/main" id="{7CEE6EA1-37B6-44B6-9BF3-4C7B81273152}"/>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3" name="テキスト ボックス 352">
          <a:extLst>
            <a:ext uri="{FF2B5EF4-FFF2-40B4-BE49-F238E27FC236}">
              <a16:creationId xmlns:a16="http://schemas.microsoft.com/office/drawing/2014/main" id="{5806097E-7D91-4D62-A1A3-7BAD606BD2FC}"/>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4" name="テキスト ボックス 353">
          <a:extLst>
            <a:ext uri="{FF2B5EF4-FFF2-40B4-BE49-F238E27FC236}">
              <a16:creationId xmlns:a16="http://schemas.microsoft.com/office/drawing/2014/main" id="{0BD62379-4E53-4794-A3B3-BFE4C1BCA014}"/>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5" name="テキスト ボックス 354">
          <a:extLst>
            <a:ext uri="{FF2B5EF4-FFF2-40B4-BE49-F238E27FC236}">
              <a16:creationId xmlns:a16="http://schemas.microsoft.com/office/drawing/2014/main" id="{9F1BC5C2-EC4A-4CDF-9CE2-4DA95135A7DE}"/>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BA3208EF-9996-4962-8AE3-9336C7D3A561}"/>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81</xdr:row>
      <xdr:rowOff>35877</xdr:rowOff>
    </xdr:from>
    <xdr:to>
      <xdr:col>55</xdr:col>
      <xdr:colOff>50800</xdr:colOff>
      <xdr:row>81</xdr:row>
      <xdr:rowOff>137477</xdr:rowOff>
    </xdr:to>
    <xdr:sp macro="" textlink="">
      <xdr:nvSpPr>
        <xdr:cNvPr id="357" name="楕円 356">
          <a:extLst>
            <a:ext uri="{FF2B5EF4-FFF2-40B4-BE49-F238E27FC236}">
              <a16:creationId xmlns:a16="http://schemas.microsoft.com/office/drawing/2014/main" id="{3800BB43-B6FE-49C8-9D52-68FAB606922C}"/>
            </a:ext>
          </a:extLst>
        </xdr:cNvPr>
        <xdr:cNvSpPr/>
      </xdr:nvSpPr>
      <xdr:spPr>
        <a:xfrm>
          <a:off x="10426700" y="139233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80</xdr:row>
      <xdr:rowOff>58754</xdr:rowOff>
    </xdr:from>
    <xdr:ext cx="469744" cy="259045"/>
    <xdr:sp macro="" textlink="">
      <xdr:nvSpPr>
        <xdr:cNvPr id="358" name="【福祉施設】&#10;一人当たり面積該当値テキスト">
          <a:extLst>
            <a:ext uri="{FF2B5EF4-FFF2-40B4-BE49-F238E27FC236}">
              <a16:creationId xmlns:a16="http://schemas.microsoft.com/office/drawing/2014/main" id="{C0D63359-F14E-4BCC-A162-E4095D57CB41}"/>
            </a:ext>
          </a:extLst>
        </xdr:cNvPr>
        <xdr:cNvSpPr txBox="1"/>
      </xdr:nvSpPr>
      <xdr:spPr>
        <a:xfrm>
          <a:off x="10515600" y="137747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81</xdr:row>
      <xdr:rowOff>58738</xdr:rowOff>
    </xdr:from>
    <xdr:to>
      <xdr:col>50</xdr:col>
      <xdr:colOff>165100</xdr:colOff>
      <xdr:row>81</xdr:row>
      <xdr:rowOff>160338</xdr:rowOff>
    </xdr:to>
    <xdr:sp macro="" textlink="">
      <xdr:nvSpPr>
        <xdr:cNvPr id="359" name="楕円 358">
          <a:extLst>
            <a:ext uri="{FF2B5EF4-FFF2-40B4-BE49-F238E27FC236}">
              <a16:creationId xmlns:a16="http://schemas.microsoft.com/office/drawing/2014/main" id="{FD04AB9A-509C-4D05-896B-E013F2798282}"/>
            </a:ext>
          </a:extLst>
        </xdr:cNvPr>
        <xdr:cNvSpPr/>
      </xdr:nvSpPr>
      <xdr:spPr>
        <a:xfrm>
          <a:off x="9588500" y="139461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81</xdr:row>
      <xdr:rowOff>86677</xdr:rowOff>
    </xdr:from>
    <xdr:to>
      <xdr:col>55</xdr:col>
      <xdr:colOff>0</xdr:colOff>
      <xdr:row>81</xdr:row>
      <xdr:rowOff>109538</xdr:rowOff>
    </xdr:to>
    <xdr:cxnSp macro="">
      <xdr:nvCxnSpPr>
        <xdr:cNvPr id="360" name="直線コネクタ 359">
          <a:extLst>
            <a:ext uri="{FF2B5EF4-FFF2-40B4-BE49-F238E27FC236}">
              <a16:creationId xmlns:a16="http://schemas.microsoft.com/office/drawing/2014/main" id="{AC920441-5B60-4560-AC22-F0FC3BE9487E}"/>
            </a:ext>
          </a:extLst>
        </xdr:cNvPr>
        <xdr:cNvCxnSpPr/>
      </xdr:nvCxnSpPr>
      <xdr:spPr>
        <a:xfrm flipV="1">
          <a:off x="9639300" y="13974127"/>
          <a:ext cx="8382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81</xdr:row>
      <xdr:rowOff>75882</xdr:rowOff>
    </xdr:from>
    <xdr:to>
      <xdr:col>46</xdr:col>
      <xdr:colOff>38100</xdr:colOff>
      <xdr:row>82</xdr:row>
      <xdr:rowOff>6032</xdr:rowOff>
    </xdr:to>
    <xdr:sp macro="" textlink="">
      <xdr:nvSpPr>
        <xdr:cNvPr id="361" name="楕円 360">
          <a:extLst>
            <a:ext uri="{FF2B5EF4-FFF2-40B4-BE49-F238E27FC236}">
              <a16:creationId xmlns:a16="http://schemas.microsoft.com/office/drawing/2014/main" id="{B8B2B685-F7B9-4625-B1C6-D6D07AB93043}"/>
            </a:ext>
          </a:extLst>
        </xdr:cNvPr>
        <xdr:cNvSpPr/>
      </xdr:nvSpPr>
      <xdr:spPr>
        <a:xfrm>
          <a:off x="8699500" y="13963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81</xdr:row>
      <xdr:rowOff>109538</xdr:rowOff>
    </xdr:from>
    <xdr:to>
      <xdr:col>50</xdr:col>
      <xdr:colOff>114300</xdr:colOff>
      <xdr:row>81</xdr:row>
      <xdr:rowOff>126682</xdr:rowOff>
    </xdr:to>
    <xdr:cxnSp macro="">
      <xdr:nvCxnSpPr>
        <xdr:cNvPr id="362" name="直線コネクタ 361">
          <a:extLst>
            <a:ext uri="{FF2B5EF4-FFF2-40B4-BE49-F238E27FC236}">
              <a16:creationId xmlns:a16="http://schemas.microsoft.com/office/drawing/2014/main" id="{F7717F04-0CCA-4BDF-A476-FD8EA432254C}"/>
            </a:ext>
          </a:extLst>
        </xdr:cNvPr>
        <xdr:cNvCxnSpPr/>
      </xdr:nvCxnSpPr>
      <xdr:spPr>
        <a:xfrm flipV="1">
          <a:off x="8750300" y="13996988"/>
          <a:ext cx="889000" cy="17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81</xdr:row>
      <xdr:rowOff>87313</xdr:rowOff>
    </xdr:from>
    <xdr:to>
      <xdr:col>41</xdr:col>
      <xdr:colOff>101600</xdr:colOff>
      <xdr:row>82</xdr:row>
      <xdr:rowOff>17463</xdr:rowOff>
    </xdr:to>
    <xdr:sp macro="" textlink="">
      <xdr:nvSpPr>
        <xdr:cNvPr id="363" name="楕円 362">
          <a:extLst>
            <a:ext uri="{FF2B5EF4-FFF2-40B4-BE49-F238E27FC236}">
              <a16:creationId xmlns:a16="http://schemas.microsoft.com/office/drawing/2014/main" id="{9F2CFF12-9122-450F-8DF6-87A18A6727BD}"/>
            </a:ext>
          </a:extLst>
        </xdr:cNvPr>
        <xdr:cNvSpPr/>
      </xdr:nvSpPr>
      <xdr:spPr>
        <a:xfrm>
          <a:off x="7810500" y="13974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81</xdr:row>
      <xdr:rowOff>126682</xdr:rowOff>
    </xdr:from>
    <xdr:to>
      <xdr:col>45</xdr:col>
      <xdr:colOff>177800</xdr:colOff>
      <xdr:row>81</xdr:row>
      <xdr:rowOff>138113</xdr:rowOff>
    </xdr:to>
    <xdr:cxnSp macro="">
      <xdr:nvCxnSpPr>
        <xdr:cNvPr id="364" name="直線コネクタ 363">
          <a:extLst>
            <a:ext uri="{FF2B5EF4-FFF2-40B4-BE49-F238E27FC236}">
              <a16:creationId xmlns:a16="http://schemas.microsoft.com/office/drawing/2014/main" id="{D63B4D68-EC79-4083-ACE1-1DF22353A025}"/>
            </a:ext>
          </a:extLst>
        </xdr:cNvPr>
        <xdr:cNvCxnSpPr/>
      </xdr:nvCxnSpPr>
      <xdr:spPr>
        <a:xfrm flipV="1">
          <a:off x="7861300" y="14014132"/>
          <a:ext cx="889000" cy="11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82</xdr:row>
      <xdr:rowOff>133032</xdr:rowOff>
    </xdr:from>
    <xdr:to>
      <xdr:col>36</xdr:col>
      <xdr:colOff>165100</xdr:colOff>
      <xdr:row>83</xdr:row>
      <xdr:rowOff>63182</xdr:rowOff>
    </xdr:to>
    <xdr:sp macro="" textlink="">
      <xdr:nvSpPr>
        <xdr:cNvPr id="365" name="楕円 364">
          <a:extLst>
            <a:ext uri="{FF2B5EF4-FFF2-40B4-BE49-F238E27FC236}">
              <a16:creationId xmlns:a16="http://schemas.microsoft.com/office/drawing/2014/main" id="{30472EF8-DDA4-4581-AE41-0C8C94E9238E}"/>
            </a:ext>
          </a:extLst>
        </xdr:cNvPr>
        <xdr:cNvSpPr/>
      </xdr:nvSpPr>
      <xdr:spPr>
        <a:xfrm>
          <a:off x="6921500" y="141919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81</xdr:row>
      <xdr:rowOff>138113</xdr:rowOff>
    </xdr:from>
    <xdr:to>
      <xdr:col>41</xdr:col>
      <xdr:colOff>50800</xdr:colOff>
      <xdr:row>83</xdr:row>
      <xdr:rowOff>12382</xdr:rowOff>
    </xdr:to>
    <xdr:cxnSp macro="">
      <xdr:nvCxnSpPr>
        <xdr:cNvPr id="366" name="直線コネクタ 365">
          <a:extLst>
            <a:ext uri="{FF2B5EF4-FFF2-40B4-BE49-F238E27FC236}">
              <a16:creationId xmlns:a16="http://schemas.microsoft.com/office/drawing/2014/main" id="{1133FCB9-8D12-4F5D-AAF9-482816DB5B1F}"/>
            </a:ext>
          </a:extLst>
        </xdr:cNvPr>
        <xdr:cNvCxnSpPr/>
      </xdr:nvCxnSpPr>
      <xdr:spPr>
        <a:xfrm flipV="1">
          <a:off x="6972300" y="14025563"/>
          <a:ext cx="889000" cy="2171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128604</xdr:rowOff>
    </xdr:from>
    <xdr:ext cx="469744" cy="259045"/>
    <xdr:sp macro="" textlink="">
      <xdr:nvSpPr>
        <xdr:cNvPr id="367" name="n_1aveValue【福祉施設】&#10;一人当たり面積">
          <a:extLst>
            <a:ext uri="{FF2B5EF4-FFF2-40B4-BE49-F238E27FC236}">
              <a16:creationId xmlns:a16="http://schemas.microsoft.com/office/drawing/2014/main" id="{061C88DC-4D94-4AFE-92D2-499153D8B574}"/>
            </a:ext>
          </a:extLst>
        </xdr:cNvPr>
        <xdr:cNvSpPr txBox="1"/>
      </xdr:nvSpPr>
      <xdr:spPr>
        <a:xfrm>
          <a:off x="9391727" y="143589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160038</xdr:rowOff>
    </xdr:from>
    <xdr:ext cx="469744" cy="259045"/>
    <xdr:sp macro="" textlink="">
      <xdr:nvSpPr>
        <xdr:cNvPr id="368" name="n_2aveValue【福祉施設】&#10;一人当たり面積">
          <a:extLst>
            <a:ext uri="{FF2B5EF4-FFF2-40B4-BE49-F238E27FC236}">
              <a16:creationId xmlns:a16="http://schemas.microsoft.com/office/drawing/2014/main" id="{2D2F6987-EE29-4CAD-BEE1-221151DAA1BB}"/>
            </a:ext>
          </a:extLst>
        </xdr:cNvPr>
        <xdr:cNvSpPr txBox="1"/>
      </xdr:nvSpPr>
      <xdr:spPr>
        <a:xfrm>
          <a:off x="8515427" y="143903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51452</xdr:rowOff>
    </xdr:from>
    <xdr:ext cx="469744" cy="259045"/>
    <xdr:sp macro="" textlink="">
      <xdr:nvSpPr>
        <xdr:cNvPr id="369" name="n_3aveValue【福祉施設】&#10;一人当たり面積">
          <a:extLst>
            <a:ext uri="{FF2B5EF4-FFF2-40B4-BE49-F238E27FC236}">
              <a16:creationId xmlns:a16="http://schemas.microsoft.com/office/drawing/2014/main" id="{DE19C275-312A-466D-B6FB-EAFBF647E104}"/>
            </a:ext>
          </a:extLst>
        </xdr:cNvPr>
        <xdr:cNvSpPr txBox="1"/>
      </xdr:nvSpPr>
      <xdr:spPr>
        <a:xfrm>
          <a:off x="7626427" y="144532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134320</xdr:rowOff>
    </xdr:from>
    <xdr:ext cx="469744" cy="259045"/>
    <xdr:sp macro="" textlink="">
      <xdr:nvSpPr>
        <xdr:cNvPr id="370" name="n_4aveValue【福祉施設】&#10;一人当たり面積">
          <a:extLst>
            <a:ext uri="{FF2B5EF4-FFF2-40B4-BE49-F238E27FC236}">
              <a16:creationId xmlns:a16="http://schemas.microsoft.com/office/drawing/2014/main" id="{60033091-29B5-4FB2-AE32-83C18AB839CB}"/>
            </a:ext>
          </a:extLst>
        </xdr:cNvPr>
        <xdr:cNvSpPr txBox="1"/>
      </xdr:nvSpPr>
      <xdr:spPr>
        <a:xfrm>
          <a:off x="6737427" y="145361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80</xdr:row>
      <xdr:rowOff>5415</xdr:rowOff>
    </xdr:from>
    <xdr:ext cx="469744" cy="259045"/>
    <xdr:sp macro="" textlink="">
      <xdr:nvSpPr>
        <xdr:cNvPr id="371" name="n_1mainValue【福祉施設】&#10;一人当たり面積">
          <a:extLst>
            <a:ext uri="{FF2B5EF4-FFF2-40B4-BE49-F238E27FC236}">
              <a16:creationId xmlns:a16="http://schemas.microsoft.com/office/drawing/2014/main" id="{D9FDAF0A-75FE-4063-A549-7B5E2344A793}"/>
            </a:ext>
          </a:extLst>
        </xdr:cNvPr>
        <xdr:cNvSpPr txBox="1"/>
      </xdr:nvSpPr>
      <xdr:spPr>
        <a:xfrm>
          <a:off x="9391727" y="13721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80</xdr:row>
      <xdr:rowOff>22559</xdr:rowOff>
    </xdr:from>
    <xdr:ext cx="469744" cy="259045"/>
    <xdr:sp macro="" textlink="">
      <xdr:nvSpPr>
        <xdr:cNvPr id="372" name="n_2mainValue【福祉施設】&#10;一人当たり面積">
          <a:extLst>
            <a:ext uri="{FF2B5EF4-FFF2-40B4-BE49-F238E27FC236}">
              <a16:creationId xmlns:a16="http://schemas.microsoft.com/office/drawing/2014/main" id="{F7BE74C9-5129-4E79-A7B9-7319B4DA3410}"/>
            </a:ext>
          </a:extLst>
        </xdr:cNvPr>
        <xdr:cNvSpPr txBox="1"/>
      </xdr:nvSpPr>
      <xdr:spPr>
        <a:xfrm>
          <a:off x="8515427" y="137385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80</xdr:row>
      <xdr:rowOff>33990</xdr:rowOff>
    </xdr:from>
    <xdr:ext cx="469744" cy="259045"/>
    <xdr:sp macro="" textlink="">
      <xdr:nvSpPr>
        <xdr:cNvPr id="373" name="n_3mainValue【福祉施設】&#10;一人当たり面積">
          <a:extLst>
            <a:ext uri="{FF2B5EF4-FFF2-40B4-BE49-F238E27FC236}">
              <a16:creationId xmlns:a16="http://schemas.microsoft.com/office/drawing/2014/main" id="{473067D5-B832-4192-AED6-5D59085A8465}"/>
            </a:ext>
          </a:extLst>
        </xdr:cNvPr>
        <xdr:cNvSpPr txBox="1"/>
      </xdr:nvSpPr>
      <xdr:spPr>
        <a:xfrm>
          <a:off x="7626427" y="137499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81</xdr:row>
      <xdr:rowOff>79709</xdr:rowOff>
    </xdr:from>
    <xdr:ext cx="469744" cy="259045"/>
    <xdr:sp macro="" textlink="">
      <xdr:nvSpPr>
        <xdr:cNvPr id="374" name="n_4mainValue【福祉施設】&#10;一人当たり面積">
          <a:extLst>
            <a:ext uri="{FF2B5EF4-FFF2-40B4-BE49-F238E27FC236}">
              <a16:creationId xmlns:a16="http://schemas.microsoft.com/office/drawing/2014/main" id="{E7F69B9F-0628-469B-934F-CF5ED35957BF}"/>
            </a:ext>
          </a:extLst>
        </xdr:cNvPr>
        <xdr:cNvSpPr txBox="1"/>
      </xdr:nvSpPr>
      <xdr:spPr>
        <a:xfrm>
          <a:off x="6737427" y="139671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5" name="正方形/長方形 374">
          <a:extLst>
            <a:ext uri="{FF2B5EF4-FFF2-40B4-BE49-F238E27FC236}">
              <a16:creationId xmlns:a16="http://schemas.microsoft.com/office/drawing/2014/main" id="{42970D26-DB8F-463A-A1E3-2A1E9C65BC65}"/>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6" name="正方形/長方形 375">
          <a:extLst>
            <a:ext uri="{FF2B5EF4-FFF2-40B4-BE49-F238E27FC236}">
              <a16:creationId xmlns:a16="http://schemas.microsoft.com/office/drawing/2014/main" id="{6F1F8002-7424-4EA6-94A2-89B4F78C08C2}"/>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7" name="正方形/長方形 376">
          <a:extLst>
            <a:ext uri="{FF2B5EF4-FFF2-40B4-BE49-F238E27FC236}">
              <a16:creationId xmlns:a16="http://schemas.microsoft.com/office/drawing/2014/main" id="{7650674B-A29B-4F51-A47C-5F0E6D4F9C5A}"/>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8" name="正方形/長方形 377">
          <a:extLst>
            <a:ext uri="{FF2B5EF4-FFF2-40B4-BE49-F238E27FC236}">
              <a16:creationId xmlns:a16="http://schemas.microsoft.com/office/drawing/2014/main" id="{F9D1F0EC-37AD-4A1A-B351-A8B1B488C9E4}"/>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79" name="正方形/長方形 378">
          <a:extLst>
            <a:ext uri="{FF2B5EF4-FFF2-40B4-BE49-F238E27FC236}">
              <a16:creationId xmlns:a16="http://schemas.microsoft.com/office/drawing/2014/main" id="{7ADC0432-D07C-4A44-9C2E-F9C966769FB2}"/>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0" name="正方形/長方形 379">
          <a:extLst>
            <a:ext uri="{FF2B5EF4-FFF2-40B4-BE49-F238E27FC236}">
              <a16:creationId xmlns:a16="http://schemas.microsoft.com/office/drawing/2014/main" id="{B56FF226-1B81-4FCB-A484-CFB2B3485417}"/>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1" name="正方形/長方形 380">
          <a:extLst>
            <a:ext uri="{FF2B5EF4-FFF2-40B4-BE49-F238E27FC236}">
              <a16:creationId xmlns:a16="http://schemas.microsoft.com/office/drawing/2014/main" id="{2F7D77EC-3A07-4755-9166-F3A9E5D9986B}"/>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2" name="正方形/長方形 381">
          <a:extLst>
            <a:ext uri="{FF2B5EF4-FFF2-40B4-BE49-F238E27FC236}">
              <a16:creationId xmlns:a16="http://schemas.microsoft.com/office/drawing/2014/main" id="{3922DA65-4FD0-44E6-BB36-BA95A48BFD02}"/>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3" name="テキスト ボックス 382">
          <a:extLst>
            <a:ext uri="{FF2B5EF4-FFF2-40B4-BE49-F238E27FC236}">
              <a16:creationId xmlns:a16="http://schemas.microsoft.com/office/drawing/2014/main" id="{7600CE11-5422-4EE6-A565-055C3C1C965B}"/>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4" name="直線コネクタ 383">
          <a:extLst>
            <a:ext uri="{FF2B5EF4-FFF2-40B4-BE49-F238E27FC236}">
              <a16:creationId xmlns:a16="http://schemas.microsoft.com/office/drawing/2014/main" id="{A1B119AF-C8C4-4748-AC73-D6C07494C62B}"/>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85" name="テキスト ボックス 384">
          <a:extLst>
            <a:ext uri="{FF2B5EF4-FFF2-40B4-BE49-F238E27FC236}">
              <a16:creationId xmlns:a16="http://schemas.microsoft.com/office/drawing/2014/main" id="{EE6DEA95-4F1C-42C6-BC90-C6F0746E14EE}"/>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76200</xdr:rowOff>
    </xdr:from>
    <xdr:to>
      <xdr:col>28</xdr:col>
      <xdr:colOff>114300</xdr:colOff>
      <xdr:row>108</xdr:row>
      <xdr:rowOff>76200</xdr:rowOff>
    </xdr:to>
    <xdr:cxnSp macro="">
      <xdr:nvCxnSpPr>
        <xdr:cNvPr id="386" name="直線コネクタ 385">
          <a:extLst>
            <a:ext uri="{FF2B5EF4-FFF2-40B4-BE49-F238E27FC236}">
              <a16:creationId xmlns:a16="http://schemas.microsoft.com/office/drawing/2014/main" id="{0E8CE0A0-29C0-4672-B271-8AC67EE35507}"/>
            </a:ext>
          </a:extLst>
        </xdr:cNvPr>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107</xdr:row>
      <xdr:rowOff>105427</xdr:rowOff>
    </xdr:from>
    <xdr:ext cx="467179" cy="259045"/>
    <xdr:sp macro="" textlink="">
      <xdr:nvSpPr>
        <xdr:cNvPr id="387" name="テキスト ボックス 386">
          <a:extLst>
            <a:ext uri="{FF2B5EF4-FFF2-40B4-BE49-F238E27FC236}">
              <a16:creationId xmlns:a16="http://schemas.microsoft.com/office/drawing/2014/main" id="{034C9FBE-61D4-40BC-BCD2-77FA81841E41}"/>
            </a:ext>
          </a:extLst>
        </xdr:cNvPr>
        <xdr:cNvSpPr txBox="1"/>
      </xdr:nvSpPr>
      <xdr:spPr>
        <a:xfrm>
          <a:off x="294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388" name="直線コネクタ 387">
          <a:extLst>
            <a:ext uri="{FF2B5EF4-FFF2-40B4-BE49-F238E27FC236}">
              <a16:creationId xmlns:a16="http://schemas.microsoft.com/office/drawing/2014/main" id="{E9EE61EE-F641-406E-855F-762D99513E8B}"/>
            </a:ext>
          </a:extLst>
        </xdr:cNvPr>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macro="" textlink="">
      <xdr:nvSpPr>
        <xdr:cNvPr id="389" name="テキスト ボックス 388">
          <a:extLst>
            <a:ext uri="{FF2B5EF4-FFF2-40B4-BE49-F238E27FC236}">
              <a16:creationId xmlns:a16="http://schemas.microsoft.com/office/drawing/2014/main" id="{8C330E80-D1C6-4C95-8120-8777C568931F}"/>
            </a:ext>
          </a:extLst>
        </xdr:cNvPr>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390" name="直線コネクタ 389">
          <a:extLst>
            <a:ext uri="{FF2B5EF4-FFF2-40B4-BE49-F238E27FC236}">
              <a16:creationId xmlns:a16="http://schemas.microsoft.com/office/drawing/2014/main" id="{84BE7744-9413-48E5-9CE7-FA829DE162F5}"/>
            </a:ext>
          </a:extLst>
        </xdr:cNvPr>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macro="" textlink="">
      <xdr:nvSpPr>
        <xdr:cNvPr id="391" name="テキスト ボックス 390">
          <a:extLst>
            <a:ext uri="{FF2B5EF4-FFF2-40B4-BE49-F238E27FC236}">
              <a16:creationId xmlns:a16="http://schemas.microsoft.com/office/drawing/2014/main" id="{7D9BC585-7F1F-4335-A5B0-518C262480D0}"/>
            </a:ext>
          </a:extLst>
        </xdr:cNvPr>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392" name="直線コネクタ 391">
          <a:extLst>
            <a:ext uri="{FF2B5EF4-FFF2-40B4-BE49-F238E27FC236}">
              <a16:creationId xmlns:a16="http://schemas.microsoft.com/office/drawing/2014/main" id="{DFD78639-4EE8-4404-BDB6-C93C03EE3F68}"/>
            </a:ext>
          </a:extLst>
        </xdr:cNvPr>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105427</xdr:rowOff>
    </xdr:from>
    <xdr:ext cx="403059" cy="259045"/>
    <xdr:sp macro="" textlink="">
      <xdr:nvSpPr>
        <xdr:cNvPr id="393" name="テキスト ボックス 392">
          <a:extLst>
            <a:ext uri="{FF2B5EF4-FFF2-40B4-BE49-F238E27FC236}">
              <a16:creationId xmlns:a16="http://schemas.microsoft.com/office/drawing/2014/main" id="{DA667D3A-1234-4F79-94D5-38DC18E64420}"/>
            </a:ext>
          </a:extLst>
        </xdr:cNvPr>
        <xdr:cNvSpPr txBox="1"/>
      </xdr:nvSpPr>
      <xdr:spPr>
        <a:xfrm>
          <a:off x="358941" y="1707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94" name="直線コネクタ 393">
          <a:extLst>
            <a:ext uri="{FF2B5EF4-FFF2-40B4-BE49-F238E27FC236}">
              <a16:creationId xmlns:a16="http://schemas.microsoft.com/office/drawing/2014/main" id="{28F32CAD-2216-485D-9D79-BAB72A438953}"/>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96</xdr:row>
      <xdr:rowOff>162577</xdr:rowOff>
    </xdr:from>
    <xdr:ext cx="403059" cy="259045"/>
    <xdr:sp macro="" textlink="">
      <xdr:nvSpPr>
        <xdr:cNvPr id="395" name="テキスト ボックス 394">
          <a:extLst>
            <a:ext uri="{FF2B5EF4-FFF2-40B4-BE49-F238E27FC236}">
              <a16:creationId xmlns:a16="http://schemas.microsoft.com/office/drawing/2014/main" id="{847B7E31-DFD7-4592-B786-465957ED2DEC}"/>
            </a:ext>
          </a:extLst>
        </xdr:cNvPr>
        <xdr:cNvSpPr txBox="1"/>
      </xdr:nvSpPr>
      <xdr:spPr>
        <a:xfrm>
          <a:off x="358941" y="1662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396" name="【市民会館】&#10;有形固定資産減価償却率グラフ枠">
          <a:extLst>
            <a:ext uri="{FF2B5EF4-FFF2-40B4-BE49-F238E27FC236}">
              <a16:creationId xmlns:a16="http://schemas.microsoft.com/office/drawing/2014/main" id="{50DBE88D-9BBF-4E9A-83C3-40F6814413DF}"/>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99</xdr:row>
      <xdr:rowOff>110489</xdr:rowOff>
    </xdr:from>
    <xdr:to>
      <xdr:col>24</xdr:col>
      <xdr:colOff>62865</xdr:colOff>
      <xdr:row>106</xdr:row>
      <xdr:rowOff>112776</xdr:rowOff>
    </xdr:to>
    <xdr:cxnSp macro="">
      <xdr:nvCxnSpPr>
        <xdr:cNvPr id="397" name="直線コネクタ 396">
          <a:extLst>
            <a:ext uri="{FF2B5EF4-FFF2-40B4-BE49-F238E27FC236}">
              <a16:creationId xmlns:a16="http://schemas.microsoft.com/office/drawing/2014/main" id="{FFD244AC-B64E-41D2-ABD1-1647A3EF6264}"/>
            </a:ext>
          </a:extLst>
        </xdr:cNvPr>
        <xdr:cNvCxnSpPr/>
      </xdr:nvCxnSpPr>
      <xdr:spPr>
        <a:xfrm flipV="1">
          <a:off x="4634865" y="17084039"/>
          <a:ext cx="0" cy="12024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106</xdr:row>
      <xdr:rowOff>116603</xdr:rowOff>
    </xdr:from>
    <xdr:ext cx="405111" cy="259045"/>
    <xdr:sp macro="" textlink="">
      <xdr:nvSpPr>
        <xdr:cNvPr id="398" name="【市民会館】&#10;有形固定資産減価償却率最小値テキスト">
          <a:extLst>
            <a:ext uri="{FF2B5EF4-FFF2-40B4-BE49-F238E27FC236}">
              <a16:creationId xmlns:a16="http://schemas.microsoft.com/office/drawing/2014/main" id="{EFA9A0A8-07B9-4E25-8B9E-3A92E8501D06}"/>
            </a:ext>
          </a:extLst>
        </xdr:cNvPr>
        <xdr:cNvSpPr txBox="1"/>
      </xdr:nvSpPr>
      <xdr:spPr>
        <a:xfrm>
          <a:off x="4673600" y="182903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106</xdr:row>
      <xdr:rowOff>112776</xdr:rowOff>
    </xdr:from>
    <xdr:to>
      <xdr:col>24</xdr:col>
      <xdr:colOff>152400</xdr:colOff>
      <xdr:row>106</xdr:row>
      <xdr:rowOff>112776</xdr:rowOff>
    </xdr:to>
    <xdr:cxnSp macro="">
      <xdr:nvCxnSpPr>
        <xdr:cNvPr id="399" name="直線コネクタ 398">
          <a:extLst>
            <a:ext uri="{FF2B5EF4-FFF2-40B4-BE49-F238E27FC236}">
              <a16:creationId xmlns:a16="http://schemas.microsoft.com/office/drawing/2014/main" id="{DA69A252-EC33-4799-9176-B8F5EB30457E}"/>
            </a:ext>
          </a:extLst>
        </xdr:cNvPr>
        <xdr:cNvCxnSpPr/>
      </xdr:nvCxnSpPr>
      <xdr:spPr>
        <a:xfrm>
          <a:off x="4546600" y="182864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57166</xdr:rowOff>
    </xdr:from>
    <xdr:ext cx="405111" cy="259045"/>
    <xdr:sp macro="" textlink="">
      <xdr:nvSpPr>
        <xdr:cNvPr id="400" name="【市民会館】&#10;有形固定資産減価償却率最大値テキスト">
          <a:extLst>
            <a:ext uri="{FF2B5EF4-FFF2-40B4-BE49-F238E27FC236}">
              <a16:creationId xmlns:a16="http://schemas.microsoft.com/office/drawing/2014/main" id="{FC709D1E-DDA9-4206-BE47-1B3E12112AAD}"/>
            </a:ext>
          </a:extLst>
        </xdr:cNvPr>
        <xdr:cNvSpPr txBox="1"/>
      </xdr:nvSpPr>
      <xdr:spPr>
        <a:xfrm>
          <a:off x="4673600" y="168592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110489</xdr:rowOff>
    </xdr:from>
    <xdr:to>
      <xdr:col>24</xdr:col>
      <xdr:colOff>152400</xdr:colOff>
      <xdr:row>99</xdr:row>
      <xdr:rowOff>110489</xdr:rowOff>
    </xdr:to>
    <xdr:cxnSp macro="">
      <xdr:nvCxnSpPr>
        <xdr:cNvPr id="401" name="直線コネクタ 400">
          <a:extLst>
            <a:ext uri="{FF2B5EF4-FFF2-40B4-BE49-F238E27FC236}">
              <a16:creationId xmlns:a16="http://schemas.microsoft.com/office/drawing/2014/main" id="{7D161B9B-DA9D-4BD5-B4D2-195A74E93281}"/>
            </a:ext>
          </a:extLst>
        </xdr:cNvPr>
        <xdr:cNvCxnSpPr/>
      </xdr:nvCxnSpPr>
      <xdr:spPr>
        <a:xfrm>
          <a:off x="4546600" y="170840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102</xdr:row>
      <xdr:rowOff>136414</xdr:rowOff>
    </xdr:from>
    <xdr:ext cx="405111" cy="259045"/>
    <xdr:sp macro="" textlink="">
      <xdr:nvSpPr>
        <xdr:cNvPr id="402" name="【市民会館】&#10;有形固定資産減価償却率平均値テキスト">
          <a:extLst>
            <a:ext uri="{FF2B5EF4-FFF2-40B4-BE49-F238E27FC236}">
              <a16:creationId xmlns:a16="http://schemas.microsoft.com/office/drawing/2014/main" id="{D815B61E-6DC4-4893-A2E8-174C9BAC9C7D}"/>
            </a:ext>
          </a:extLst>
        </xdr:cNvPr>
        <xdr:cNvSpPr txBox="1"/>
      </xdr:nvSpPr>
      <xdr:spPr>
        <a:xfrm>
          <a:off x="4673600" y="1762431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102</xdr:row>
      <xdr:rowOff>157987</xdr:rowOff>
    </xdr:from>
    <xdr:to>
      <xdr:col>24</xdr:col>
      <xdr:colOff>114300</xdr:colOff>
      <xdr:row>103</xdr:row>
      <xdr:rowOff>88137</xdr:rowOff>
    </xdr:to>
    <xdr:sp macro="" textlink="">
      <xdr:nvSpPr>
        <xdr:cNvPr id="403" name="フローチャート: 判断 402">
          <a:extLst>
            <a:ext uri="{FF2B5EF4-FFF2-40B4-BE49-F238E27FC236}">
              <a16:creationId xmlns:a16="http://schemas.microsoft.com/office/drawing/2014/main" id="{3C1D5C46-43D4-4724-890F-54CA456498F9}"/>
            </a:ext>
          </a:extLst>
        </xdr:cNvPr>
        <xdr:cNvSpPr/>
      </xdr:nvSpPr>
      <xdr:spPr>
        <a:xfrm>
          <a:off x="4584700" y="17645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102</xdr:row>
      <xdr:rowOff>155702</xdr:rowOff>
    </xdr:from>
    <xdr:to>
      <xdr:col>20</xdr:col>
      <xdr:colOff>38100</xdr:colOff>
      <xdr:row>103</xdr:row>
      <xdr:rowOff>85852</xdr:rowOff>
    </xdr:to>
    <xdr:sp macro="" textlink="">
      <xdr:nvSpPr>
        <xdr:cNvPr id="404" name="フローチャート: 判断 403">
          <a:extLst>
            <a:ext uri="{FF2B5EF4-FFF2-40B4-BE49-F238E27FC236}">
              <a16:creationId xmlns:a16="http://schemas.microsoft.com/office/drawing/2014/main" id="{8A2528F5-2BFD-4E11-A7DD-E42E5EF73375}"/>
            </a:ext>
          </a:extLst>
        </xdr:cNvPr>
        <xdr:cNvSpPr/>
      </xdr:nvSpPr>
      <xdr:spPr>
        <a:xfrm>
          <a:off x="3746500" y="17643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102</xdr:row>
      <xdr:rowOff>52832</xdr:rowOff>
    </xdr:from>
    <xdr:to>
      <xdr:col>15</xdr:col>
      <xdr:colOff>101600</xdr:colOff>
      <xdr:row>102</xdr:row>
      <xdr:rowOff>154432</xdr:rowOff>
    </xdr:to>
    <xdr:sp macro="" textlink="">
      <xdr:nvSpPr>
        <xdr:cNvPr id="405" name="フローチャート: 判断 404">
          <a:extLst>
            <a:ext uri="{FF2B5EF4-FFF2-40B4-BE49-F238E27FC236}">
              <a16:creationId xmlns:a16="http://schemas.microsoft.com/office/drawing/2014/main" id="{C021D8E6-5626-4B60-9966-EA1B2252D39F}"/>
            </a:ext>
          </a:extLst>
        </xdr:cNvPr>
        <xdr:cNvSpPr/>
      </xdr:nvSpPr>
      <xdr:spPr>
        <a:xfrm>
          <a:off x="2857500" y="17540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102</xdr:row>
      <xdr:rowOff>23113</xdr:rowOff>
    </xdr:from>
    <xdr:to>
      <xdr:col>10</xdr:col>
      <xdr:colOff>165100</xdr:colOff>
      <xdr:row>102</xdr:row>
      <xdr:rowOff>124713</xdr:rowOff>
    </xdr:to>
    <xdr:sp macro="" textlink="">
      <xdr:nvSpPr>
        <xdr:cNvPr id="406" name="フローチャート: 判断 405">
          <a:extLst>
            <a:ext uri="{FF2B5EF4-FFF2-40B4-BE49-F238E27FC236}">
              <a16:creationId xmlns:a16="http://schemas.microsoft.com/office/drawing/2014/main" id="{87567205-6EF3-43B2-9F0A-9A6528498FC5}"/>
            </a:ext>
          </a:extLst>
        </xdr:cNvPr>
        <xdr:cNvSpPr/>
      </xdr:nvSpPr>
      <xdr:spPr>
        <a:xfrm>
          <a:off x="1968500" y="175110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101</xdr:row>
      <xdr:rowOff>148844</xdr:rowOff>
    </xdr:from>
    <xdr:to>
      <xdr:col>6</xdr:col>
      <xdr:colOff>38100</xdr:colOff>
      <xdr:row>102</xdr:row>
      <xdr:rowOff>78994</xdr:rowOff>
    </xdr:to>
    <xdr:sp macro="" textlink="">
      <xdr:nvSpPr>
        <xdr:cNvPr id="407" name="フローチャート: 判断 406">
          <a:extLst>
            <a:ext uri="{FF2B5EF4-FFF2-40B4-BE49-F238E27FC236}">
              <a16:creationId xmlns:a16="http://schemas.microsoft.com/office/drawing/2014/main" id="{F7AB8B2F-A106-467B-9A2A-4D10AC655C21}"/>
            </a:ext>
          </a:extLst>
        </xdr:cNvPr>
        <xdr:cNvSpPr/>
      </xdr:nvSpPr>
      <xdr:spPr>
        <a:xfrm>
          <a:off x="1079500" y="17465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08" name="テキスト ボックス 407">
          <a:extLst>
            <a:ext uri="{FF2B5EF4-FFF2-40B4-BE49-F238E27FC236}">
              <a16:creationId xmlns:a16="http://schemas.microsoft.com/office/drawing/2014/main" id="{E9962D9B-39E2-436A-887C-1841DFA4A336}"/>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09" name="テキスト ボックス 408">
          <a:extLst>
            <a:ext uri="{FF2B5EF4-FFF2-40B4-BE49-F238E27FC236}">
              <a16:creationId xmlns:a16="http://schemas.microsoft.com/office/drawing/2014/main" id="{87E6E7D3-4121-41E0-BB52-F770378D432C}"/>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0" name="テキスト ボックス 409">
          <a:extLst>
            <a:ext uri="{FF2B5EF4-FFF2-40B4-BE49-F238E27FC236}">
              <a16:creationId xmlns:a16="http://schemas.microsoft.com/office/drawing/2014/main" id="{A03C79B2-1752-46DA-9B8A-8C107BE7D80D}"/>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11" name="テキスト ボックス 410">
          <a:extLst>
            <a:ext uri="{FF2B5EF4-FFF2-40B4-BE49-F238E27FC236}">
              <a16:creationId xmlns:a16="http://schemas.microsoft.com/office/drawing/2014/main" id="{57EA9365-DA1C-4478-BEEA-7FF26DFD15F0}"/>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12" name="テキスト ボックス 411">
          <a:extLst>
            <a:ext uri="{FF2B5EF4-FFF2-40B4-BE49-F238E27FC236}">
              <a16:creationId xmlns:a16="http://schemas.microsoft.com/office/drawing/2014/main" id="{03B0F3F0-6BC7-4720-BA25-FBC052C332D5}"/>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101</xdr:row>
      <xdr:rowOff>157987</xdr:rowOff>
    </xdr:from>
    <xdr:to>
      <xdr:col>24</xdr:col>
      <xdr:colOff>114300</xdr:colOff>
      <xdr:row>102</xdr:row>
      <xdr:rowOff>88137</xdr:rowOff>
    </xdr:to>
    <xdr:sp macro="" textlink="">
      <xdr:nvSpPr>
        <xdr:cNvPr id="413" name="楕円 412">
          <a:extLst>
            <a:ext uri="{FF2B5EF4-FFF2-40B4-BE49-F238E27FC236}">
              <a16:creationId xmlns:a16="http://schemas.microsoft.com/office/drawing/2014/main" id="{EBCE1154-1242-4A88-BD1D-38E8243D2A38}"/>
            </a:ext>
          </a:extLst>
        </xdr:cNvPr>
        <xdr:cNvSpPr/>
      </xdr:nvSpPr>
      <xdr:spPr>
        <a:xfrm>
          <a:off x="4584700" y="17474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101</xdr:row>
      <xdr:rowOff>9414</xdr:rowOff>
    </xdr:from>
    <xdr:ext cx="405111" cy="259045"/>
    <xdr:sp macro="" textlink="">
      <xdr:nvSpPr>
        <xdr:cNvPr id="414" name="【市民会館】&#10;有形固定資産減価償却率該当値テキスト">
          <a:extLst>
            <a:ext uri="{FF2B5EF4-FFF2-40B4-BE49-F238E27FC236}">
              <a16:creationId xmlns:a16="http://schemas.microsoft.com/office/drawing/2014/main" id="{8641E1D5-62BF-42B4-A379-1C827BAEA0FB}"/>
            </a:ext>
          </a:extLst>
        </xdr:cNvPr>
        <xdr:cNvSpPr txBox="1"/>
      </xdr:nvSpPr>
      <xdr:spPr>
        <a:xfrm>
          <a:off x="4673600" y="173258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102</xdr:row>
      <xdr:rowOff>34544</xdr:rowOff>
    </xdr:from>
    <xdr:to>
      <xdr:col>20</xdr:col>
      <xdr:colOff>38100</xdr:colOff>
      <xdr:row>102</xdr:row>
      <xdr:rowOff>136144</xdr:rowOff>
    </xdr:to>
    <xdr:sp macro="" textlink="">
      <xdr:nvSpPr>
        <xdr:cNvPr id="415" name="楕円 414">
          <a:extLst>
            <a:ext uri="{FF2B5EF4-FFF2-40B4-BE49-F238E27FC236}">
              <a16:creationId xmlns:a16="http://schemas.microsoft.com/office/drawing/2014/main" id="{23BF5167-EC23-4988-B4BD-0D9B49B78871}"/>
            </a:ext>
          </a:extLst>
        </xdr:cNvPr>
        <xdr:cNvSpPr/>
      </xdr:nvSpPr>
      <xdr:spPr>
        <a:xfrm>
          <a:off x="3746500" y="17522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102</xdr:row>
      <xdr:rowOff>37337</xdr:rowOff>
    </xdr:from>
    <xdr:to>
      <xdr:col>24</xdr:col>
      <xdr:colOff>63500</xdr:colOff>
      <xdr:row>102</xdr:row>
      <xdr:rowOff>85344</xdr:rowOff>
    </xdr:to>
    <xdr:cxnSp macro="">
      <xdr:nvCxnSpPr>
        <xdr:cNvPr id="416" name="直線コネクタ 415">
          <a:extLst>
            <a:ext uri="{FF2B5EF4-FFF2-40B4-BE49-F238E27FC236}">
              <a16:creationId xmlns:a16="http://schemas.microsoft.com/office/drawing/2014/main" id="{889E1D7E-67C0-445E-8ABD-52146701133B}"/>
            </a:ext>
          </a:extLst>
        </xdr:cNvPr>
        <xdr:cNvCxnSpPr/>
      </xdr:nvCxnSpPr>
      <xdr:spPr>
        <a:xfrm flipV="1">
          <a:off x="3797300" y="17525237"/>
          <a:ext cx="838200" cy="480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102</xdr:row>
      <xdr:rowOff>107696</xdr:rowOff>
    </xdr:from>
    <xdr:to>
      <xdr:col>15</xdr:col>
      <xdr:colOff>101600</xdr:colOff>
      <xdr:row>103</xdr:row>
      <xdr:rowOff>37846</xdr:rowOff>
    </xdr:to>
    <xdr:sp macro="" textlink="">
      <xdr:nvSpPr>
        <xdr:cNvPr id="417" name="楕円 416">
          <a:extLst>
            <a:ext uri="{FF2B5EF4-FFF2-40B4-BE49-F238E27FC236}">
              <a16:creationId xmlns:a16="http://schemas.microsoft.com/office/drawing/2014/main" id="{51903B76-507D-4824-BDDB-3C61D7DB02E1}"/>
            </a:ext>
          </a:extLst>
        </xdr:cNvPr>
        <xdr:cNvSpPr/>
      </xdr:nvSpPr>
      <xdr:spPr>
        <a:xfrm>
          <a:off x="2857500" y="17595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102</xdr:row>
      <xdr:rowOff>85344</xdr:rowOff>
    </xdr:from>
    <xdr:to>
      <xdr:col>19</xdr:col>
      <xdr:colOff>177800</xdr:colOff>
      <xdr:row>102</xdr:row>
      <xdr:rowOff>158496</xdr:rowOff>
    </xdr:to>
    <xdr:cxnSp macro="">
      <xdr:nvCxnSpPr>
        <xdr:cNvPr id="418" name="直線コネクタ 417">
          <a:extLst>
            <a:ext uri="{FF2B5EF4-FFF2-40B4-BE49-F238E27FC236}">
              <a16:creationId xmlns:a16="http://schemas.microsoft.com/office/drawing/2014/main" id="{DB3E6ACB-EFFE-4F42-B6DD-23E07B750C9C}"/>
            </a:ext>
          </a:extLst>
        </xdr:cNvPr>
        <xdr:cNvCxnSpPr/>
      </xdr:nvCxnSpPr>
      <xdr:spPr>
        <a:xfrm flipV="1">
          <a:off x="2908300" y="17573244"/>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102</xdr:row>
      <xdr:rowOff>52832</xdr:rowOff>
    </xdr:from>
    <xdr:to>
      <xdr:col>10</xdr:col>
      <xdr:colOff>165100</xdr:colOff>
      <xdr:row>102</xdr:row>
      <xdr:rowOff>154432</xdr:rowOff>
    </xdr:to>
    <xdr:sp macro="" textlink="">
      <xdr:nvSpPr>
        <xdr:cNvPr id="419" name="楕円 418">
          <a:extLst>
            <a:ext uri="{FF2B5EF4-FFF2-40B4-BE49-F238E27FC236}">
              <a16:creationId xmlns:a16="http://schemas.microsoft.com/office/drawing/2014/main" id="{62B75069-921A-4B91-9A61-06E0CD0E3877}"/>
            </a:ext>
          </a:extLst>
        </xdr:cNvPr>
        <xdr:cNvSpPr/>
      </xdr:nvSpPr>
      <xdr:spPr>
        <a:xfrm>
          <a:off x="1968500" y="17540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102</xdr:row>
      <xdr:rowOff>103632</xdr:rowOff>
    </xdr:from>
    <xdr:to>
      <xdr:col>15</xdr:col>
      <xdr:colOff>50800</xdr:colOff>
      <xdr:row>102</xdr:row>
      <xdr:rowOff>158496</xdr:rowOff>
    </xdr:to>
    <xdr:cxnSp macro="">
      <xdr:nvCxnSpPr>
        <xdr:cNvPr id="420" name="直線コネクタ 419">
          <a:extLst>
            <a:ext uri="{FF2B5EF4-FFF2-40B4-BE49-F238E27FC236}">
              <a16:creationId xmlns:a16="http://schemas.microsoft.com/office/drawing/2014/main" id="{E1CEA1EF-0F49-4355-9EAB-0B99A3269E03}"/>
            </a:ext>
          </a:extLst>
        </xdr:cNvPr>
        <xdr:cNvCxnSpPr/>
      </xdr:nvCxnSpPr>
      <xdr:spPr>
        <a:xfrm>
          <a:off x="2019300" y="17591532"/>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102</xdr:row>
      <xdr:rowOff>13970</xdr:rowOff>
    </xdr:from>
    <xdr:to>
      <xdr:col>6</xdr:col>
      <xdr:colOff>38100</xdr:colOff>
      <xdr:row>102</xdr:row>
      <xdr:rowOff>115570</xdr:rowOff>
    </xdr:to>
    <xdr:sp macro="" textlink="">
      <xdr:nvSpPr>
        <xdr:cNvPr id="421" name="楕円 420">
          <a:extLst>
            <a:ext uri="{FF2B5EF4-FFF2-40B4-BE49-F238E27FC236}">
              <a16:creationId xmlns:a16="http://schemas.microsoft.com/office/drawing/2014/main" id="{8F395EBA-5450-4F37-B87F-C79122164ED6}"/>
            </a:ext>
          </a:extLst>
        </xdr:cNvPr>
        <xdr:cNvSpPr/>
      </xdr:nvSpPr>
      <xdr:spPr>
        <a:xfrm>
          <a:off x="1079500" y="17501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102</xdr:row>
      <xdr:rowOff>64770</xdr:rowOff>
    </xdr:from>
    <xdr:to>
      <xdr:col>10</xdr:col>
      <xdr:colOff>114300</xdr:colOff>
      <xdr:row>102</xdr:row>
      <xdr:rowOff>103632</xdr:rowOff>
    </xdr:to>
    <xdr:cxnSp macro="">
      <xdr:nvCxnSpPr>
        <xdr:cNvPr id="422" name="直線コネクタ 421">
          <a:extLst>
            <a:ext uri="{FF2B5EF4-FFF2-40B4-BE49-F238E27FC236}">
              <a16:creationId xmlns:a16="http://schemas.microsoft.com/office/drawing/2014/main" id="{BA9F030D-302A-45BC-A48B-8CD70D94E544}"/>
            </a:ext>
          </a:extLst>
        </xdr:cNvPr>
        <xdr:cNvCxnSpPr/>
      </xdr:nvCxnSpPr>
      <xdr:spPr>
        <a:xfrm>
          <a:off x="1130300" y="17552670"/>
          <a:ext cx="889000" cy="388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76979</xdr:rowOff>
    </xdr:from>
    <xdr:ext cx="405111" cy="259045"/>
    <xdr:sp macro="" textlink="">
      <xdr:nvSpPr>
        <xdr:cNvPr id="423" name="n_1aveValue【市民会館】&#10;有形固定資産減価償却率">
          <a:extLst>
            <a:ext uri="{FF2B5EF4-FFF2-40B4-BE49-F238E27FC236}">
              <a16:creationId xmlns:a16="http://schemas.microsoft.com/office/drawing/2014/main" id="{03CE8E08-E32C-4B79-BB91-49CF43121C1C}"/>
            </a:ext>
          </a:extLst>
        </xdr:cNvPr>
        <xdr:cNvSpPr txBox="1"/>
      </xdr:nvSpPr>
      <xdr:spPr>
        <a:xfrm>
          <a:off x="3582044" y="177363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100</xdr:row>
      <xdr:rowOff>170959</xdr:rowOff>
    </xdr:from>
    <xdr:ext cx="405111" cy="259045"/>
    <xdr:sp macro="" textlink="">
      <xdr:nvSpPr>
        <xdr:cNvPr id="424" name="n_2aveValue【市民会館】&#10;有形固定資産減価償却率">
          <a:extLst>
            <a:ext uri="{FF2B5EF4-FFF2-40B4-BE49-F238E27FC236}">
              <a16:creationId xmlns:a16="http://schemas.microsoft.com/office/drawing/2014/main" id="{E3D188F8-D968-4BD5-9413-C0CC77DA5AB8}"/>
            </a:ext>
          </a:extLst>
        </xdr:cNvPr>
        <xdr:cNvSpPr txBox="1"/>
      </xdr:nvSpPr>
      <xdr:spPr>
        <a:xfrm>
          <a:off x="2705744" y="173159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100</xdr:row>
      <xdr:rowOff>141240</xdr:rowOff>
    </xdr:from>
    <xdr:ext cx="405111" cy="259045"/>
    <xdr:sp macro="" textlink="">
      <xdr:nvSpPr>
        <xdr:cNvPr id="425" name="n_3aveValue【市民会館】&#10;有形固定資産減価償却率">
          <a:extLst>
            <a:ext uri="{FF2B5EF4-FFF2-40B4-BE49-F238E27FC236}">
              <a16:creationId xmlns:a16="http://schemas.microsoft.com/office/drawing/2014/main" id="{CB28918D-189E-4DBC-9D1C-2D3BE6D551C0}"/>
            </a:ext>
          </a:extLst>
        </xdr:cNvPr>
        <xdr:cNvSpPr txBox="1"/>
      </xdr:nvSpPr>
      <xdr:spPr>
        <a:xfrm>
          <a:off x="1816744" y="172862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100</xdr:row>
      <xdr:rowOff>95521</xdr:rowOff>
    </xdr:from>
    <xdr:ext cx="405111" cy="259045"/>
    <xdr:sp macro="" textlink="">
      <xdr:nvSpPr>
        <xdr:cNvPr id="426" name="n_4aveValue【市民会館】&#10;有形固定資産減価償却率">
          <a:extLst>
            <a:ext uri="{FF2B5EF4-FFF2-40B4-BE49-F238E27FC236}">
              <a16:creationId xmlns:a16="http://schemas.microsoft.com/office/drawing/2014/main" id="{BD6C367B-2A54-4B29-AAD3-B2FDD0C1887B}"/>
            </a:ext>
          </a:extLst>
        </xdr:cNvPr>
        <xdr:cNvSpPr txBox="1"/>
      </xdr:nvSpPr>
      <xdr:spPr>
        <a:xfrm>
          <a:off x="927744" y="172405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100</xdr:row>
      <xdr:rowOff>152671</xdr:rowOff>
    </xdr:from>
    <xdr:ext cx="405111" cy="259045"/>
    <xdr:sp macro="" textlink="">
      <xdr:nvSpPr>
        <xdr:cNvPr id="427" name="n_1mainValue【市民会館】&#10;有形固定資産減価償却率">
          <a:extLst>
            <a:ext uri="{FF2B5EF4-FFF2-40B4-BE49-F238E27FC236}">
              <a16:creationId xmlns:a16="http://schemas.microsoft.com/office/drawing/2014/main" id="{3040EBB2-925D-4D92-9427-F4D8388C2083}"/>
            </a:ext>
          </a:extLst>
        </xdr:cNvPr>
        <xdr:cNvSpPr txBox="1"/>
      </xdr:nvSpPr>
      <xdr:spPr>
        <a:xfrm>
          <a:off x="3582044" y="172976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28973</xdr:rowOff>
    </xdr:from>
    <xdr:ext cx="405111" cy="259045"/>
    <xdr:sp macro="" textlink="">
      <xdr:nvSpPr>
        <xdr:cNvPr id="428" name="n_2mainValue【市民会館】&#10;有形固定資産減価償却率">
          <a:extLst>
            <a:ext uri="{FF2B5EF4-FFF2-40B4-BE49-F238E27FC236}">
              <a16:creationId xmlns:a16="http://schemas.microsoft.com/office/drawing/2014/main" id="{90EB70F6-72F6-431B-97E5-B43390563FA7}"/>
            </a:ext>
          </a:extLst>
        </xdr:cNvPr>
        <xdr:cNvSpPr txBox="1"/>
      </xdr:nvSpPr>
      <xdr:spPr>
        <a:xfrm>
          <a:off x="2705744" y="176883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145559</xdr:rowOff>
    </xdr:from>
    <xdr:ext cx="405111" cy="259045"/>
    <xdr:sp macro="" textlink="">
      <xdr:nvSpPr>
        <xdr:cNvPr id="429" name="n_3mainValue【市民会館】&#10;有形固定資産減価償却率">
          <a:extLst>
            <a:ext uri="{FF2B5EF4-FFF2-40B4-BE49-F238E27FC236}">
              <a16:creationId xmlns:a16="http://schemas.microsoft.com/office/drawing/2014/main" id="{FD5CDEB2-546E-4FBB-88E4-88CDFCA81C1D}"/>
            </a:ext>
          </a:extLst>
        </xdr:cNvPr>
        <xdr:cNvSpPr txBox="1"/>
      </xdr:nvSpPr>
      <xdr:spPr>
        <a:xfrm>
          <a:off x="1816744" y="176334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106697</xdr:rowOff>
    </xdr:from>
    <xdr:ext cx="405111" cy="259045"/>
    <xdr:sp macro="" textlink="">
      <xdr:nvSpPr>
        <xdr:cNvPr id="430" name="n_4mainValue【市民会館】&#10;有形固定資産減価償却率">
          <a:extLst>
            <a:ext uri="{FF2B5EF4-FFF2-40B4-BE49-F238E27FC236}">
              <a16:creationId xmlns:a16="http://schemas.microsoft.com/office/drawing/2014/main" id="{156D58BE-076B-4B45-851C-475E02B9358C}"/>
            </a:ext>
          </a:extLst>
        </xdr:cNvPr>
        <xdr:cNvSpPr txBox="1"/>
      </xdr:nvSpPr>
      <xdr:spPr>
        <a:xfrm>
          <a:off x="927744" y="17594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1" name="正方形/長方形 430">
          <a:extLst>
            <a:ext uri="{FF2B5EF4-FFF2-40B4-BE49-F238E27FC236}">
              <a16:creationId xmlns:a16="http://schemas.microsoft.com/office/drawing/2014/main" id="{49ECF218-3FAC-4C7E-AA75-C5F2A67EB678}"/>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32" name="正方形/長方形 431">
          <a:extLst>
            <a:ext uri="{FF2B5EF4-FFF2-40B4-BE49-F238E27FC236}">
              <a16:creationId xmlns:a16="http://schemas.microsoft.com/office/drawing/2014/main" id="{DF261A9F-10DC-424D-9E5D-1EDAC125DB0E}"/>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33" name="正方形/長方形 432">
          <a:extLst>
            <a:ext uri="{FF2B5EF4-FFF2-40B4-BE49-F238E27FC236}">
              <a16:creationId xmlns:a16="http://schemas.microsoft.com/office/drawing/2014/main" id="{E618F350-B624-44D7-98B1-BF7E83866910}"/>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34" name="正方形/長方形 433">
          <a:extLst>
            <a:ext uri="{FF2B5EF4-FFF2-40B4-BE49-F238E27FC236}">
              <a16:creationId xmlns:a16="http://schemas.microsoft.com/office/drawing/2014/main" id="{C5A7E5D3-BDC9-4F8E-92AD-B9C2830BCABD}"/>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35" name="正方形/長方形 434">
          <a:extLst>
            <a:ext uri="{FF2B5EF4-FFF2-40B4-BE49-F238E27FC236}">
              <a16:creationId xmlns:a16="http://schemas.microsoft.com/office/drawing/2014/main" id="{1AA1F975-A567-4190-9C04-A645469210B8}"/>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36" name="正方形/長方形 435">
          <a:extLst>
            <a:ext uri="{FF2B5EF4-FFF2-40B4-BE49-F238E27FC236}">
              <a16:creationId xmlns:a16="http://schemas.microsoft.com/office/drawing/2014/main" id="{B7A5FA69-C404-4E67-96E7-B28D11269B3B}"/>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37" name="正方形/長方形 436">
          <a:extLst>
            <a:ext uri="{FF2B5EF4-FFF2-40B4-BE49-F238E27FC236}">
              <a16:creationId xmlns:a16="http://schemas.microsoft.com/office/drawing/2014/main" id="{10805BC2-3114-40A1-ABCE-2FF381D19912}"/>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38" name="正方形/長方形 437">
          <a:extLst>
            <a:ext uri="{FF2B5EF4-FFF2-40B4-BE49-F238E27FC236}">
              <a16:creationId xmlns:a16="http://schemas.microsoft.com/office/drawing/2014/main" id="{5242DD7B-3E1B-4D9D-A74C-186B321630A8}"/>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39" name="テキスト ボックス 438">
          <a:extLst>
            <a:ext uri="{FF2B5EF4-FFF2-40B4-BE49-F238E27FC236}">
              <a16:creationId xmlns:a16="http://schemas.microsoft.com/office/drawing/2014/main" id="{B21124B3-5AFB-4160-987D-5669CFF5EDD7}"/>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0" name="直線コネクタ 439">
          <a:extLst>
            <a:ext uri="{FF2B5EF4-FFF2-40B4-BE49-F238E27FC236}">
              <a16:creationId xmlns:a16="http://schemas.microsoft.com/office/drawing/2014/main" id="{945FFC21-5A8B-4DB8-906D-93105E54975C}"/>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110</xdr:row>
      <xdr:rowOff>48277</xdr:rowOff>
    </xdr:from>
    <xdr:ext cx="467179" cy="259045"/>
    <xdr:sp macro="" textlink="">
      <xdr:nvSpPr>
        <xdr:cNvPr id="441" name="テキスト ボックス 440">
          <a:extLst>
            <a:ext uri="{FF2B5EF4-FFF2-40B4-BE49-F238E27FC236}">
              <a16:creationId xmlns:a16="http://schemas.microsoft.com/office/drawing/2014/main" id="{29B8B1FB-693D-4BAA-858B-0F65DD79803E}"/>
            </a:ext>
          </a:extLst>
        </xdr:cNvPr>
        <xdr:cNvSpPr txBox="1"/>
      </xdr:nvSpPr>
      <xdr:spPr>
        <a:xfrm>
          <a:off x="6136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108</xdr:row>
      <xdr:rowOff>152400</xdr:rowOff>
    </xdr:from>
    <xdr:to>
      <xdr:col>59</xdr:col>
      <xdr:colOff>50800</xdr:colOff>
      <xdr:row>108</xdr:row>
      <xdr:rowOff>152400</xdr:rowOff>
    </xdr:to>
    <xdr:cxnSp macro="">
      <xdr:nvCxnSpPr>
        <xdr:cNvPr id="442" name="直線コネクタ 441">
          <a:extLst>
            <a:ext uri="{FF2B5EF4-FFF2-40B4-BE49-F238E27FC236}">
              <a16:creationId xmlns:a16="http://schemas.microsoft.com/office/drawing/2014/main" id="{EE084B78-A7DB-4C8F-A4C2-B71C14CA7AA9}"/>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443" name="テキスト ボックス 442">
          <a:extLst>
            <a:ext uri="{FF2B5EF4-FFF2-40B4-BE49-F238E27FC236}">
              <a16:creationId xmlns:a16="http://schemas.microsoft.com/office/drawing/2014/main" id="{D6284D65-B000-452D-847B-1A0874A9E57F}"/>
            </a:ext>
          </a:extLst>
        </xdr:cNvPr>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444" name="直線コネクタ 443">
          <a:extLst>
            <a:ext uri="{FF2B5EF4-FFF2-40B4-BE49-F238E27FC236}">
              <a16:creationId xmlns:a16="http://schemas.microsoft.com/office/drawing/2014/main" id="{512BA8FC-1476-47AA-A1B0-64CCC28F00A9}"/>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445" name="テキスト ボックス 444">
          <a:extLst>
            <a:ext uri="{FF2B5EF4-FFF2-40B4-BE49-F238E27FC236}">
              <a16:creationId xmlns:a16="http://schemas.microsoft.com/office/drawing/2014/main" id="{9C0CAF0F-CD59-4EEE-A64D-86B10A00609D}"/>
            </a:ext>
          </a:extLst>
        </xdr:cNvPr>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446" name="直線コネクタ 445">
          <a:extLst>
            <a:ext uri="{FF2B5EF4-FFF2-40B4-BE49-F238E27FC236}">
              <a16:creationId xmlns:a16="http://schemas.microsoft.com/office/drawing/2014/main" id="{B7BD14B5-68FB-4FB5-B94E-8DC3B42996AA}"/>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447" name="テキスト ボックス 446">
          <a:extLst>
            <a:ext uri="{FF2B5EF4-FFF2-40B4-BE49-F238E27FC236}">
              <a16:creationId xmlns:a16="http://schemas.microsoft.com/office/drawing/2014/main" id="{200E4944-1999-462B-8D0F-084B3D498082}"/>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448" name="直線コネクタ 447">
          <a:extLst>
            <a:ext uri="{FF2B5EF4-FFF2-40B4-BE49-F238E27FC236}">
              <a16:creationId xmlns:a16="http://schemas.microsoft.com/office/drawing/2014/main" id="{EF1FAF74-FC4B-4E51-BC3C-6D51CE21C5CA}"/>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449" name="テキスト ボックス 448">
          <a:extLst>
            <a:ext uri="{FF2B5EF4-FFF2-40B4-BE49-F238E27FC236}">
              <a16:creationId xmlns:a16="http://schemas.microsoft.com/office/drawing/2014/main" id="{B99B45B0-2F01-4ADA-BF5D-2B56DC420CE9}"/>
            </a:ext>
          </a:extLst>
        </xdr:cNvPr>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450" name="直線コネクタ 449">
          <a:extLst>
            <a:ext uri="{FF2B5EF4-FFF2-40B4-BE49-F238E27FC236}">
              <a16:creationId xmlns:a16="http://schemas.microsoft.com/office/drawing/2014/main" id="{F1881B70-5293-4BAE-8DF4-690059C6617E}"/>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451" name="テキスト ボックス 450">
          <a:extLst>
            <a:ext uri="{FF2B5EF4-FFF2-40B4-BE49-F238E27FC236}">
              <a16:creationId xmlns:a16="http://schemas.microsoft.com/office/drawing/2014/main" id="{5BECA78A-F4B6-45F4-A3F7-3F2A0FB2BB4E}"/>
            </a:ext>
          </a:extLst>
        </xdr:cNvPr>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52" name="直線コネクタ 451">
          <a:extLst>
            <a:ext uri="{FF2B5EF4-FFF2-40B4-BE49-F238E27FC236}">
              <a16:creationId xmlns:a16="http://schemas.microsoft.com/office/drawing/2014/main" id="{AFE80B45-A76D-4F78-84F4-B8D30BDF4CA9}"/>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453" name="テキスト ボックス 452">
          <a:extLst>
            <a:ext uri="{FF2B5EF4-FFF2-40B4-BE49-F238E27FC236}">
              <a16:creationId xmlns:a16="http://schemas.microsoft.com/office/drawing/2014/main" id="{65F9026A-AE76-4D0A-AA81-F77104324C41}"/>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54" name="【市民会館】&#10;一人当たり面積グラフ枠">
          <a:extLst>
            <a:ext uri="{FF2B5EF4-FFF2-40B4-BE49-F238E27FC236}">
              <a16:creationId xmlns:a16="http://schemas.microsoft.com/office/drawing/2014/main" id="{2CB6559D-060E-4AE8-8EA1-9F62A9D3FB30}"/>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110489</xdr:rowOff>
    </xdr:from>
    <xdr:to>
      <xdr:col>54</xdr:col>
      <xdr:colOff>189865</xdr:colOff>
      <xdr:row>108</xdr:row>
      <xdr:rowOff>102870</xdr:rowOff>
    </xdr:to>
    <xdr:cxnSp macro="">
      <xdr:nvCxnSpPr>
        <xdr:cNvPr id="455" name="直線コネクタ 454">
          <a:extLst>
            <a:ext uri="{FF2B5EF4-FFF2-40B4-BE49-F238E27FC236}">
              <a16:creationId xmlns:a16="http://schemas.microsoft.com/office/drawing/2014/main" id="{A27C14A6-A942-43E5-99F0-82324DB8DE40}"/>
            </a:ext>
          </a:extLst>
        </xdr:cNvPr>
        <xdr:cNvCxnSpPr/>
      </xdr:nvCxnSpPr>
      <xdr:spPr>
        <a:xfrm flipV="1">
          <a:off x="10476865" y="17255489"/>
          <a:ext cx="0" cy="13639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106697</xdr:rowOff>
    </xdr:from>
    <xdr:ext cx="469744" cy="259045"/>
    <xdr:sp macro="" textlink="">
      <xdr:nvSpPr>
        <xdr:cNvPr id="456" name="【市民会館】&#10;一人当たり面積最小値テキスト">
          <a:extLst>
            <a:ext uri="{FF2B5EF4-FFF2-40B4-BE49-F238E27FC236}">
              <a16:creationId xmlns:a16="http://schemas.microsoft.com/office/drawing/2014/main" id="{1486A678-A521-4A2C-9BA7-BF9F0BFE0A5F}"/>
            </a:ext>
          </a:extLst>
        </xdr:cNvPr>
        <xdr:cNvSpPr txBox="1"/>
      </xdr:nvSpPr>
      <xdr:spPr>
        <a:xfrm>
          <a:off x="10515600" y="186232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102870</xdr:rowOff>
    </xdr:from>
    <xdr:to>
      <xdr:col>55</xdr:col>
      <xdr:colOff>88900</xdr:colOff>
      <xdr:row>108</xdr:row>
      <xdr:rowOff>102870</xdr:rowOff>
    </xdr:to>
    <xdr:cxnSp macro="">
      <xdr:nvCxnSpPr>
        <xdr:cNvPr id="457" name="直線コネクタ 456">
          <a:extLst>
            <a:ext uri="{FF2B5EF4-FFF2-40B4-BE49-F238E27FC236}">
              <a16:creationId xmlns:a16="http://schemas.microsoft.com/office/drawing/2014/main" id="{BECC594D-A404-41CE-8DF7-1243E517804A}"/>
            </a:ext>
          </a:extLst>
        </xdr:cNvPr>
        <xdr:cNvCxnSpPr/>
      </xdr:nvCxnSpPr>
      <xdr:spPr>
        <a:xfrm>
          <a:off x="10388600" y="186194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57166</xdr:rowOff>
    </xdr:from>
    <xdr:ext cx="469744" cy="259045"/>
    <xdr:sp macro="" textlink="">
      <xdr:nvSpPr>
        <xdr:cNvPr id="458" name="【市民会館】&#10;一人当たり面積最大値テキスト">
          <a:extLst>
            <a:ext uri="{FF2B5EF4-FFF2-40B4-BE49-F238E27FC236}">
              <a16:creationId xmlns:a16="http://schemas.microsoft.com/office/drawing/2014/main" id="{EAA7C85C-D8B0-443A-90AC-AAB854F1FA8D}"/>
            </a:ext>
          </a:extLst>
        </xdr:cNvPr>
        <xdr:cNvSpPr txBox="1"/>
      </xdr:nvSpPr>
      <xdr:spPr>
        <a:xfrm>
          <a:off x="10515600" y="170307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110489</xdr:rowOff>
    </xdr:from>
    <xdr:to>
      <xdr:col>55</xdr:col>
      <xdr:colOff>88900</xdr:colOff>
      <xdr:row>100</xdr:row>
      <xdr:rowOff>110489</xdr:rowOff>
    </xdr:to>
    <xdr:cxnSp macro="">
      <xdr:nvCxnSpPr>
        <xdr:cNvPr id="459" name="直線コネクタ 458">
          <a:extLst>
            <a:ext uri="{FF2B5EF4-FFF2-40B4-BE49-F238E27FC236}">
              <a16:creationId xmlns:a16="http://schemas.microsoft.com/office/drawing/2014/main" id="{3BBA5272-70FC-46E4-BE1C-5A42FCA9F9E3}"/>
            </a:ext>
          </a:extLst>
        </xdr:cNvPr>
        <xdr:cNvCxnSpPr/>
      </xdr:nvCxnSpPr>
      <xdr:spPr>
        <a:xfrm>
          <a:off x="10388600" y="172554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104</xdr:row>
      <xdr:rowOff>34307</xdr:rowOff>
    </xdr:from>
    <xdr:ext cx="469744" cy="259045"/>
    <xdr:sp macro="" textlink="">
      <xdr:nvSpPr>
        <xdr:cNvPr id="460" name="【市民会館】&#10;一人当たり面積平均値テキスト">
          <a:extLst>
            <a:ext uri="{FF2B5EF4-FFF2-40B4-BE49-F238E27FC236}">
              <a16:creationId xmlns:a16="http://schemas.microsoft.com/office/drawing/2014/main" id="{52EAC2DD-77DF-4BBE-AA30-8FCE0923D6C0}"/>
            </a:ext>
          </a:extLst>
        </xdr:cNvPr>
        <xdr:cNvSpPr txBox="1"/>
      </xdr:nvSpPr>
      <xdr:spPr>
        <a:xfrm>
          <a:off x="10515600" y="178651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104</xdr:row>
      <xdr:rowOff>55880</xdr:rowOff>
    </xdr:from>
    <xdr:to>
      <xdr:col>55</xdr:col>
      <xdr:colOff>50800</xdr:colOff>
      <xdr:row>104</xdr:row>
      <xdr:rowOff>157480</xdr:rowOff>
    </xdr:to>
    <xdr:sp macro="" textlink="">
      <xdr:nvSpPr>
        <xdr:cNvPr id="461" name="フローチャート: 判断 460">
          <a:extLst>
            <a:ext uri="{FF2B5EF4-FFF2-40B4-BE49-F238E27FC236}">
              <a16:creationId xmlns:a16="http://schemas.microsoft.com/office/drawing/2014/main" id="{209325A1-F1E6-4C69-9B5D-7D2DC9855D7D}"/>
            </a:ext>
          </a:extLst>
        </xdr:cNvPr>
        <xdr:cNvSpPr/>
      </xdr:nvSpPr>
      <xdr:spPr>
        <a:xfrm>
          <a:off x="10426700" y="17886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104</xdr:row>
      <xdr:rowOff>78739</xdr:rowOff>
    </xdr:from>
    <xdr:to>
      <xdr:col>50</xdr:col>
      <xdr:colOff>165100</xdr:colOff>
      <xdr:row>105</xdr:row>
      <xdr:rowOff>8889</xdr:rowOff>
    </xdr:to>
    <xdr:sp macro="" textlink="">
      <xdr:nvSpPr>
        <xdr:cNvPr id="462" name="フローチャート: 判断 461">
          <a:extLst>
            <a:ext uri="{FF2B5EF4-FFF2-40B4-BE49-F238E27FC236}">
              <a16:creationId xmlns:a16="http://schemas.microsoft.com/office/drawing/2014/main" id="{05A90A8E-2DDB-4F1D-BBFD-585321450EC3}"/>
            </a:ext>
          </a:extLst>
        </xdr:cNvPr>
        <xdr:cNvSpPr/>
      </xdr:nvSpPr>
      <xdr:spPr>
        <a:xfrm>
          <a:off x="9588500" y="17909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104</xdr:row>
      <xdr:rowOff>116839</xdr:rowOff>
    </xdr:from>
    <xdr:to>
      <xdr:col>46</xdr:col>
      <xdr:colOff>38100</xdr:colOff>
      <xdr:row>105</xdr:row>
      <xdr:rowOff>46989</xdr:rowOff>
    </xdr:to>
    <xdr:sp macro="" textlink="">
      <xdr:nvSpPr>
        <xdr:cNvPr id="463" name="フローチャート: 判断 462">
          <a:extLst>
            <a:ext uri="{FF2B5EF4-FFF2-40B4-BE49-F238E27FC236}">
              <a16:creationId xmlns:a16="http://schemas.microsoft.com/office/drawing/2014/main" id="{0220A5C6-8A9B-440A-A2A0-88B3F3D0ACCC}"/>
            </a:ext>
          </a:extLst>
        </xdr:cNvPr>
        <xdr:cNvSpPr/>
      </xdr:nvSpPr>
      <xdr:spPr>
        <a:xfrm>
          <a:off x="8699500" y="17947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104</xdr:row>
      <xdr:rowOff>135889</xdr:rowOff>
    </xdr:from>
    <xdr:to>
      <xdr:col>41</xdr:col>
      <xdr:colOff>101600</xdr:colOff>
      <xdr:row>105</xdr:row>
      <xdr:rowOff>66039</xdr:rowOff>
    </xdr:to>
    <xdr:sp macro="" textlink="">
      <xdr:nvSpPr>
        <xdr:cNvPr id="464" name="フローチャート: 判断 463">
          <a:extLst>
            <a:ext uri="{FF2B5EF4-FFF2-40B4-BE49-F238E27FC236}">
              <a16:creationId xmlns:a16="http://schemas.microsoft.com/office/drawing/2014/main" id="{677C1A11-EAAF-4070-899E-3524AFFAF268}"/>
            </a:ext>
          </a:extLst>
        </xdr:cNvPr>
        <xdr:cNvSpPr/>
      </xdr:nvSpPr>
      <xdr:spPr>
        <a:xfrm>
          <a:off x="7810500" y="17966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105</xdr:row>
      <xdr:rowOff>74930</xdr:rowOff>
    </xdr:from>
    <xdr:to>
      <xdr:col>36</xdr:col>
      <xdr:colOff>165100</xdr:colOff>
      <xdr:row>106</xdr:row>
      <xdr:rowOff>5080</xdr:rowOff>
    </xdr:to>
    <xdr:sp macro="" textlink="">
      <xdr:nvSpPr>
        <xdr:cNvPr id="465" name="フローチャート: 判断 464">
          <a:extLst>
            <a:ext uri="{FF2B5EF4-FFF2-40B4-BE49-F238E27FC236}">
              <a16:creationId xmlns:a16="http://schemas.microsoft.com/office/drawing/2014/main" id="{39062A2B-D898-41C2-B7D4-6533F5F2A420}"/>
            </a:ext>
          </a:extLst>
        </xdr:cNvPr>
        <xdr:cNvSpPr/>
      </xdr:nvSpPr>
      <xdr:spPr>
        <a:xfrm>
          <a:off x="6921500" y="18077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66" name="テキスト ボックス 465">
          <a:extLst>
            <a:ext uri="{FF2B5EF4-FFF2-40B4-BE49-F238E27FC236}">
              <a16:creationId xmlns:a16="http://schemas.microsoft.com/office/drawing/2014/main" id="{8CA3CB09-39FA-47F6-B60B-0E1C0DD35A69}"/>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67" name="テキスト ボックス 466">
          <a:extLst>
            <a:ext uri="{FF2B5EF4-FFF2-40B4-BE49-F238E27FC236}">
              <a16:creationId xmlns:a16="http://schemas.microsoft.com/office/drawing/2014/main" id="{09D98956-474C-4304-9B0A-42B26EED377C}"/>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68" name="テキスト ボックス 467">
          <a:extLst>
            <a:ext uri="{FF2B5EF4-FFF2-40B4-BE49-F238E27FC236}">
              <a16:creationId xmlns:a16="http://schemas.microsoft.com/office/drawing/2014/main" id="{9B7CC63A-E87A-4E82-B956-0C95F467D33F}"/>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69" name="テキスト ボックス 468">
          <a:extLst>
            <a:ext uri="{FF2B5EF4-FFF2-40B4-BE49-F238E27FC236}">
              <a16:creationId xmlns:a16="http://schemas.microsoft.com/office/drawing/2014/main" id="{217F9998-8766-4A8D-9C71-FFCE0D058307}"/>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70" name="テキスト ボックス 469">
          <a:extLst>
            <a:ext uri="{FF2B5EF4-FFF2-40B4-BE49-F238E27FC236}">
              <a16:creationId xmlns:a16="http://schemas.microsoft.com/office/drawing/2014/main" id="{17025AA6-208F-41FF-B212-829AE82DBC5D}"/>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102</xdr:row>
      <xdr:rowOff>124461</xdr:rowOff>
    </xdr:from>
    <xdr:to>
      <xdr:col>55</xdr:col>
      <xdr:colOff>50800</xdr:colOff>
      <xdr:row>103</xdr:row>
      <xdr:rowOff>54611</xdr:rowOff>
    </xdr:to>
    <xdr:sp macro="" textlink="">
      <xdr:nvSpPr>
        <xdr:cNvPr id="471" name="楕円 470">
          <a:extLst>
            <a:ext uri="{FF2B5EF4-FFF2-40B4-BE49-F238E27FC236}">
              <a16:creationId xmlns:a16="http://schemas.microsoft.com/office/drawing/2014/main" id="{B9C4017A-E739-4C9F-BFAB-C6F81FB196E6}"/>
            </a:ext>
          </a:extLst>
        </xdr:cNvPr>
        <xdr:cNvSpPr/>
      </xdr:nvSpPr>
      <xdr:spPr>
        <a:xfrm>
          <a:off x="10426700" y="17612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101</xdr:row>
      <xdr:rowOff>147338</xdr:rowOff>
    </xdr:from>
    <xdr:ext cx="469744" cy="259045"/>
    <xdr:sp macro="" textlink="">
      <xdr:nvSpPr>
        <xdr:cNvPr id="472" name="【市民会館】&#10;一人当たり面積該当値テキスト">
          <a:extLst>
            <a:ext uri="{FF2B5EF4-FFF2-40B4-BE49-F238E27FC236}">
              <a16:creationId xmlns:a16="http://schemas.microsoft.com/office/drawing/2014/main" id="{60C6071B-E521-44CF-ADEB-204D49225757}"/>
            </a:ext>
          </a:extLst>
        </xdr:cNvPr>
        <xdr:cNvSpPr txBox="1"/>
      </xdr:nvSpPr>
      <xdr:spPr>
        <a:xfrm>
          <a:off x="10515600" y="174637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102</xdr:row>
      <xdr:rowOff>154939</xdr:rowOff>
    </xdr:from>
    <xdr:to>
      <xdr:col>50</xdr:col>
      <xdr:colOff>165100</xdr:colOff>
      <xdr:row>103</xdr:row>
      <xdr:rowOff>85089</xdr:rowOff>
    </xdr:to>
    <xdr:sp macro="" textlink="">
      <xdr:nvSpPr>
        <xdr:cNvPr id="473" name="楕円 472">
          <a:extLst>
            <a:ext uri="{FF2B5EF4-FFF2-40B4-BE49-F238E27FC236}">
              <a16:creationId xmlns:a16="http://schemas.microsoft.com/office/drawing/2014/main" id="{3C52690B-C851-4453-BE73-CF5BBE5A935E}"/>
            </a:ext>
          </a:extLst>
        </xdr:cNvPr>
        <xdr:cNvSpPr/>
      </xdr:nvSpPr>
      <xdr:spPr>
        <a:xfrm>
          <a:off x="9588500" y="17642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103</xdr:row>
      <xdr:rowOff>3811</xdr:rowOff>
    </xdr:from>
    <xdr:to>
      <xdr:col>55</xdr:col>
      <xdr:colOff>0</xdr:colOff>
      <xdr:row>103</xdr:row>
      <xdr:rowOff>34289</xdr:rowOff>
    </xdr:to>
    <xdr:cxnSp macro="">
      <xdr:nvCxnSpPr>
        <xdr:cNvPr id="474" name="直線コネクタ 473">
          <a:extLst>
            <a:ext uri="{FF2B5EF4-FFF2-40B4-BE49-F238E27FC236}">
              <a16:creationId xmlns:a16="http://schemas.microsoft.com/office/drawing/2014/main" id="{7EB66709-6515-4E62-9DF1-B8D97E34D57B}"/>
            </a:ext>
          </a:extLst>
        </xdr:cNvPr>
        <xdr:cNvCxnSpPr/>
      </xdr:nvCxnSpPr>
      <xdr:spPr>
        <a:xfrm flipV="1">
          <a:off x="9639300" y="17663161"/>
          <a:ext cx="838200" cy="30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103</xdr:row>
      <xdr:rowOff>6350</xdr:rowOff>
    </xdr:from>
    <xdr:to>
      <xdr:col>46</xdr:col>
      <xdr:colOff>38100</xdr:colOff>
      <xdr:row>103</xdr:row>
      <xdr:rowOff>107950</xdr:rowOff>
    </xdr:to>
    <xdr:sp macro="" textlink="">
      <xdr:nvSpPr>
        <xdr:cNvPr id="475" name="楕円 474">
          <a:extLst>
            <a:ext uri="{FF2B5EF4-FFF2-40B4-BE49-F238E27FC236}">
              <a16:creationId xmlns:a16="http://schemas.microsoft.com/office/drawing/2014/main" id="{0AE918D8-1B2B-4CA6-ABED-70E1FD776F35}"/>
            </a:ext>
          </a:extLst>
        </xdr:cNvPr>
        <xdr:cNvSpPr/>
      </xdr:nvSpPr>
      <xdr:spPr>
        <a:xfrm>
          <a:off x="8699500" y="17665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103</xdr:row>
      <xdr:rowOff>34289</xdr:rowOff>
    </xdr:from>
    <xdr:to>
      <xdr:col>50</xdr:col>
      <xdr:colOff>114300</xdr:colOff>
      <xdr:row>103</xdr:row>
      <xdr:rowOff>57150</xdr:rowOff>
    </xdr:to>
    <xdr:cxnSp macro="">
      <xdr:nvCxnSpPr>
        <xdr:cNvPr id="476" name="直線コネクタ 475">
          <a:extLst>
            <a:ext uri="{FF2B5EF4-FFF2-40B4-BE49-F238E27FC236}">
              <a16:creationId xmlns:a16="http://schemas.microsoft.com/office/drawing/2014/main" id="{78F432D4-87A7-4021-A1EC-7F374E1B3227}"/>
            </a:ext>
          </a:extLst>
        </xdr:cNvPr>
        <xdr:cNvCxnSpPr/>
      </xdr:nvCxnSpPr>
      <xdr:spPr>
        <a:xfrm flipV="1">
          <a:off x="8750300" y="17693639"/>
          <a:ext cx="8890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103</xdr:row>
      <xdr:rowOff>25400</xdr:rowOff>
    </xdr:from>
    <xdr:to>
      <xdr:col>41</xdr:col>
      <xdr:colOff>101600</xdr:colOff>
      <xdr:row>103</xdr:row>
      <xdr:rowOff>127000</xdr:rowOff>
    </xdr:to>
    <xdr:sp macro="" textlink="">
      <xdr:nvSpPr>
        <xdr:cNvPr id="477" name="楕円 476">
          <a:extLst>
            <a:ext uri="{FF2B5EF4-FFF2-40B4-BE49-F238E27FC236}">
              <a16:creationId xmlns:a16="http://schemas.microsoft.com/office/drawing/2014/main" id="{412C6C22-AC34-466E-836D-AC0D88797EBE}"/>
            </a:ext>
          </a:extLst>
        </xdr:cNvPr>
        <xdr:cNvSpPr/>
      </xdr:nvSpPr>
      <xdr:spPr>
        <a:xfrm>
          <a:off x="7810500" y="17684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103</xdr:row>
      <xdr:rowOff>57150</xdr:rowOff>
    </xdr:from>
    <xdr:to>
      <xdr:col>45</xdr:col>
      <xdr:colOff>177800</xdr:colOff>
      <xdr:row>103</xdr:row>
      <xdr:rowOff>76200</xdr:rowOff>
    </xdr:to>
    <xdr:cxnSp macro="">
      <xdr:nvCxnSpPr>
        <xdr:cNvPr id="478" name="直線コネクタ 477">
          <a:extLst>
            <a:ext uri="{FF2B5EF4-FFF2-40B4-BE49-F238E27FC236}">
              <a16:creationId xmlns:a16="http://schemas.microsoft.com/office/drawing/2014/main" id="{B9819A44-99AB-4461-8146-0B4A38BFC44C}"/>
            </a:ext>
          </a:extLst>
        </xdr:cNvPr>
        <xdr:cNvCxnSpPr/>
      </xdr:nvCxnSpPr>
      <xdr:spPr>
        <a:xfrm flipV="1">
          <a:off x="7861300" y="1771650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103</xdr:row>
      <xdr:rowOff>147320</xdr:rowOff>
    </xdr:from>
    <xdr:to>
      <xdr:col>36</xdr:col>
      <xdr:colOff>165100</xdr:colOff>
      <xdr:row>104</xdr:row>
      <xdr:rowOff>77470</xdr:rowOff>
    </xdr:to>
    <xdr:sp macro="" textlink="">
      <xdr:nvSpPr>
        <xdr:cNvPr id="479" name="楕円 478">
          <a:extLst>
            <a:ext uri="{FF2B5EF4-FFF2-40B4-BE49-F238E27FC236}">
              <a16:creationId xmlns:a16="http://schemas.microsoft.com/office/drawing/2014/main" id="{B60F7CDB-1056-4ECE-87C5-5BEA2D67CDB7}"/>
            </a:ext>
          </a:extLst>
        </xdr:cNvPr>
        <xdr:cNvSpPr/>
      </xdr:nvSpPr>
      <xdr:spPr>
        <a:xfrm>
          <a:off x="6921500" y="17806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103</xdr:row>
      <xdr:rowOff>76200</xdr:rowOff>
    </xdr:from>
    <xdr:to>
      <xdr:col>41</xdr:col>
      <xdr:colOff>50800</xdr:colOff>
      <xdr:row>104</xdr:row>
      <xdr:rowOff>26670</xdr:rowOff>
    </xdr:to>
    <xdr:cxnSp macro="">
      <xdr:nvCxnSpPr>
        <xdr:cNvPr id="480" name="直線コネクタ 479">
          <a:extLst>
            <a:ext uri="{FF2B5EF4-FFF2-40B4-BE49-F238E27FC236}">
              <a16:creationId xmlns:a16="http://schemas.microsoft.com/office/drawing/2014/main" id="{F010A383-2DA4-40A1-8B0E-0ED4BC4F61D2}"/>
            </a:ext>
          </a:extLst>
        </xdr:cNvPr>
        <xdr:cNvCxnSpPr/>
      </xdr:nvCxnSpPr>
      <xdr:spPr>
        <a:xfrm flipV="1">
          <a:off x="6972300" y="17735550"/>
          <a:ext cx="889000" cy="121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16</xdr:rowOff>
    </xdr:from>
    <xdr:ext cx="469744" cy="259045"/>
    <xdr:sp macro="" textlink="">
      <xdr:nvSpPr>
        <xdr:cNvPr id="481" name="n_1aveValue【市民会館】&#10;一人当たり面積">
          <a:extLst>
            <a:ext uri="{FF2B5EF4-FFF2-40B4-BE49-F238E27FC236}">
              <a16:creationId xmlns:a16="http://schemas.microsoft.com/office/drawing/2014/main" id="{D9A7C8DF-476A-4392-9B48-4BCF6CE12BC6}"/>
            </a:ext>
          </a:extLst>
        </xdr:cNvPr>
        <xdr:cNvSpPr txBox="1"/>
      </xdr:nvSpPr>
      <xdr:spPr>
        <a:xfrm>
          <a:off x="9391727" y="180022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38116</xdr:rowOff>
    </xdr:from>
    <xdr:ext cx="469744" cy="259045"/>
    <xdr:sp macro="" textlink="">
      <xdr:nvSpPr>
        <xdr:cNvPr id="482" name="n_2aveValue【市民会館】&#10;一人当たり面積">
          <a:extLst>
            <a:ext uri="{FF2B5EF4-FFF2-40B4-BE49-F238E27FC236}">
              <a16:creationId xmlns:a16="http://schemas.microsoft.com/office/drawing/2014/main" id="{C8F2B056-5BE0-477B-A2DA-FC9CC1D4B825}"/>
            </a:ext>
          </a:extLst>
        </xdr:cNvPr>
        <xdr:cNvSpPr txBox="1"/>
      </xdr:nvSpPr>
      <xdr:spPr>
        <a:xfrm>
          <a:off x="8515427" y="180403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105</xdr:row>
      <xdr:rowOff>57166</xdr:rowOff>
    </xdr:from>
    <xdr:ext cx="469744" cy="259045"/>
    <xdr:sp macro="" textlink="">
      <xdr:nvSpPr>
        <xdr:cNvPr id="483" name="n_3aveValue【市民会館】&#10;一人当たり面積">
          <a:extLst>
            <a:ext uri="{FF2B5EF4-FFF2-40B4-BE49-F238E27FC236}">
              <a16:creationId xmlns:a16="http://schemas.microsoft.com/office/drawing/2014/main" id="{B731703B-0329-42E7-91CB-1A35914C5CE5}"/>
            </a:ext>
          </a:extLst>
        </xdr:cNvPr>
        <xdr:cNvSpPr txBox="1"/>
      </xdr:nvSpPr>
      <xdr:spPr>
        <a:xfrm>
          <a:off x="7626427" y="180594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105</xdr:row>
      <xdr:rowOff>167657</xdr:rowOff>
    </xdr:from>
    <xdr:ext cx="469744" cy="259045"/>
    <xdr:sp macro="" textlink="">
      <xdr:nvSpPr>
        <xdr:cNvPr id="484" name="n_4aveValue【市民会館】&#10;一人当たり面積">
          <a:extLst>
            <a:ext uri="{FF2B5EF4-FFF2-40B4-BE49-F238E27FC236}">
              <a16:creationId xmlns:a16="http://schemas.microsoft.com/office/drawing/2014/main" id="{E40562EF-1840-42D5-ACF1-D1A8ADF25561}"/>
            </a:ext>
          </a:extLst>
        </xdr:cNvPr>
        <xdr:cNvSpPr txBox="1"/>
      </xdr:nvSpPr>
      <xdr:spPr>
        <a:xfrm>
          <a:off x="6737427" y="18169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101</xdr:row>
      <xdr:rowOff>101616</xdr:rowOff>
    </xdr:from>
    <xdr:ext cx="469744" cy="259045"/>
    <xdr:sp macro="" textlink="">
      <xdr:nvSpPr>
        <xdr:cNvPr id="485" name="n_1mainValue【市民会館】&#10;一人当たり面積">
          <a:extLst>
            <a:ext uri="{FF2B5EF4-FFF2-40B4-BE49-F238E27FC236}">
              <a16:creationId xmlns:a16="http://schemas.microsoft.com/office/drawing/2014/main" id="{31EF6801-C7BE-430A-93E7-BE955C913428}"/>
            </a:ext>
          </a:extLst>
        </xdr:cNvPr>
        <xdr:cNvSpPr txBox="1"/>
      </xdr:nvSpPr>
      <xdr:spPr>
        <a:xfrm>
          <a:off x="9391727" y="174180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101</xdr:row>
      <xdr:rowOff>124477</xdr:rowOff>
    </xdr:from>
    <xdr:ext cx="469744" cy="259045"/>
    <xdr:sp macro="" textlink="">
      <xdr:nvSpPr>
        <xdr:cNvPr id="486" name="n_2mainValue【市民会館】&#10;一人当たり面積">
          <a:extLst>
            <a:ext uri="{FF2B5EF4-FFF2-40B4-BE49-F238E27FC236}">
              <a16:creationId xmlns:a16="http://schemas.microsoft.com/office/drawing/2014/main" id="{0D332929-F709-4EBA-93AB-CB236217BC6E}"/>
            </a:ext>
          </a:extLst>
        </xdr:cNvPr>
        <xdr:cNvSpPr txBox="1"/>
      </xdr:nvSpPr>
      <xdr:spPr>
        <a:xfrm>
          <a:off x="8515427" y="17440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101</xdr:row>
      <xdr:rowOff>143527</xdr:rowOff>
    </xdr:from>
    <xdr:ext cx="469744" cy="259045"/>
    <xdr:sp macro="" textlink="">
      <xdr:nvSpPr>
        <xdr:cNvPr id="487" name="n_3mainValue【市民会館】&#10;一人当たり面積">
          <a:extLst>
            <a:ext uri="{FF2B5EF4-FFF2-40B4-BE49-F238E27FC236}">
              <a16:creationId xmlns:a16="http://schemas.microsoft.com/office/drawing/2014/main" id="{7AE4D35A-85D9-4C9C-9BA9-E75ECD5788DD}"/>
            </a:ext>
          </a:extLst>
        </xdr:cNvPr>
        <xdr:cNvSpPr txBox="1"/>
      </xdr:nvSpPr>
      <xdr:spPr>
        <a:xfrm>
          <a:off x="7626427" y="174599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102</xdr:row>
      <xdr:rowOff>93997</xdr:rowOff>
    </xdr:from>
    <xdr:ext cx="469744" cy="259045"/>
    <xdr:sp macro="" textlink="">
      <xdr:nvSpPr>
        <xdr:cNvPr id="488" name="n_4mainValue【市民会館】&#10;一人当たり面積">
          <a:extLst>
            <a:ext uri="{FF2B5EF4-FFF2-40B4-BE49-F238E27FC236}">
              <a16:creationId xmlns:a16="http://schemas.microsoft.com/office/drawing/2014/main" id="{E67D8139-B33A-4E4D-B9CB-5A74C9D052B7}"/>
            </a:ext>
          </a:extLst>
        </xdr:cNvPr>
        <xdr:cNvSpPr txBox="1"/>
      </xdr:nvSpPr>
      <xdr:spPr>
        <a:xfrm>
          <a:off x="6737427" y="175818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89" name="正方形/長方形 488">
          <a:extLst>
            <a:ext uri="{FF2B5EF4-FFF2-40B4-BE49-F238E27FC236}">
              <a16:creationId xmlns:a16="http://schemas.microsoft.com/office/drawing/2014/main" id="{55ECE59F-597D-4162-8B00-E0B740BE6EAC}"/>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0" name="正方形/長方形 489">
          <a:extLst>
            <a:ext uri="{FF2B5EF4-FFF2-40B4-BE49-F238E27FC236}">
              <a16:creationId xmlns:a16="http://schemas.microsoft.com/office/drawing/2014/main" id="{97D2968F-38FC-404C-A4F2-46ED931CC942}"/>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1" name="正方形/長方形 490">
          <a:extLst>
            <a:ext uri="{FF2B5EF4-FFF2-40B4-BE49-F238E27FC236}">
              <a16:creationId xmlns:a16="http://schemas.microsoft.com/office/drawing/2014/main" id="{11CBC226-17E6-4A61-A8F7-40D3F0C76717}"/>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92" name="正方形/長方形 491">
          <a:extLst>
            <a:ext uri="{FF2B5EF4-FFF2-40B4-BE49-F238E27FC236}">
              <a16:creationId xmlns:a16="http://schemas.microsoft.com/office/drawing/2014/main" id="{75C634DC-231C-450A-966C-5136E27FBF3C}"/>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93" name="正方形/長方形 492">
          <a:extLst>
            <a:ext uri="{FF2B5EF4-FFF2-40B4-BE49-F238E27FC236}">
              <a16:creationId xmlns:a16="http://schemas.microsoft.com/office/drawing/2014/main" id="{60E37A8E-F532-4B1A-BFC8-A7E8991B8446}"/>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94" name="正方形/長方形 493">
          <a:extLst>
            <a:ext uri="{FF2B5EF4-FFF2-40B4-BE49-F238E27FC236}">
              <a16:creationId xmlns:a16="http://schemas.microsoft.com/office/drawing/2014/main" id="{75146B5B-C850-4052-8F01-ECFDAC3307AF}"/>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95" name="正方形/長方形 494">
          <a:extLst>
            <a:ext uri="{FF2B5EF4-FFF2-40B4-BE49-F238E27FC236}">
              <a16:creationId xmlns:a16="http://schemas.microsoft.com/office/drawing/2014/main" id="{7787FBC6-43BC-43EB-AD9A-7FF4CE9125E3}"/>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96" name="正方形/長方形 495">
          <a:extLst>
            <a:ext uri="{FF2B5EF4-FFF2-40B4-BE49-F238E27FC236}">
              <a16:creationId xmlns:a16="http://schemas.microsoft.com/office/drawing/2014/main" id="{1CD5DFFD-CDD6-4A7E-92FD-71AF9303442C}"/>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97" name="テキスト ボックス 496">
          <a:extLst>
            <a:ext uri="{FF2B5EF4-FFF2-40B4-BE49-F238E27FC236}">
              <a16:creationId xmlns:a16="http://schemas.microsoft.com/office/drawing/2014/main" id="{9370DD16-329F-4E01-93F4-35B453EA8688}"/>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98" name="直線コネクタ 497">
          <a:extLst>
            <a:ext uri="{FF2B5EF4-FFF2-40B4-BE49-F238E27FC236}">
              <a16:creationId xmlns:a16="http://schemas.microsoft.com/office/drawing/2014/main" id="{7FCAC109-3D5C-41CE-BE5C-7ADCCA6CECAF}"/>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99" name="テキスト ボックス 498">
          <a:extLst>
            <a:ext uri="{FF2B5EF4-FFF2-40B4-BE49-F238E27FC236}">
              <a16:creationId xmlns:a16="http://schemas.microsoft.com/office/drawing/2014/main" id="{A00B2590-ACA9-4532-A246-B21BB68C8A22}"/>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500" name="直線コネクタ 499">
          <a:extLst>
            <a:ext uri="{FF2B5EF4-FFF2-40B4-BE49-F238E27FC236}">
              <a16:creationId xmlns:a16="http://schemas.microsoft.com/office/drawing/2014/main" id="{DF79264B-3F2A-4608-AE68-9EC07F37CD40}"/>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41</xdr:row>
      <xdr:rowOff>67327</xdr:rowOff>
    </xdr:from>
    <xdr:ext cx="403059" cy="259045"/>
    <xdr:sp macro="" textlink="">
      <xdr:nvSpPr>
        <xdr:cNvPr id="501" name="テキスト ボックス 500">
          <a:extLst>
            <a:ext uri="{FF2B5EF4-FFF2-40B4-BE49-F238E27FC236}">
              <a16:creationId xmlns:a16="http://schemas.microsoft.com/office/drawing/2014/main" id="{5C68E62D-2BA2-445E-804F-1D75F0217372}"/>
            </a:ext>
          </a:extLst>
        </xdr:cNvPr>
        <xdr:cNvSpPr txBox="1"/>
      </xdr:nvSpPr>
      <xdr:spPr>
        <a:xfrm>
          <a:off x="12042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502" name="直線コネクタ 501">
          <a:extLst>
            <a:ext uri="{FF2B5EF4-FFF2-40B4-BE49-F238E27FC236}">
              <a16:creationId xmlns:a16="http://schemas.microsoft.com/office/drawing/2014/main" id="{384469B6-F1DC-42C1-B5D4-B09F10E26EF0}"/>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503" name="テキスト ボックス 502">
          <a:extLst>
            <a:ext uri="{FF2B5EF4-FFF2-40B4-BE49-F238E27FC236}">
              <a16:creationId xmlns:a16="http://schemas.microsoft.com/office/drawing/2014/main" id="{BD245ED5-6511-4C4A-BE7A-611D4C1DD905}"/>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504" name="直線コネクタ 503">
          <a:extLst>
            <a:ext uri="{FF2B5EF4-FFF2-40B4-BE49-F238E27FC236}">
              <a16:creationId xmlns:a16="http://schemas.microsoft.com/office/drawing/2014/main" id="{FAAAB46F-68E2-4DFD-A261-AD70ABEBCF5B}"/>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505" name="テキスト ボックス 504">
          <a:extLst>
            <a:ext uri="{FF2B5EF4-FFF2-40B4-BE49-F238E27FC236}">
              <a16:creationId xmlns:a16="http://schemas.microsoft.com/office/drawing/2014/main" id="{8CF6699B-45F5-48D5-9B72-586BAC784F5C}"/>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506" name="直線コネクタ 505">
          <a:extLst>
            <a:ext uri="{FF2B5EF4-FFF2-40B4-BE49-F238E27FC236}">
              <a16:creationId xmlns:a16="http://schemas.microsoft.com/office/drawing/2014/main" id="{9C257DBA-D5CB-444B-B743-936AF9A60747}"/>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507" name="テキスト ボックス 506">
          <a:extLst>
            <a:ext uri="{FF2B5EF4-FFF2-40B4-BE49-F238E27FC236}">
              <a16:creationId xmlns:a16="http://schemas.microsoft.com/office/drawing/2014/main" id="{971FE182-3BA6-4DC9-8960-09D05DBBE8E5}"/>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508" name="直線コネクタ 507">
          <a:extLst>
            <a:ext uri="{FF2B5EF4-FFF2-40B4-BE49-F238E27FC236}">
              <a16:creationId xmlns:a16="http://schemas.microsoft.com/office/drawing/2014/main" id="{D7F5263F-002B-4485-AC49-A03CB2EBA8D7}"/>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509" name="テキスト ボックス 508">
          <a:extLst>
            <a:ext uri="{FF2B5EF4-FFF2-40B4-BE49-F238E27FC236}">
              <a16:creationId xmlns:a16="http://schemas.microsoft.com/office/drawing/2014/main" id="{6BA34DEE-532A-434C-BA19-AFB7D906D66D}"/>
            </a:ext>
          </a:extLst>
        </xdr:cNvPr>
        <xdr:cNvSpPr txBox="1"/>
      </xdr:nvSpPr>
      <xdr:spPr>
        <a:xfrm>
          <a:off x="12042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10" name="直線コネクタ 509">
          <a:extLst>
            <a:ext uri="{FF2B5EF4-FFF2-40B4-BE49-F238E27FC236}">
              <a16:creationId xmlns:a16="http://schemas.microsoft.com/office/drawing/2014/main" id="{A803E280-7D6A-4F72-9E70-0DA2AA723F71}"/>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30</xdr:row>
      <xdr:rowOff>48277</xdr:rowOff>
    </xdr:from>
    <xdr:ext cx="403059" cy="259045"/>
    <xdr:sp macro="" textlink="">
      <xdr:nvSpPr>
        <xdr:cNvPr id="511" name="テキスト ボックス 510">
          <a:extLst>
            <a:ext uri="{FF2B5EF4-FFF2-40B4-BE49-F238E27FC236}">
              <a16:creationId xmlns:a16="http://schemas.microsoft.com/office/drawing/2014/main" id="{CAAF198A-152C-455F-9BDB-5F4C5BA927ED}"/>
            </a:ext>
          </a:extLst>
        </xdr:cNvPr>
        <xdr:cNvSpPr txBox="1"/>
      </xdr:nvSpPr>
      <xdr:spPr>
        <a:xfrm>
          <a:off x="12042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512" name="【一般廃棄物処理施設】&#10;有形固定資産減価償却率グラフ枠">
          <a:extLst>
            <a:ext uri="{FF2B5EF4-FFF2-40B4-BE49-F238E27FC236}">
              <a16:creationId xmlns:a16="http://schemas.microsoft.com/office/drawing/2014/main" id="{62D6D32C-2272-49BA-BDFE-DF4530C73646}"/>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11430</xdr:rowOff>
    </xdr:from>
    <xdr:to>
      <xdr:col>85</xdr:col>
      <xdr:colOff>126364</xdr:colOff>
      <xdr:row>40</xdr:row>
      <xdr:rowOff>137160</xdr:rowOff>
    </xdr:to>
    <xdr:cxnSp macro="">
      <xdr:nvCxnSpPr>
        <xdr:cNvPr id="513" name="直線コネクタ 512">
          <a:extLst>
            <a:ext uri="{FF2B5EF4-FFF2-40B4-BE49-F238E27FC236}">
              <a16:creationId xmlns:a16="http://schemas.microsoft.com/office/drawing/2014/main" id="{C67623A5-56CD-48BB-93B6-3009EC393381}"/>
            </a:ext>
          </a:extLst>
        </xdr:cNvPr>
        <xdr:cNvCxnSpPr/>
      </xdr:nvCxnSpPr>
      <xdr:spPr>
        <a:xfrm flipV="1">
          <a:off x="16318864" y="5669280"/>
          <a:ext cx="0" cy="13258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40</xdr:row>
      <xdr:rowOff>140987</xdr:rowOff>
    </xdr:from>
    <xdr:ext cx="405111" cy="259045"/>
    <xdr:sp macro="" textlink="">
      <xdr:nvSpPr>
        <xdr:cNvPr id="514" name="【一般廃棄物処理施設】&#10;有形固定資産減価償却率最小値テキスト">
          <a:extLst>
            <a:ext uri="{FF2B5EF4-FFF2-40B4-BE49-F238E27FC236}">
              <a16:creationId xmlns:a16="http://schemas.microsoft.com/office/drawing/2014/main" id="{7C226A22-39D1-4530-85FD-B411109E0BAC}"/>
            </a:ext>
          </a:extLst>
        </xdr:cNvPr>
        <xdr:cNvSpPr txBox="1"/>
      </xdr:nvSpPr>
      <xdr:spPr>
        <a:xfrm>
          <a:off x="16357600" y="69989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40</xdr:row>
      <xdr:rowOff>137160</xdr:rowOff>
    </xdr:from>
    <xdr:to>
      <xdr:col>86</xdr:col>
      <xdr:colOff>25400</xdr:colOff>
      <xdr:row>40</xdr:row>
      <xdr:rowOff>137160</xdr:rowOff>
    </xdr:to>
    <xdr:cxnSp macro="">
      <xdr:nvCxnSpPr>
        <xdr:cNvPr id="515" name="直線コネクタ 514">
          <a:extLst>
            <a:ext uri="{FF2B5EF4-FFF2-40B4-BE49-F238E27FC236}">
              <a16:creationId xmlns:a16="http://schemas.microsoft.com/office/drawing/2014/main" id="{CE5DAD81-D8AD-4A98-9745-F7C138DA37AB}"/>
            </a:ext>
          </a:extLst>
        </xdr:cNvPr>
        <xdr:cNvCxnSpPr/>
      </xdr:nvCxnSpPr>
      <xdr:spPr>
        <a:xfrm>
          <a:off x="16230600" y="6995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129557</xdr:rowOff>
    </xdr:from>
    <xdr:ext cx="405111" cy="259045"/>
    <xdr:sp macro="" textlink="">
      <xdr:nvSpPr>
        <xdr:cNvPr id="516" name="【一般廃棄物処理施設】&#10;有形固定資産減価償却率最大値テキスト">
          <a:extLst>
            <a:ext uri="{FF2B5EF4-FFF2-40B4-BE49-F238E27FC236}">
              <a16:creationId xmlns:a16="http://schemas.microsoft.com/office/drawing/2014/main" id="{5D5E3821-951A-44CE-8103-F6ABB9089280}"/>
            </a:ext>
          </a:extLst>
        </xdr:cNvPr>
        <xdr:cNvSpPr txBox="1"/>
      </xdr:nvSpPr>
      <xdr:spPr>
        <a:xfrm>
          <a:off x="16357600" y="5444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11430</xdr:rowOff>
    </xdr:from>
    <xdr:to>
      <xdr:col>86</xdr:col>
      <xdr:colOff>25400</xdr:colOff>
      <xdr:row>33</xdr:row>
      <xdr:rowOff>11430</xdr:rowOff>
    </xdr:to>
    <xdr:cxnSp macro="">
      <xdr:nvCxnSpPr>
        <xdr:cNvPr id="517" name="直線コネクタ 516">
          <a:extLst>
            <a:ext uri="{FF2B5EF4-FFF2-40B4-BE49-F238E27FC236}">
              <a16:creationId xmlns:a16="http://schemas.microsoft.com/office/drawing/2014/main" id="{A07751CA-E376-44FE-A539-88C329EC2998}"/>
            </a:ext>
          </a:extLst>
        </xdr:cNvPr>
        <xdr:cNvCxnSpPr/>
      </xdr:nvCxnSpPr>
      <xdr:spPr>
        <a:xfrm>
          <a:off x="16230600" y="56692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35</xdr:row>
      <xdr:rowOff>52087</xdr:rowOff>
    </xdr:from>
    <xdr:ext cx="405111" cy="259045"/>
    <xdr:sp macro="" textlink="">
      <xdr:nvSpPr>
        <xdr:cNvPr id="518" name="【一般廃棄物処理施設】&#10;有形固定資産減価償却率平均値テキスト">
          <a:extLst>
            <a:ext uri="{FF2B5EF4-FFF2-40B4-BE49-F238E27FC236}">
              <a16:creationId xmlns:a16="http://schemas.microsoft.com/office/drawing/2014/main" id="{97A8D55D-1ACC-4A5B-BC91-2F706895FC5D}"/>
            </a:ext>
          </a:extLst>
        </xdr:cNvPr>
        <xdr:cNvSpPr txBox="1"/>
      </xdr:nvSpPr>
      <xdr:spPr>
        <a:xfrm>
          <a:off x="16357600" y="605283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29210</xdr:rowOff>
    </xdr:from>
    <xdr:to>
      <xdr:col>85</xdr:col>
      <xdr:colOff>177800</xdr:colOff>
      <xdr:row>36</xdr:row>
      <xdr:rowOff>130810</xdr:rowOff>
    </xdr:to>
    <xdr:sp macro="" textlink="">
      <xdr:nvSpPr>
        <xdr:cNvPr id="519" name="フローチャート: 判断 518">
          <a:extLst>
            <a:ext uri="{FF2B5EF4-FFF2-40B4-BE49-F238E27FC236}">
              <a16:creationId xmlns:a16="http://schemas.microsoft.com/office/drawing/2014/main" id="{842495A7-C69B-4F7E-9532-C216371D88A8}"/>
            </a:ext>
          </a:extLst>
        </xdr:cNvPr>
        <xdr:cNvSpPr/>
      </xdr:nvSpPr>
      <xdr:spPr>
        <a:xfrm>
          <a:off x="16268700" y="6201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36</xdr:row>
      <xdr:rowOff>33020</xdr:rowOff>
    </xdr:from>
    <xdr:to>
      <xdr:col>81</xdr:col>
      <xdr:colOff>101600</xdr:colOff>
      <xdr:row>36</xdr:row>
      <xdr:rowOff>134620</xdr:rowOff>
    </xdr:to>
    <xdr:sp macro="" textlink="">
      <xdr:nvSpPr>
        <xdr:cNvPr id="520" name="フローチャート: 判断 519">
          <a:extLst>
            <a:ext uri="{FF2B5EF4-FFF2-40B4-BE49-F238E27FC236}">
              <a16:creationId xmlns:a16="http://schemas.microsoft.com/office/drawing/2014/main" id="{12D96B97-9EAF-4743-9C17-B5ABCC345FBC}"/>
            </a:ext>
          </a:extLst>
        </xdr:cNvPr>
        <xdr:cNvSpPr/>
      </xdr:nvSpPr>
      <xdr:spPr>
        <a:xfrm>
          <a:off x="15430500" y="6205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35</xdr:row>
      <xdr:rowOff>120650</xdr:rowOff>
    </xdr:from>
    <xdr:to>
      <xdr:col>76</xdr:col>
      <xdr:colOff>165100</xdr:colOff>
      <xdr:row>36</xdr:row>
      <xdr:rowOff>50800</xdr:rowOff>
    </xdr:to>
    <xdr:sp macro="" textlink="">
      <xdr:nvSpPr>
        <xdr:cNvPr id="521" name="フローチャート: 判断 520">
          <a:extLst>
            <a:ext uri="{FF2B5EF4-FFF2-40B4-BE49-F238E27FC236}">
              <a16:creationId xmlns:a16="http://schemas.microsoft.com/office/drawing/2014/main" id="{6BAF57A4-AE07-4CE6-A91A-67637461C73D}"/>
            </a:ext>
          </a:extLst>
        </xdr:cNvPr>
        <xdr:cNvSpPr/>
      </xdr:nvSpPr>
      <xdr:spPr>
        <a:xfrm>
          <a:off x="14541500" y="6121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35</xdr:row>
      <xdr:rowOff>25400</xdr:rowOff>
    </xdr:from>
    <xdr:to>
      <xdr:col>72</xdr:col>
      <xdr:colOff>38100</xdr:colOff>
      <xdr:row>35</xdr:row>
      <xdr:rowOff>127000</xdr:rowOff>
    </xdr:to>
    <xdr:sp macro="" textlink="">
      <xdr:nvSpPr>
        <xdr:cNvPr id="522" name="フローチャート: 判断 521">
          <a:extLst>
            <a:ext uri="{FF2B5EF4-FFF2-40B4-BE49-F238E27FC236}">
              <a16:creationId xmlns:a16="http://schemas.microsoft.com/office/drawing/2014/main" id="{51FE1725-3B43-499E-8876-A90E4EAD2014}"/>
            </a:ext>
          </a:extLst>
        </xdr:cNvPr>
        <xdr:cNvSpPr/>
      </xdr:nvSpPr>
      <xdr:spPr>
        <a:xfrm>
          <a:off x="13652500" y="602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34</xdr:row>
      <xdr:rowOff>113030</xdr:rowOff>
    </xdr:from>
    <xdr:to>
      <xdr:col>67</xdr:col>
      <xdr:colOff>101600</xdr:colOff>
      <xdr:row>35</xdr:row>
      <xdr:rowOff>43180</xdr:rowOff>
    </xdr:to>
    <xdr:sp macro="" textlink="">
      <xdr:nvSpPr>
        <xdr:cNvPr id="523" name="フローチャート: 判断 522">
          <a:extLst>
            <a:ext uri="{FF2B5EF4-FFF2-40B4-BE49-F238E27FC236}">
              <a16:creationId xmlns:a16="http://schemas.microsoft.com/office/drawing/2014/main" id="{D0223B0D-A456-4580-B5A3-7EFC49AF47C5}"/>
            </a:ext>
          </a:extLst>
        </xdr:cNvPr>
        <xdr:cNvSpPr/>
      </xdr:nvSpPr>
      <xdr:spPr>
        <a:xfrm>
          <a:off x="12763500" y="5942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24" name="テキスト ボックス 523">
          <a:extLst>
            <a:ext uri="{FF2B5EF4-FFF2-40B4-BE49-F238E27FC236}">
              <a16:creationId xmlns:a16="http://schemas.microsoft.com/office/drawing/2014/main" id="{8A8AE92E-6F8E-418B-AA82-D90A4AA46A65}"/>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25" name="テキスト ボックス 524">
          <a:extLst>
            <a:ext uri="{FF2B5EF4-FFF2-40B4-BE49-F238E27FC236}">
              <a16:creationId xmlns:a16="http://schemas.microsoft.com/office/drawing/2014/main" id="{1B73289C-7529-42E0-AC69-EA852D64EED6}"/>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26" name="テキスト ボックス 525">
          <a:extLst>
            <a:ext uri="{FF2B5EF4-FFF2-40B4-BE49-F238E27FC236}">
              <a16:creationId xmlns:a16="http://schemas.microsoft.com/office/drawing/2014/main" id="{95A9E391-D614-4C43-B87C-DAF3511490F3}"/>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27" name="テキスト ボックス 526">
          <a:extLst>
            <a:ext uri="{FF2B5EF4-FFF2-40B4-BE49-F238E27FC236}">
              <a16:creationId xmlns:a16="http://schemas.microsoft.com/office/drawing/2014/main" id="{494CAECF-789A-4C31-93A7-ED55EF6A79BE}"/>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28" name="テキスト ボックス 527">
          <a:extLst>
            <a:ext uri="{FF2B5EF4-FFF2-40B4-BE49-F238E27FC236}">
              <a16:creationId xmlns:a16="http://schemas.microsoft.com/office/drawing/2014/main" id="{A0475615-8C21-4CEB-A7EC-06E6DA5034B4}"/>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2540</xdr:rowOff>
    </xdr:from>
    <xdr:to>
      <xdr:col>85</xdr:col>
      <xdr:colOff>177800</xdr:colOff>
      <xdr:row>39</xdr:row>
      <xdr:rowOff>104140</xdr:rowOff>
    </xdr:to>
    <xdr:sp macro="" textlink="">
      <xdr:nvSpPr>
        <xdr:cNvPr id="529" name="楕円 528">
          <a:extLst>
            <a:ext uri="{FF2B5EF4-FFF2-40B4-BE49-F238E27FC236}">
              <a16:creationId xmlns:a16="http://schemas.microsoft.com/office/drawing/2014/main" id="{6163C3AA-E602-4402-99C6-925F8CF7D0B7}"/>
            </a:ext>
          </a:extLst>
        </xdr:cNvPr>
        <xdr:cNvSpPr/>
      </xdr:nvSpPr>
      <xdr:spPr>
        <a:xfrm>
          <a:off x="16268700" y="6689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38</xdr:row>
      <xdr:rowOff>152417</xdr:rowOff>
    </xdr:from>
    <xdr:ext cx="405111" cy="259045"/>
    <xdr:sp macro="" textlink="">
      <xdr:nvSpPr>
        <xdr:cNvPr id="530" name="【一般廃棄物処理施設】&#10;有形固定資産減価償却率該当値テキスト">
          <a:extLst>
            <a:ext uri="{FF2B5EF4-FFF2-40B4-BE49-F238E27FC236}">
              <a16:creationId xmlns:a16="http://schemas.microsoft.com/office/drawing/2014/main" id="{A02ED263-8A57-471E-8349-8064F964847C}"/>
            </a:ext>
          </a:extLst>
        </xdr:cNvPr>
        <xdr:cNvSpPr txBox="1"/>
      </xdr:nvSpPr>
      <xdr:spPr>
        <a:xfrm>
          <a:off x="16357600" y="66675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139700</xdr:rowOff>
    </xdr:from>
    <xdr:to>
      <xdr:col>81</xdr:col>
      <xdr:colOff>101600</xdr:colOff>
      <xdr:row>39</xdr:row>
      <xdr:rowOff>69850</xdr:rowOff>
    </xdr:to>
    <xdr:sp macro="" textlink="">
      <xdr:nvSpPr>
        <xdr:cNvPr id="531" name="楕円 530">
          <a:extLst>
            <a:ext uri="{FF2B5EF4-FFF2-40B4-BE49-F238E27FC236}">
              <a16:creationId xmlns:a16="http://schemas.microsoft.com/office/drawing/2014/main" id="{B01CEE70-9944-46BD-9950-60668CE31269}"/>
            </a:ext>
          </a:extLst>
        </xdr:cNvPr>
        <xdr:cNvSpPr/>
      </xdr:nvSpPr>
      <xdr:spPr>
        <a:xfrm>
          <a:off x="15430500" y="665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39</xdr:row>
      <xdr:rowOff>19050</xdr:rowOff>
    </xdr:from>
    <xdr:to>
      <xdr:col>85</xdr:col>
      <xdr:colOff>127000</xdr:colOff>
      <xdr:row>39</xdr:row>
      <xdr:rowOff>53340</xdr:rowOff>
    </xdr:to>
    <xdr:cxnSp macro="">
      <xdr:nvCxnSpPr>
        <xdr:cNvPr id="532" name="直線コネクタ 531">
          <a:extLst>
            <a:ext uri="{FF2B5EF4-FFF2-40B4-BE49-F238E27FC236}">
              <a16:creationId xmlns:a16="http://schemas.microsoft.com/office/drawing/2014/main" id="{BA4D0836-2CC0-4AFA-87EA-CC54DD7FE3C5}"/>
            </a:ext>
          </a:extLst>
        </xdr:cNvPr>
        <xdr:cNvCxnSpPr/>
      </xdr:nvCxnSpPr>
      <xdr:spPr>
        <a:xfrm>
          <a:off x="15481300" y="6705600"/>
          <a:ext cx="8382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59690</xdr:rowOff>
    </xdr:from>
    <xdr:to>
      <xdr:col>76</xdr:col>
      <xdr:colOff>165100</xdr:colOff>
      <xdr:row>38</xdr:row>
      <xdr:rowOff>161290</xdr:rowOff>
    </xdr:to>
    <xdr:sp macro="" textlink="">
      <xdr:nvSpPr>
        <xdr:cNvPr id="533" name="楕円 532">
          <a:extLst>
            <a:ext uri="{FF2B5EF4-FFF2-40B4-BE49-F238E27FC236}">
              <a16:creationId xmlns:a16="http://schemas.microsoft.com/office/drawing/2014/main" id="{CBF00546-BB5C-42DF-88CE-BF99B8575C6E}"/>
            </a:ext>
          </a:extLst>
        </xdr:cNvPr>
        <xdr:cNvSpPr/>
      </xdr:nvSpPr>
      <xdr:spPr>
        <a:xfrm>
          <a:off x="14541500" y="6574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110490</xdr:rowOff>
    </xdr:from>
    <xdr:to>
      <xdr:col>81</xdr:col>
      <xdr:colOff>50800</xdr:colOff>
      <xdr:row>39</xdr:row>
      <xdr:rowOff>19050</xdr:rowOff>
    </xdr:to>
    <xdr:cxnSp macro="">
      <xdr:nvCxnSpPr>
        <xdr:cNvPr id="534" name="直線コネクタ 533">
          <a:extLst>
            <a:ext uri="{FF2B5EF4-FFF2-40B4-BE49-F238E27FC236}">
              <a16:creationId xmlns:a16="http://schemas.microsoft.com/office/drawing/2014/main" id="{5D31F578-4C65-4FF3-A271-11696D95A5EF}"/>
            </a:ext>
          </a:extLst>
        </xdr:cNvPr>
        <xdr:cNvCxnSpPr/>
      </xdr:nvCxnSpPr>
      <xdr:spPr>
        <a:xfrm>
          <a:off x="14592300" y="6625590"/>
          <a:ext cx="889000" cy="80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63500</xdr:rowOff>
    </xdr:from>
    <xdr:to>
      <xdr:col>72</xdr:col>
      <xdr:colOff>38100</xdr:colOff>
      <xdr:row>38</xdr:row>
      <xdr:rowOff>165100</xdr:rowOff>
    </xdr:to>
    <xdr:sp macro="" textlink="">
      <xdr:nvSpPr>
        <xdr:cNvPr id="535" name="楕円 534">
          <a:extLst>
            <a:ext uri="{FF2B5EF4-FFF2-40B4-BE49-F238E27FC236}">
              <a16:creationId xmlns:a16="http://schemas.microsoft.com/office/drawing/2014/main" id="{54B6826C-62FF-432E-93C3-5C7F16084985}"/>
            </a:ext>
          </a:extLst>
        </xdr:cNvPr>
        <xdr:cNvSpPr/>
      </xdr:nvSpPr>
      <xdr:spPr>
        <a:xfrm>
          <a:off x="13652500" y="6578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38</xdr:row>
      <xdr:rowOff>110490</xdr:rowOff>
    </xdr:from>
    <xdr:to>
      <xdr:col>76</xdr:col>
      <xdr:colOff>114300</xdr:colOff>
      <xdr:row>38</xdr:row>
      <xdr:rowOff>114300</xdr:rowOff>
    </xdr:to>
    <xdr:cxnSp macro="">
      <xdr:nvCxnSpPr>
        <xdr:cNvPr id="536" name="直線コネクタ 535">
          <a:extLst>
            <a:ext uri="{FF2B5EF4-FFF2-40B4-BE49-F238E27FC236}">
              <a16:creationId xmlns:a16="http://schemas.microsoft.com/office/drawing/2014/main" id="{0E131512-7280-48BC-A200-00EBC3AC1B14}"/>
            </a:ext>
          </a:extLst>
        </xdr:cNvPr>
        <xdr:cNvCxnSpPr/>
      </xdr:nvCxnSpPr>
      <xdr:spPr>
        <a:xfrm flipV="1">
          <a:off x="13703300" y="662559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33</xdr:row>
      <xdr:rowOff>109220</xdr:rowOff>
    </xdr:from>
    <xdr:to>
      <xdr:col>67</xdr:col>
      <xdr:colOff>101600</xdr:colOff>
      <xdr:row>34</xdr:row>
      <xdr:rowOff>39370</xdr:rowOff>
    </xdr:to>
    <xdr:sp macro="" textlink="">
      <xdr:nvSpPr>
        <xdr:cNvPr id="537" name="楕円 536">
          <a:extLst>
            <a:ext uri="{FF2B5EF4-FFF2-40B4-BE49-F238E27FC236}">
              <a16:creationId xmlns:a16="http://schemas.microsoft.com/office/drawing/2014/main" id="{3C7B8BED-149B-4413-A850-C0F32A571AAA}"/>
            </a:ext>
          </a:extLst>
        </xdr:cNvPr>
        <xdr:cNvSpPr/>
      </xdr:nvSpPr>
      <xdr:spPr>
        <a:xfrm>
          <a:off x="12763500" y="5767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33</xdr:row>
      <xdr:rowOff>160020</xdr:rowOff>
    </xdr:from>
    <xdr:to>
      <xdr:col>71</xdr:col>
      <xdr:colOff>177800</xdr:colOff>
      <xdr:row>38</xdr:row>
      <xdr:rowOff>114300</xdr:rowOff>
    </xdr:to>
    <xdr:cxnSp macro="">
      <xdr:nvCxnSpPr>
        <xdr:cNvPr id="538" name="直線コネクタ 537">
          <a:extLst>
            <a:ext uri="{FF2B5EF4-FFF2-40B4-BE49-F238E27FC236}">
              <a16:creationId xmlns:a16="http://schemas.microsoft.com/office/drawing/2014/main" id="{B3489C9B-9786-4B75-9003-D5B7AA837BC7}"/>
            </a:ext>
          </a:extLst>
        </xdr:cNvPr>
        <xdr:cNvCxnSpPr/>
      </xdr:nvCxnSpPr>
      <xdr:spPr>
        <a:xfrm>
          <a:off x="12814300" y="5817870"/>
          <a:ext cx="889000" cy="811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34</xdr:row>
      <xdr:rowOff>151147</xdr:rowOff>
    </xdr:from>
    <xdr:ext cx="405111" cy="259045"/>
    <xdr:sp macro="" textlink="">
      <xdr:nvSpPr>
        <xdr:cNvPr id="539" name="n_1aveValue【一般廃棄物処理施設】&#10;有形固定資産減価償却率">
          <a:extLst>
            <a:ext uri="{FF2B5EF4-FFF2-40B4-BE49-F238E27FC236}">
              <a16:creationId xmlns:a16="http://schemas.microsoft.com/office/drawing/2014/main" id="{83189187-CFF7-4CE0-892A-E80DED519872}"/>
            </a:ext>
          </a:extLst>
        </xdr:cNvPr>
        <xdr:cNvSpPr txBox="1"/>
      </xdr:nvSpPr>
      <xdr:spPr>
        <a:xfrm>
          <a:off x="15266044" y="5980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67327</xdr:rowOff>
    </xdr:from>
    <xdr:ext cx="405111" cy="259045"/>
    <xdr:sp macro="" textlink="">
      <xdr:nvSpPr>
        <xdr:cNvPr id="540" name="n_2aveValue【一般廃棄物処理施設】&#10;有形固定資産減価償却率">
          <a:extLst>
            <a:ext uri="{FF2B5EF4-FFF2-40B4-BE49-F238E27FC236}">
              <a16:creationId xmlns:a16="http://schemas.microsoft.com/office/drawing/2014/main" id="{212B71F1-4503-4682-B3DC-3E5C12068303}"/>
            </a:ext>
          </a:extLst>
        </xdr:cNvPr>
        <xdr:cNvSpPr txBox="1"/>
      </xdr:nvSpPr>
      <xdr:spPr>
        <a:xfrm>
          <a:off x="14389744" y="5896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33</xdr:row>
      <xdr:rowOff>143527</xdr:rowOff>
    </xdr:from>
    <xdr:ext cx="405111" cy="259045"/>
    <xdr:sp macro="" textlink="">
      <xdr:nvSpPr>
        <xdr:cNvPr id="541" name="n_3aveValue【一般廃棄物処理施設】&#10;有形固定資産減価償却率">
          <a:extLst>
            <a:ext uri="{FF2B5EF4-FFF2-40B4-BE49-F238E27FC236}">
              <a16:creationId xmlns:a16="http://schemas.microsoft.com/office/drawing/2014/main" id="{427073DC-902A-4720-9E42-469C628DF6F7}"/>
            </a:ext>
          </a:extLst>
        </xdr:cNvPr>
        <xdr:cNvSpPr txBox="1"/>
      </xdr:nvSpPr>
      <xdr:spPr>
        <a:xfrm>
          <a:off x="13500744" y="5801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34307</xdr:rowOff>
    </xdr:from>
    <xdr:ext cx="405111" cy="259045"/>
    <xdr:sp macro="" textlink="">
      <xdr:nvSpPr>
        <xdr:cNvPr id="542" name="n_4aveValue【一般廃棄物処理施設】&#10;有形固定資産減価償却率">
          <a:extLst>
            <a:ext uri="{FF2B5EF4-FFF2-40B4-BE49-F238E27FC236}">
              <a16:creationId xmlns:a16="http://schemas.microsoft.com/office/drawing/2014/main" id="{D3F96847-0552-4216-9645-52E3919017AF}"/>
            </a:ext>
          </a:extLst>
        </xdr:cNvPr>
        <xdr:cNvSpPr txBox="1"/>
      </xdr:nvSpPr>
      <xdr:spPr>
        <a:xfrm>
          <a:off x="12611744" y="6035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39</xdr:row>
      <xdr:rowOff>60977</xdr:rowOff>
    </xdr:from>
    <xdr:ext cx="405111" cy="259045"/>
    <xdr:sp macro="" textlink="">
      <xdr:nvSpPr>
        <xdr:cNvPr id="543" name="n_1mainValue【一般廃棄物処理施設】&#10;有形固定資産減価償却率">
          <a:extLst>
            <a:ext uri="{FF2B5EF4-FFF2-40B4-BE49-F238E27FC236}">
              <a16:creationId xmlns:a16="http://schemas.microsoft.com/office/drawing/2014/main" id="{D3C11942-575B-4C4B-B1FA-EE922BA1A5FA}"/>
            </a:ext>
          </a:extLst>
        </xdr:cNvPr>
        <xdr:cNvSpPr txBox="1"/>
      </xdr:nvSpPr>
      <xdr:spPr>
        <a:xfrm>
          <a:off x="15266044" y="6747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152417</xdr:rowOff>
    </xdr:from>
    <xdr:ext cx="405111" cy="259045"/>
    <xdr:sp macro="" textlink="">
      <xdr:nvSpPr>
        <xdr:cNvPr id="544" name="n_2mainValue【一般廃棄物処理施設】&#10;有形固定資産減価償却率">
          <a:extLst>
            <a:ext uri="{FF2B5EF4-FFF2-40B4-BE49-F238E27FC236}">
              <a16:creationId xmlns:a16="http://schemas.microsoft.com/office/drawing/2014/main" id="{BB2BB748-AD61-439C-88E4-E2F27B37D554}"/>
            </a:ext>
          </a:extLst>
        </xdr:cNvPr>
        <xdr:cNvSpPr txBox="1"/>
      </xdr:nvSpPr>
      <xdr:spPr>
        <a:xfrm>
          <a:off x="14389744" y="66675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156227</xdr:rowOff>
    </xdr:from>
    <xdr:ext cx="405111" cy="259045"/>
    <xdr:sp macro="" textlink="">
      <xdr:nvSpPr>
        <xdr:cNvPr id="545" name="n_3mainValue【一般廃棄物処理施設】&#10;有形固定資産減価償却率">
          <a:extLst>
            <a:ext uri="{FF2B5EF4-FFF2-40B4-BE49-F238E27FC236}">
              <a16:creationId xmlns:a16="http://schemas.microsoft.com/office/drawing/2014/main" id="{1F927625-4D7F-447D-A253-DED517866B92}"/>
            </a:ext>
          </a:extLst>
        </xdr:cNvPr>
        <xdr:cNvSpPr txBox="1"/>
      </xdr:nvSpPr>
      <xdr:spPr>
        <a:xfrm>
          <a:off x="13500744" y="6671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32</xdr:row>
      <xdr:rowOff>55897</xdr:rowOff>
    </xdr:from>
    <xdr:ext cx="405111" cy="259045"/>
    <xdr:sp macro="" textlink="">
      <xdr:nvSpPr>
        <xdr:cNvPr id="546" name="n_4mainValue【一般廃棄物処理施設】&#10;有形固定資産減価償却率">
          <a:extLst>
            <a:ext uri="{FF2B5EF4-FFF2-40B4-BE49-F238E27FC236}">
              <a16:creationId xmlns:a16="http://schemas.microsoft.com/office/drawing/2014/main" id="{7400D659-0349-430A-9459-63E766ECB05D}"/>
            </a:ext>
          </a:extLst>
        </xdr:cNvPr>
        <xdr:cNvSpPr txBox="1"/>
      </xdr:nvSpPr>
      <xdr:spPr>
        <a:xfrm>
          <a:off x="12611744" y="5542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47" name="正方形/長方形 546">
          <a:extLst>
            <a:ext uri="{FF2B5EF4-FFF2-40B4-BE49-F238E27FC236}">
              <a16:creationId xmlns:a16="http://schemas.microsoft.com/office/drawing/2014/main" id="{80257CA8-9A44-467B-96B6-7EFF0FA9E169}"/>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48" name="正方形/長方形 547">
          <a:extLst>
            <a:ext uri="{FF2B5EF4-FFF2-40B4-BE49-F238E27FC236}">
              <a16:creationId xmlns:a16="http://schemas.microsoft.com/office/drawing/2014/main" id="{72B72CD5-4C19-43C9-A83C-5527840B1A6D}"/>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49" name="正方形/長方形 548">
          <a:extLst>
            <a:ext uri="{FF2B5EF4-FFF2-40B4-BE49-F238E27FC236}">
              <a16:creationId xmlns:a16="http://schemas.microsoft.com/office/drawing/2014/main" id="{FC66A124-3FE2-41A4-BCE9-137B8D1AB454}"/>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0" name="正方形/長方形 549">
          <a:extLst>
            <a:ext uri="{FF2B5EF4-FFF2-40B4-BE49-F238E27FC236}">
              <a16:creationId xmlns:a16="http://schemas.microsoft.com/office/drawing/2014/main" id="{6EC3E9B4-80E6-461C-BAB5-DEC578417E45}"/>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51" name="正方形/長方形 550">
          <a:extLst>
            <a:ext uri="{FF2B5EF4-FFF2-40B4-BE49-F238E27FC236}">
              <a16:creationId xmlns:a16="http://schemas.microsoft.com/office/drawing/2014/main" id="{8B03339F-2D27-4D41-A6C9-4A7059DFB7CD}"/>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84,253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52" name="正方形/長方形 551">
          <a:extLst>
            <a:ext uri="{FF2B5EF4-FFF2-40B4-BE49-F238E27FC236}">
              <a16:creationId xmlns:a16="http://schemas.microsoft.com/office/drawing/2014/main" id="{5D0B134E-C832-4D62-979A-C4B8191C797B}"/>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53" name="正方形/長方形 552">
          <a:extLst>
            <a:ext uri="{FF2B5EF4-FFF2-40B4-BE49-F238E27FC236}">
              <a16:creationId xmlns:a16="http://schemas.microsoft.com/office/drawing/2014/main" id="{4B22F71A-C6B3-491E-9DB9-B8AB0352F45E}"/>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122,270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54" name="正方形/長方形 553">
          <a:extLst>
            <a:ext uri="{FF2B5EF4-FFF2-40B4-BE49-F238E27FC236}">
              <a16:creationId xmlns:a16="http://schemas.microsoft.com/office/drawing/2014/main" id="{3A01F979-6A82-4766-AC2C-CBB9FF5399CE}"/>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55" name="テキスト ボックス 554">
          <a:extLst>
            <a:ext uri="{FF2B5EF4-FFF2-40B4-BE49-F238E27FC236}">
              <a16:creationId xmlns:a16="http://schemas.microsoft.com/office/drawing/2014/main" id="{C0ADA486-ED8C-4E98-8320-46C4F314C75D}"/>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56" name="直線コネクタ 555">
          <a:extLst>
            <a:ext uri="{FF2B5EF4-FFF2-40B4-BE49-F238E27FC236}">
              <a16:creationId xmlns:a16="http://schemas.microsoft.com/office/drawing/2014/main" id="{5392FCC1-0F1A-4FC0-80CA-E7F685FF1F3B}"/>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557" name="直線コネクタ 556">
          <a:extLst>
            <a:ext uri="{FF2B5EF4-FFF2-40B4-BE49-F238E27FC236}">
              <a16:creationId xmlns:a16="http://schemas.microsoft.com/office/drawing/2014/main" id="{6046CE4D-C76C-4791-9021-545E8B23A432}"/>
            </a:ext>
          </a:extLst>
        </xdr:cNvPr>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67327</xdr:rowOff>
    </xdr:from>
    <xdr:ext cx="248786" cy="259045"/>
    <xdr:sp macro="" textlink="">
      <xdr:nvSpPr>
        <xdr:cNvPr id="558" name="テキスト ボックス 557">
          <a:extLst>
            <a:ext uri="{FF2B5EF4-FFF2-40B4-BE49-F238E27FC236}">
              <a16:creationId xmlns:a16="http://schemas.microsoft.com/office/drawing/2014/main" id="{5A4647EB-1F32-4144-BB26-A765290D407E}"/>
            </a:ext>
          </a:extLst>
        </xdr:cNvPr>
        <xdr:cNvSpPr txBox="1"/>
      </xdr:nvSpPr>
      <xdr:spPr>
        <a:xfrm>
          <a:off x="18039214" y="709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559" name="直線コネクタ 558">
          <a:extLst>
            <a:ext uri="{FF2B5EF4-FFF2-40B4-BE49-F238E27FC236}">
              <a16:creationId xmlns:a16="http://schemas.microsoft.com/office/drawing/2014/main" id="{473BB49C-9275-45CA-90F3-05476A7F30FC}"/>
            </a:ext>
          </a:extLst>
        </xdr:cNvPr>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29227</xdr:rowOff>
    </xdr:from>
    <xdr:ext cx="595419" cy="259045"/>
    <xdr:sp macro="" textlink="">
      <xdr:nvSpPr>
        <xdr:cNvPr id="560" name="テキスト ボックス 559">
          <a:extLst>
            <a:ext uri="{FF2B5EF4-FFF2-40B4-BE49-F238E27FC236}">
              <a16:creationId xmlns:a16="http://schemas.microsoft.com/office/drawing/2014/main" id="{583849F7-5570-4626-94C5-67EA72AECE4A}"/>
            </a:ext>
          </a:extLst>
        </xdr:cNvPr>
        <xdr:cNvSpPr txBox="1"/>
      </xdr:nvSpPr>
      <xdr:spPr>
        <a:xfrm>
          <a:off x="17692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561" name="直線コネクタ 560">
          <a:extLst>
            <a:ext uri="{FF2B5EF4-FFF2-40B4-BE49-F238E27FC236}">
              <a16:creationId xmlns:a16="http://schemas.microsoft.com/office/drawing/2014/main" id="{50BFEB07-ADC8-465F-95EA-1741BDAD7772}"/>
            </a:ext>
          </a:extLst>
        </xdr:cNvPr>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562" name="テキスト ボックス 561">
          <a:extLst>
            <a:ext uri="{FF2B5EF4-FFF2-40B4-BE49-F238E27FC236}">
              <a16:creationId xmlns:a16="http://schemas.microsoft.com/office/drawing/2014/main" id="{9075C6D8-7D74-4D71-90D5-493724B6C3BB}"/>
            </a:ext>
          </a:extLst>
        </xdr:cNvPr>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563" name="直線コネクタ 562">
          <a:extLst>
            <a:ext uri="{FF2B5EF4-FFF2-40B4-BE49-F238E27FC236}">
              <a16:creationId xmlns:a16="http://schemas.microsoft.com/office/drawing/2014/main" id="{59F8DC5A-9C8D-48D4-A0D8-1BC32656E1C2}"/>
            </a:ext>
          </a:extLst>
        </xdr:cNvPr>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124477</xdr:rowOff>
    </xdr:from>
    <xdr:ext cx="595419" cy="259045"/>
    <xdr:sp macro="" textlink="">
      <xdr:nvSpPr>
        <xdr:cNvPr id="564" name="テキスト ボックス 563">
          <a:extLst>
            <a:ext uri="{FF2B5EF4-FFF2-40B4-BE49-F238E27FC236}">
              <a16:creationId xmlns:a16="http://schemas.microsoft.com/office/drawing/2014/main" id="{B7FD4A6A-528A-4DE1-8EC2-1933D7FE2787}"/>
            </a:ext>
          </a:extLst>
        </xdr:cNvPr>
        <xdr:cNvSpPr txBox="1"/>
      </xdr:nvSpPr>
      <xdr:spPr>
        <a:xfrm>
          <a:off x="17692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565" name="直線コネクタ 564">
          <a:extLst>
            <a:ext uri="{FF2B5EF4-FFF2-40B4-BE49-F238E27FC236}">
              <a16:creationId xmlns:a16="http://schemas.microsoft.com/office/drawing/2014/main" id="{F33D8AEB-9E6D-46EA-915B-C9F65D15BA18}"/>
            </a:ext>
          </a:extLst>
        </xdr:cNvPr>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86377</xdr:rowOff>
    </xdr:from>
    <xdr:ext cx="595419" cy="259045"/>
    <xdr:sp macro="" textlink="">
      <xdr:nvSpPr>
        <xdr:cNvPr id="566" name="テキスト ボックス 565">
          <a:extLst>
            <a:ext uri="{FF2B5EF4-FFF2-40B4-BE49-F238E27FC236}">
              <a16:creationId xmlns:a16="http://schemas.microsoft.com/office/drawing/2014/main" id="{C43893C2-80F1-49F9-92F0-604432AC9437}"/>
            </a:ext>
          </a:extLst>
        </xdr:cNvPr>
        <xdr:cNvSpPr txBox="1"/>
      </xdr:nvSpPr>
      <xdr:spPr>
        <a:xfrm>
          <a:off x="17692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67" name="直線コネクタ 566">
          <a:extLst>
            <a:ext uri="{FF2B5EF4-FFF2-40B4-BE49-F238E27FC236}">
              <a16:creationId xmlns:a16="http://schemas.microsoft.com/office/drawing/2014/main" id="{12FA2F0F-3268-492B-9A2E-E3AEA5605673}"/>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568" name="テキスト ボックス 567">
          <a:extLst>
            <a:ext uri="{FF2B5EF4-FFF2-40B4-BE49-F238E27FC236}">
              <a16:creationId xmlns:a16="http://schemas.microsoft.com/office/drawing/2014/main" id="{773F777D-DFC2-432E-8120-22D1342F664F}"/>
            </a:ext>
          </a:extLst>
        </xdr:cNvPr>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69" name="【一般廃棄物処理施設】&#10;一人当たり有形固定資産（償却資産）額グラフ枠">
          <a:extLst>
            <a:ext uri="{FF2B5EF4-FFF2-40B4-BE49-F238E27FC236}">
              <a16:creationId xmlns:a16="http://schemas.microsoft.com/office/drawing/2014/main" id="{BDE0E987-629E-4FFC-9786-736F8EE72AD4}"/>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96614</xdr:rowOff>
    </xdr:from>
    <xdr:to>
      <xdr:col>116</xdr:col>
      <xdr:colOff>62864</xdr:colOff>
      <xdr:row>42</xdr:row>
      <xdr:rowOff>15149</xdr:rowOff>
    </xdr:to>
    <xdr:cxnSp macro="">
      <xdr:nvCxnSpPr>
        <xdr:cNvPr id="570" name="直線コネクタ 569">
          <a:extLst>
            <a:ext uri="{FF2B5EF4-FFF2-40B4-BE49-F238E27FC236}">
              <a16:creationId xmlns:a16="http://schemas.microsoft.com/office/drawing/2014/main" id="{CBC80883-3134-4EAF-9D00-041365121EEF}"/>
            </a:ext>
          </a:extLst>
        </xdr:cNvPr>
        <xdr:cNvCxnSpPr/>
      </xdr:nvCxnSpPr>
      <xdr:spPr>
        <a:xfrm flipV="1">
          <a:off x="22160864" y="5754464"/>
          <a:ext cx="0" cy="14615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18976</xdr:rowOff>
    </xdr:from>
    <xdr:ext cx="469744" cy="259045"/>
    <xdr:sp macro="" textlink="">
      <xdr:nvSpPr>
        <xdr:cNvPr id="571" name="【一般廃棄物処理施設】&#10;一人当たり有形固定資産（償却資産）額最小値テキスト">
          <a:extLst>
            <a:ext uri="{FF2B5EF4-FFF2-40B4-BE49-F238E27FC236}">
              <a16:creationId xmlns:a16="http://schemas.microsoft.com/office/drawing/2014/main" id="{3F5A7049-D903-4197-92A1-790DFA8235C0}"/>
            </a:ext>
          </a:extLst>
        </xdr:cNvPr>
        <xdr:cNvSpPr txBox="1"/>
      </xdr:nvSpPr>
      <xdr:spPr>
        <a:xfrm>
          <a:off x="22199600" y="72198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15149</xdr:rowOff>
    </xdr:from>
    <xdr:to>
      <xdr:col>116</xdr:col>
      <xdr:colOff>152400</xdr:colOff>
      <xdr:row>42</xdr:row>
      <xdr:rowOff>15149</xdr:rowOff>
    </xdr:to>
    <xdr:cxnSp macro="">
      <xdr:nvCxnSpPr>
        <xdr:cNvPr id="572" name="直線コネクタ 571">
          <a:extLst>
            <a:ext uri="{FF2B5EF4-FFF2-40B4-BE49-F238E27FC236}">
              <a16:creationId xmlns:a16="http://schemas.microsoft.com/office/drawing/2014/main" id="{F6FBCA46-D352-41E8-AB8F-D384B8D7D6E8}"/>
            </a:ext>
          </a:extLst>
        </xdr:cNvPr>
        <xdr:cNvCxnSpPr/>
      </xdr:nvCxnSpPr>
      <xdr:spPr>
        <a:xfrm>
          <a:off x="22072600" y="72160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43291</xdr:rowOff>
    </xdr:from>
    <xdr:ext cx="599010" cy="259045"/>
    <xdr:sp macro="" textlink="">
      <xdr:nvSpPr>
        <xdr:cNvPr id="573" name="【一般廃棄物処理施設】&#10;一人当たり有形固定資産（償却資産）額最大値テキスト">
          <a:extLst>
            <a:ext uri="{FF2B5EF4-FFF2-40B4-BE49-F238E27FC236}">
              <a16:creationId xmlns:a16="http://schemas.microsoft.com/office/drawing/2014/main" id="{8176B3AD-CD89-41DA-86E0-CE74CE75B719}"/>
            </a:ext>
          </a:extLst>
        </xdr:cNvPr>
        <xdr:cNvSpPr txBox="1"/>
      </xdr:nvSpPr>
      <xdr:spPr>
        <a:xfrm>
          <a:off x="22199600" y="55296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389,642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96614</xdr:rowOff>
    </xdr:from>
    <xdr:to>
      <xdr:col>116</xdr:col>
      <xdr:colOff>152400</xdr:colOff>
      <xdr:row>33</xdr:row>
      <xdr:rowOff>96614</xdr:rowOff>
    </xdr:to>
    <xdr:cxnSp macro="">
      <xdr:nvCxnSpPr>
        <xdr:cNvPr id="574" name="直線コネクタ 573">
          <a:extLst>
            <a:ext uri="{FF2B5EF4-FFF2-40B4-BE49-F238E27FC236}">
              <a16:creationId xmlns:a16="http://schemas.microsoft.com/office/drawing/2014/main" id="{96744D2E-93CA-4724-98F9-24ABC60ABABF}"/>
            </a:ext>
          </a:extLst>
        </xdr:cNvPr>
        <xdr:cNvCxnSpPr/>
      </xdr:nvCxnSpPr>
      <xdr:spPr>
        <a:xfrm>
          <a:off x="22072600" y="57544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36763</xdr:rowOff>
    </xdr:from>
    <xdr:ext cx="599010" cy="259045"/>
    <xdr:sp macro="" textlink="">
      <xdr:nvSpPr>
        <xdr:cNvPr id="575" name="【一般廃棄物処理施設】&#10;一人当たり有形固定資産（償却資産）額平均値テキスト">
          <a:extLst>
            <a:ext uri="{FF2B5EF4-FFF2-40B4-BE49-F238E27FC236}">
              <a16:creationId xmlns:a16="http://schemas.microsoft.com/office/drawing/2014/main" id="{40A3699E-8C58-4F40-BB78-0E4D37D9672E}"/>
            </a:ext>
          </a:extLst>
        </xdr:cNvPr>
        <xdr:cNvSpPr txBox="1"/>
      </xdr:nvSpPr>
      <xdr:spPr>
        <a:xfrm>
          <a:off x="22199600" y="655186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128,022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13886</xdr:rowOff>
    </xdr:from>
    <xdr:to>
      <xdr:col>116</xdr:col>
      <xdr:colOff>114300</xdr:colOff>
      <xdr:row>39</xdr:row>
      <xdr:rowOff>115486</xdr:rowOff>
    </xdr:to>
    <xdr:sp macro="" textlink="">
      <xdr:nvSpPr>
        <xdr:cNvPr id="576" name="フローチャート: 判断 575">
          <a:extLst>
            <a:ext uri="{FF2B5EF4-FFF2-40B4-BE49-F238E27FC236}">
              <a16:creationId xmlns:a16="http://schemas.microsoft.com/office/drawing/2014/main" id="{7E5436E3-AACA-44CF-8424-1F447836C327}"/>
            </a:ext>
          </a:extLst>
        </xdr:cNvPr>
        <xdr:cNvSpPr/>
      </xdr:nvSpPr>
      <xdr:spPr>
        <a:xfrm>
          <a:off x="22110700" y="6700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85865</xdr:rowOff>
    </xdr:from>
    <xdr:to>
      <xdr:col>112</xdr:col>
      <xdr:colOff>38100</xdr:colOff>
      <xdr:row>40</xdr:row>
      <xdr:rowOff>16015</xdr:rowOff>
    </xdr:to>
    <xdr:sp macro="" textlink="">
      <xdr:nvSpPr>
        <xdr:cNvPr id="577" name="フローチャート: 判断 576">
          <a:extLst>
            <a:ext uri="{FF2B5EF4-FFF2-40B4-BE49-F238E27FC236}">
              <a16:creationId xmlns:a16="http://schemas.microsoft.com/office/drawing/2014/main" id="{7BEEF779-231E-4B7F-8C2B-6C8460C5F146}"/>
            </a:ext>
          </a:extLst>
        </xdr:cNvPr>
        <xdr:cNvSpPr/>
      </xdr:nvSpPr>
      <xdr:spPr>
        <a:xfrm>
          <a:off x="21272500" y="6772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101040</xdr:rowOff>
    </xdr:from>
    <xdr:to>
      <xdr:col>107</xdr:col>
      <xdr:colOff>101600</xdr:colOff>
      <xdr:row>40</xdr:row>
      <xdr:rowOff>31190</xdr:rowOff>
    </xdr:to>
    <xdr:sp macro="" textlink="">
      <xdr:nvSpPr>
        <xdr:cNvPr id="578" name="フローチャート: 判断 577">
          <a:extLst>
            <a:ext uri="{FF2B5EF4-FFF2-40B4-BE49-F238E27FC236}">
              <a16:creationId xmlns:a16="http://schemas.microsoft.com/office/drawing/2014/main" id="{2A09AA1E-9EAA-42C0-98D4-4514C8E36D5B}"/>
            </a:ext>
          </a:extLst>
        </xdr:cNvPr>
        <xdr:cNvSpPr/>
      </xdr:nvSpPr>
      <xdr:spPr>
        <a:xfrm>
          <a:off x="20383500" y="6787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111682</xdr:rowOff>
    </xdr:from>
    <xdr:to>
      <xdr:col>102</xdr:col>
      <xdr:colOff>165100</xdr:colOff>
      <xdr:row>40</xdr:row>
      <xdr:rowOff>41832</xdr:rowOff>
    </xdr:to>
    <xdr:sp macro="" textlink="">
      <xdr:nvSpPr>
        <xdr:cNvPr id="579" name="フローチャート: 判断 578">
          <a:extLst>
            <a:ext uri="{FF2B5EF4-FFF2-40B4-BE49-F238E27FC236}">
              <a16:creationId xmlns:a16="http://schemas.microsoft.com/office/drawing/2014/main" id="{5797BCC0-01F5-40C5-883B-D8FF0B70ABB5}"/>
            </a:ext>
          </a:extLst>
        </xdr:cNvPr>
        <xdr:cNvSpPr/>
      </xdr:nvSpPr>
      <xdr:spPr>
        <a:xfrm>
          <a:off x="19494500" y="6798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101622</xdr:rowOff>
    </xdr:from>
    <xdr:to>
      <xdr:col>98</xdr:col>
      <xdr:colOff>38100</xdr:colOff>
      <xdr:row>40</xdr:row>
      <xdr:rowOff>31772</xdr:rowOff>
    </xdr:to>
    <xdr:sp macro="" textlink="">
      <xdr:nvSpPr>
        <xdr:cNvPr id="580" name="フローチャート: 判断 579">
          <a:extLst>
            <a:ext uri="{FF2B5EF4-FFF2-40B4-BE49-F238E27FC236}">
              <a16:creationId xmlns:a16="http://schemas.microsoft.com/office/drawing/2014/main" id="{75A1DF8A-E24D-45D8-AB97-D508001089C2}"/>
            </a:ext>
          </a:extLst>
        </xdr:cNvPr>
        <xdr:cNvSpPr/>
      </xdr:nvSpPr>
      <xdr:spPr>
        <a:xfrm>
          <a:off x="18605500" y="6788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81" name="テキスト ボックス 580">
          <a:extLst>
            <a:ext uri="{FF2B5EF4-FFF2-40B4-BE49-F238E27FC236}">
              <a16:creationId xmlns:a16="http://schemas.microsoft.com/office/drawing/2014/main" id="{A07915BC-F6A1-4B99-B556-54BDE675D5BA}"/>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82" name="テキスト ボックス 581">
          <a:extLst>
            <a:ext uri="{FF2B5EF4-FFF2-40B4-BE49-F238E27FC236}">
              <a16:creationId xmlns:a16="http://schemas.microsoft.com/office/drawing/2014/main" id="{F0B1CD99-F29D-4411-91A2-F25135739D86}"/>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83" name="テキスト ボックス 582">
          <a:extLst>
            <a:ext uri="{FF2B5EF4-FFF2-40B4-BE49-F238E27FC236}">
              <a16:creationId xmlns:a16="http://schemas.microsoft.com/office/drawing/2014/main" id="{A8465923-D814-431C-9CD3-44B297184DB8}"/>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84" name="テキスト ボックス 583">
          <a:extLst>
            <a:ext uri="{FF2B5EF4-FFF2-40B4-BE49-F238E27FC236}">
              <a16:creationId xmlns:a16="http://schemas.microsoft.com/office/drawing/2014/main" id="{C7D7A89E-B033-4B00-A730-05DBBA8388FA}"/>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85" name="テキスト ボックス 584">
          <a:extLst>
            <a:ext uri="{FF2B5EF4-FFF2-40B4-BE49-F238E27FC236}">
              <a16:creationId xmlns:a16="http://schemas.microsoft.com/office/drawing/2014/main" id="{7BDC935F-30B1-452B-B7BE-47CD9EA6ABF3}"/>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97474</xdr:rowOff>
    </xdr:from>
    <xdr:to>
      <xdr:col>116</xdr:col>
      <xdr:colOff>114300</xdr:colOff>
      <xdr:row>41</xdr:row>
      <xdr:rowOff>27624</xdr:rowOff>
    </xdr:to>
    <xdr:sp macro="" textlink="">
      <xdr:nvSpPr>
        <xdr:cNvPr id="586" name="楕円 585">
          <a:extLst>
            <a:ext uri="{FF2B5EF4-FFF2-40B4-BE49-F238E27FC236}">
              <a16:creationId xmlns:a16="http://schemas.microsoft.com/office/drawing/2014/main" id="{E9E88631-8E4B-4ACF-85AC-0D53E40B3234}"/>
            </a:ext>
          </a:extLst>
        </xdr:cNvPr>
        <xdr:cNvSpPr/>
      </xdr:nvSpPr>
      <xdr:spPr>
        <a:xfrm>
          <a:off x="22110700" y="6955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75901</xdr:rowOff>
    </xdr:from>
    <xdr:ext cx="534377" cy="259045"/>
    <xdr:sp macro="" textlink="">
      <xdr:nvSpPr>
        <xdr:cNvPr id="587" name="【一般廃棄物処理施設】&#10;一人当たり有形固定資産（償却資産）額該当値テキスト">
          <a:extLst>
            <a:ext uri="{FF2B5EF4-FFF2-40B4-BE49-F238E27FC236}">
              <a16:creationId xmlns:a16="http://schemas.microsoft.com/office/drawing/2014/main" id="{FE39CC01-C83A-426B-8057-AF79DC4254C9}"/>
            </a:ext>
          </a:extLst>
        </xdr:cNvPr>
        <xdr:cNvSpPr txBox="1"/>
      </xdr:nvSpPr>
      <xdr:spPr>
        <a:xfrm>
          <a:off x="22199600" y="69339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61,083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40</xdr:row>
      <xdr:rowOff>104377</xdr:rowOff>
    </xdr:from>
    <xdr:to>
      <xdr:col>112</xdr:col>
      <xdr:colOff>38100</xdr:colOff>
      <xdr:row>41</xdr:row>
      <xdr:rowOff>34527</xdr:rowOff>
    </xdr:to>
    <xdr:sp macro="" textlink="">
      <xdr:nvSpPr>
        <xdr:cNvPr id="588" name="楕円 587">
          <a:extLst>
            <a:ext uri="{FF2B5EF4-FFF2-40B4-BE49-F238E27FC236}">
              <a16:creationId xmlns:a16="http://schemas.microsoft.com/office/drawing/2014/main" id="{EBE19B43-F053-4164-8209-294B2C20E488}"/>
            </a:ext>
          </a:extLst>
        </xdr:cNvPr>
        <xdr:cNvSpPr/>
      </xdr:nvSpPr>
      <xdr:spPr>
        <a:xfrm>
          <a:off x="21272500" y="6962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40</xdr:row>
      <xdr:rowOff>148274</xdr:rowOff>
    </xdr:from>
    <xdr:to>
      <xdr:col>116</xdr:col>
      <xdr:colOff>63500</xdr:colOff>
      <xdr:row>40</xdr:row>
      <xdr:rowOff>155177</xdr:rowOff>
    </xdr:to>
    <xdr:cxnSp macro="">
      <xdr:nvCxnSpPr>
        <xdr:cNvPr id="589" name="直線コネクタ 588">
          <a:extLst>
            <a:ext uri="{FF2B5EF4-FFF2-40B4-BE49-F238E27FC236}">
              <a16:creationId xmlns:a16="http://schemas.microsoft.com/office/drawing/2014/main" id="{B0F9596A-7B58-4A1D-BACB-7BACD3F04909}"/>
            </a:ext>
          </a:extLst>
        </xdr:cNvPr>
        <xdr:cNvCxnSpPr/>
      </xdr:nvCxnSpPr>
      <xdr:spPr>
        <a:xfrm flipV="1">
          <a:off x="21323300" y="7006274"/>
          <a:ext cx="838200" cy="69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119625</xdr:rowOff>
    </xdr:from>
    <xdr:to>
      <xdr:col>107</xdr:col>
      <xdr:colOff>101600</xdr:colOff>
      <xdr:row>41</xdr:row>
      <xdr:rowOff>49775</xdr:rowOff>
    </xdr:to>
    <xdr:sp macro="" textlink="">
      <xdr:nvSpPr>
        <xdr:cNvPr id="590" name="楕円 589">
          <a:extLst>
            <a:ext uri="{FF2B5EF4-FFF2-40B4-BE49-F238E27FC236}">
              <a16:creationId xmlns:a16="http://schemas.microsoft.com/office/drawing/2014/main" id="{05F8E35D-64D5-436D-AAD7-CB2C94A2573A}"/>
            </a:ext>
          </a:extLst>
        </xdr:cNvPr>
        <xdr:cNvSpPr/>
      </xdr:nvSpPr>
      <xdr:spPr>
        <a:xfrm>
          <a:off x="20383500" y="6977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155177</xdr:rowOff>
    </xdr:from>
    <xdr:to>
      <xdr:col>111</xdr:col>
      <xdr:colOff>177800</xdr:colOff>
      <xdr:row>40</xdr:row>
      <xdr:rowOff>170425</xdr:rowOff>
    </xdr:to>
    <xdr:cxnSp macro="">
      <xdr:nvCxnSpPr>
        <xdr:cNvPr id="591" name="直線コネクタ 590">
          <a:extLst>
            <a:ext uri="{FF2B5EF4-FFF2-40B4-BE49-F238E27FC236}">
              <a16:creationId xmlns:a16="http://schemas.microsoft.com/office/drawing/2014/main" id="{96212E98-62C7-42D3-AC68-0C243579168E}"/>
            </a:ext>
          </a:extLst>
        </xdr:cNvPr>
        <xdr:cNvCxnSpPr/>
      </xdr:nvCxnSpPr>
      <xdr:spPr>
        <a:xfrm flipV="1">
          <a:off x="20434300" y="7013177"/>
          <a:ext cx="889000" cy="152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119118</xdr:rowOff>
    </xdr:from>
    <xdr:to>
      <xdr:col>102</xdr:col>
      <xdr:colOff>165100</xdr:colOff>
      <xdr:row>41</xdr:row>
      <xdr:rowOff>49268</xdr:rowOff>
    </xdr:to>
    <xdr:sp macro="" textlink="">
      <xdr:nvSpPr>
        <xdr:cNvPr id="592" name="楕円 591">
          <a:extLst>
            <a:ext uri="{FF2B5EF4-FFF2-40B4-BE49-F238E27FC236}">
              <a16:creationId xmlns:a16="http://schemas.microsoft.com/office/drawing/2014/main" id="{FA4C7827-6C2B-492C-8D60-BCA9E83E4299}"/>
            </a:ext>
          </a:extLst>
        </xdr:cNvPr>
        <xdr:cNvSpPr/>
      </xdr:nvSpPr>
      <xdr:spPr>
        <a:xfrm>
          <a:off x="19494500" y="6977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40</xdr:row>
      <xdr:rowOff>169918</xdr:rowOff>
    </xdr:from>
    <xdr:to>
      <xdr:col>107</xdr:col>
      <xdr:colOff>50800</xdr:colOff>
      <xdr:row>40</xdr:row>
      <xdr:rowOff>170425</xdr:rowOff>
    </xdr:to>
    <xdr:cxnSp macro="">
      <xdr:nvCxnSpPr>
        <xdr:cNvPr id="593" name="直線コネクタ 592">
          <a:extLst>
            <a:ext uri="{FF2B5EF4-FFF2-40B4-BE49-F238E27FC236}">
              <a16:creationId xmlns:a16="http://schemas.microsoft.com/office/drawing/2014/main" id="{061426B2-5056-41C6-B3D8-8CC907403F73}"/>
            </a:ext>
          </a:extLst>
        </xdr:cNvPr>
        <xdr:cNvCxnSpPr/>
      </xdr:nvCxnSpPr>
      <xdr:spPr>
        <a:xfrm>
          <a:off x="19545300" y="7027918"/>
          <a:ext cx="889000" cy="5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122124</xdr:rowOff>
    </xdr:from>
    <xdr:to>
      <xdr:col>98</xdr:col>
      <xdr:colOff>38100</xdr:colOff>
      <xdr:row>41</xdr:row>
      <xdr:rowOff>52274</xdr:rowOff>
    </xdr:to>
    <xdr:sp macro="" textlink="">
      <xdr:nvSpPr>
        <xdr:cNvPr id="594" name="楕円 593">
          <a:extLst>
            <a:ext uri="{FF2B5EF4-FFF2-40B4-BE49-F238E27FC236}">
              <a16:creationId xmlns:a16="http://schemas.microsoft.com/office/drawing/2014/main" id="{453BEAA7-D124-40CA-B0C4-3B3504A6120B}"/>
            </a:ext>
          </a:extLst>
        </xdr:cNvPr>
        <xdr:cNvSpPr/>
      </xdr:nvSpPr>
      <xdr:spPr>
        <a:xfrm>
          <a:off x="18605500" y="6980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169918</xdr:rowOff>
    </xdr:from>
    <xdr:to>
      <xdr:col>102</xdr:col>
      <xdr:colOff>114300</xdr:colOff>
      <xdr:row>41</xdr:row>
      <xdr:rowOff>1474</xdr:rowOff>
    </xdr:to>
    <xdr:cxnSp macro="">
      <xdr:nvCxnSpPr>
        <xdr:cNvPr id="595" name="直線コネクタ 594">
          <a:extLst>
            <a:ext uri="{FF2B5EF4-FFF2-40B4-BE49-F238E27FC236}">
              <a16:creationId xmlns:a16="http://schemas.microsoft.com/office/drawing/2014/main" id="{C82D0332-C4A8-433B-98BE-58D1DEEBDFED}"/>
            </a:ext>
          </a:extLst>
        </xdr:cNvPr>
        <xdr:cNvCxnSpPr/>
      </xdr:nvCxnSpPr>
      <xdr:spPr>
        <a:xfrm flipV="1">
          <a:off x="18656300" y="7027918"/>
          <a:ext cx="889000" cy="30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38</xdr:row>
      <xdr:rowOff>32542</xdr:rowOff>
    </xdr:from>
    <xdr:ext cx="599010" cy="259045"/>
    <xdr:sp macro="" textlink="">
      <xdr:nvSpPr>
        <xdr:cNvPr id="596" name="n_1aveValue【一般廃棄物処理施設】&#10;一人当たり有形固定資産（償却資産）額">
          <a:extLst>
            <a:ext uri="{FF2B5EF4-FFF2-40B4-BE49-F238E27FC236}">
              <a16:creationId xmlns:a16="http://schemas.microsoft.com/office/drawing/2014/main" id="{0C5E9FE7-69EB-42D0-801D-21357534956E}"/>
            </a:ext>
          </a:extLst>
        </xdr:cNvPr>
        <xdr:cNvSpPr txBox="1"/>
      </xdr:nvSpPr>
      <xdr:spPr>
        <a:xfrm>
          <a:off x="21011095" y="65476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38</xdr:row>
      <xdr:rowOff>47717</xdr:rowOff>
    </xdr:from>
    <xdr:ext cx="599010" cy="259045"/>
    <xdr:sp macro="" textlink="">
      <xdr:nvSpPr>
        <xdr:cNvPr id="597" name="n_2aveValue【一般廃棄物処理施設】&#10;一人当たり有形固定資産（償却資産）額">
          <a:extLst>
            <a:ext uri="{FF2B5EF4-FFF2-40B4-BE49-F238E27FC236}">
              <a16:creationId xmlns:a16="http://schemas.microsoft.com/office/drawing/2014/main" id="{0F27D194-452C-42D7-BBC6-369F3028C9A4}"/>
            </a:ext>
          </a:extLst>
        </xdr:cNvPr>
        <xdr:cNvSpPr txBox="1"/>
      </xdr:nvSpPr>
      <xdr:spPr>
        <a:xfrm>
          <a:off x="20134795" y="65628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38</xdr:row>
      <xdr:rowOff>58359</xdr:rowOff>
    </xdr:from>
    <xdr:ext cx="599010" cy="259045"/>
    <xdr:sp macro="" textlink="">
      <xdr:nvSpPr>
        <xdr:cNvPr id="598" name="n_3aveValue【一般廃棄物処理施設】&#10;一人当たり有形固定資産（償却資産）額">
          <a:extLst>
            <a:ext uri="{FF2B5EF4-FFF2-40B4-BE49-F238E27FC236}">
              <a16:creationId xmlns:a16="http://schemas.microsoft.com/office/drawing/2014/main" id="{6F6EB4F1-0682-4DCD-982F-64DC02CB5BAA}"/>
            </a:ext>
          </a:extLst>
        </xdr:cNvPr>
        <xdr:cNvSpPr txBox="1"/>
      </xdr:nvSpPr>
      <xdr:spPr>
        <a:xfrm>
          <a:off x="19245795" y="65734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102,354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38</xdr:row>
      <xdr:rowOff>48299</xdr:rowOff>
    </xdr:from>
    <xdr:ext cx="599010" cy="259045"/>
    <xdr:sp macro="" textlink="">
      <xdr:nvSpPr>
        <xdr:cNvPr id="599" name="n_4aveValue【一般廃棄物処理施設】&#10;一人当たり有形固定資産（償却資産）額">
          <a:extLst>
            <a:ext uri="{FF2B5EF4-FFF2-40B4-BE49-F238E27FC236}">
              <a16:creationId xmlns:a16="http://schemas.microsoft.com/office/drawing/2014/main" id="{A7B1FE80-9607-4F88-9521-18C4FBC25F30}"/>
            </a:ext>
          </a:extLst>
        </xdr:cNvPr>
        <xdr:cNvSpPr txBox="1"/>
      </xdr:nvSpPr>
      <xdr:spPr>
        <a:xfrm>
          <a:off x="18356795" y="65633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104,994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88411</xdr:colOff>
      <xdr:row>41</xdr:row>
      <xdr:rowOff>25654</xdr:rowOff>
    </xdr:from>
    <xdr:ext cx="534377" cy="259045"/>
    <xdr:sp macro="" textlink="">
      <xdr:nvSpPr>
        <xdr:cNvPr id="600" name="n_1mainValue【一般廃棄物処理施設】&#10;一人当たり有形固定資産（償却資産）額">
          <a:extLst>
            <a:ext uri="{FF2B5EF4-FFF2-40B4-BE49-F238E27FC236}">
              <a16:creationId xmlns:a16="http://schemas.microsoft.com/office/drawing/2014/main" id="{8D32F8D3-EAE5-49D0-B5D0-7884AA4F8B3E}"/>
            </a:ext>
          </a:extLst>
        </xdr:cNvPr>
        <xdr:cNvSpPr txBox="1"/>
      </xdr:nvSpPr>
      <xdr:spPr>
        <a:xfrm>
          <a:off x="21043411" y="70551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41</xdr:row>
      <xdr:rowOff>40902</xdr:rowOff>
    </xdr:from>
    <xdr:ext cx="534377" cy="259045"/>
    <xdr:sp macro="" textlink="">
      <xdr:nvSpPr>
        <xdr:cNvPr id="601" name="n_2mainValue【一般廃棄物処理施設】&#10;一人当たり有形固定資産（償却資産）額">
          <a:extLst>
            <a:ext uri="{FF2B5EF4-FFF2-40B4-BE49-F238E27FC236}">
              <a16:creationId xmlns:a16="http://schemas.microsoft.com/office/drawing/2014/main" id="{A115DB43-B9B5-499D-A236-191249259812}"/>
            </a:ext>
          </a:extLst>
        </xdr:cNvPr>
        <xdr:cNvSpPr txBox="1"/>
      </xdr:nvSpPr>
      <xdr:spPr>
        <a:xfrm>
          <a:off x="20167111" y="70703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41</xdr:row>
      <xdr:rowOff>40395</xdr:rowOff>
    </xdr:from>
    <xdr:ext cx="534377" cy="259045"/>
    <xdr:sp macro="" textlink="">
      <xdr:nvSpPr>
        <xdr:cNvPr id="602" name="n_3mainValue【一般廃棄物処理施設】&#10;一人当たり有形固定資産（償却資産）額">
          <a:extLst>
            <a:ext uri="{FF2B5EF4-FFF2-40B4-BE49-F238E27FC236}">
              <a16:creationId xmlns:a16="http://schemas.microsoft.com/office/drawing/2014/main" id="{06A43C49-24DA-4A9D-AD16-DADF5F345F26}"/>
            </a:ext>
          </a:extLst>
        </xdr:cNvPr>
        <xdr:cNvSpPr txBox="1"/>
      </xdr:nvSpPr>
      <xdr:spPr>
        <a:xfrm>
          <a:off x="19278111" y="70698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55,402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41</xdr:row>
      <xdr:rowOff>43401</xdr:rowOff>
    </xdr:from>
    <xdr:ext cx="534377" cy="259045"/>
    <xdr:sp macro="" textlink="">
      <xdr:nvSpPr>
        <xdr:cNvPr id="603" name="n_4mainValue【一般廃棄物処理施設】&#10;一人当たり有形固定資産（償却資産）額">
          <a:extLst>
            <a:ext uri="{FF2B5EF4-FFF2-40B4-BE49-F238E27FC236}">
              <a16:creationId xmlns:a16="http://schemas.microsoft.com/office/drawing/2014/main" id="{470316FC-F0F7-421B-8052-297F02C675E7}"/>
            </a:ext>
          </a:extLst>
        </xdr:cNvPr>
        <xdr:cNvSpPr txBox="1"/>
      </xdr:nvSpPr>
      <xdr:spPr>
        <a:xfrm>
          <a:off x="18389111" y="7072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04" name="正方形/長方形 603">
          <a:extLst>
            <a:ext uri="{FF2B5EF4-FFF2-40B4-BE49-F238E27FC236}">
              <a16:creationId xmlns:a16="http://schemas.microsoft.com/office/drawing/2014/main" id="{6822EBBA-C0B6-433B-9FF0-E76CEE9E2BF7}"/>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05" name="正方形/長方形 604">
          <a:extLst>
            <a:ext uri="{FF2B5EF4-FFF2-40B4-BE49-F238E27FC236}">
              <a16:creationId xmlns:a16="http://schemas.microsoft.com/office/drawing/2014/main" id="{130063A9-4208-493D-8F35-61EEE57F6B86}"/>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06" name="正方形/長方形 605">
          <a:extLst>
            <a:ext uri="{FF2B5EF4-FFF2-40B4-BE49-F238E27FC236}">
              <a16:creationId xmlns:a16="http://schemas.microsoft.com/office/drawing/2014/main" id="{AB52564A-65F8-4B15-9B62-7D0AE088DB3E}"/>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07" name="正方形/長方形 606">
          <a:extLst>
            <a:ext uri="{FF2B5EF4-FFF2-40B4-BE49-F238E27FC236}">
              <a16:creationId xmlns:a16="http://schemas.microsoft.com/office/drawing/2014/main" id="{61C50761-43F7-42C5-9003-CFC90172C87D}"/>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08" name="正方形/長方形 607">
          <a:extLst>
            <a:ext uri="{FF2B5EF4-FFF2-40B4-BE49-F238E27FC236}">
              <a16:creationId xmlns:a16="http://schemas.microsoft.com/office/drawing/2014/main" id="{A17DD1AA-1BE2-4E63-AACB-8A3006CEF411}"/>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09" name="正方形/長方形 608">
          <a:extLst>
            <a:ext uri="{FF2B5EF4-FFF2-40B4-BE49-F238E27FC236}">
              <a16:creationId xmlns:a16="http://schemas.microsoft.com/office/drawing/2014/main" id="{BBC76E61-AD0A-4227-A87D-6D9ECBAA8FA1}"/>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0" name="正方形/長方形 609">
          <a:extLst>
            <a:ext uri="{FF2B5EF4-FFF2-40B4-BE49-F238E27FC236}">
              <a16:creationId xmlns:a16="http://schemas.microsoft.com/office/drawing/2014/main" id="{7CCB7889-0067-4B48-8FA4-1A7184AF37FB}"/>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1" name="正方形/長方形 610">
          <a:extLst>
            <a:ext uri="{FF2B5EF4-FFF2-40B4-BE49-F238E27FC236}">
              <a16:creationId xmlns:a16="http://schemas.microsoft.com/office/drawing/2014/main" id="{9E152293-8E65-4F01-AF7D-13BDB7402D27}"/>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12" name="テキスト ボックス 611">
          <a:extLst>
            <a:ext uri="{FF2B5EF4-FFF2-40B4-BE49-F238E27FC236}">
              <a16:creationId xmlns:a16="http://schemas.microsoft.com/office/drawing/2014/main" id="{9AA85636-E255-45E6-AD90-7FDA257DCFEB}"/>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13" name="直線コネクタ 612">
          <a:extLst>
            <a:ext uri="{FF2B5EF4-FFF2-40B4-BE49-F238E27FC236}">
              <a16:creationId xmlns:a16="http://schemas.microsoft.com/office/drawing/2014/main" id="{DB3A8318-3ADD-43FE-86CA-64FF31965C82}"/>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14" name="テキスト ボックス 613">
          <a:extLst>
            <a:ext uri="{FF2B5EF4-FFF2-40B4-BE49-F238E27FC236}">
              <a16:creationId xmlns:a16="http://schemas.microsoft.com/office/drawing/2014/main" id="{7CAD0D56-B1DF-4800-BBEB-5C4884A7E308}"/>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615" name="直線コネクタ 614">
          <a:extLst>
            <a:ext uri="{FF2B5EF4-FFF2-40B4-BE49-F238E27FC236}">
              <a16:creationId xmlns:a16="http://schemas.microsoft.com/office/drawing/2014/main" id="{B213C933-BF99-4410-BDA1-BCCAB4A403EB}"/>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616" name="テキスト ボックス 615">
          <a:extLst>
            <a:ext uri="{FF2B5EF4-FFF2-40B4-BE49-F238E27FC236}">
              <a16:creationId xmlns:a16="http://schemas.microsoft.com/office/drawing/2014/main" id="{5B46AF55-DA4A-4166-8EC6-812A04211DBF}"/>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617" name="直線コネクタ 616">
          <a:extLst>
            <a:ext uri="{FF2B5EF4-FFF2-40B4-BE49-F238E27FC236}">
              <a16:creationId xmlns:a16="http://schemas.microsoft.com/office/drawing/2014/main" id="{D9E3DA94-2D66-4B99-9BB5-EF3CD5C7314C}"/>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618" name="テキスト ボックス 617">
          <a:extLst>
            <a:ext uri="{FF2B5EF4-FFF2-40B4-BE49-F238E27FC236}">
              <a16:creationId xmlns:a16="http://schemas.microsoft.com/office/drawing/2014/main" id="{5DAEC4CE-CC91-4A24-9843-540540CAB4CF}"/>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619" name="直線コネクタ 618">
          <a:extLst>
            <a:ext uri="{FF2B5EF4-FFF2-40B4-BE49-F238E27FC236}">
              <a16:creationId xmlns:a16="http://schemas.microsoft.com/office/drawing/2014/main" id="{D49B7C7B-3D92-442F-9D25-DDB84BA352FB}"/>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620" name="テキスト ボックス 619">
          <a:extLst>
            <a:ext uri="{FF2B5EF4-FFF2-40B4-BE49-F238E27FC236}">
              <a16:creationId xmlns:a16="http://schemas.microsoft.com/office/drawing/2014/main" id="{AA37534B-666D-4E9C-BC0A-B50F6BE3B8B4}"/>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621" name="直線コネクタ 620">
          <a:extLst>
            <a:ext uri="{FF2B5EF4-FFF2-40B4-BE49-F238E27FC236}">
              <a16:creationId xmlns:a16="http://schemas.microsoft.com/office/drawing/2014/main" id="{03981FAC-26E2-4552-890B-16E35C820277}"/>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622" name="テキスト ボックス 621">
          <a:extLst>
            <a:ext uri="{FF2B5EF4-FFF2-40B4-BE49-F238E27FC236}">
              <a16:creationId xmlns:a16="http://schemas.microsoft.com/office/drawing/2014/main" id="{5855851E-34AB-4A7F-A068-F5A005BE7477}"/>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623" name="直線コネクタ 622">
          <a:extLst>
            <a:ext uri="{FF2B5EF4-FFF2-40B4-BE49-F238E27FC236}">
              <a16:creationId xmlns:a16="http://schemas.microsoft.com/office/drawing/2014/main" id="{96553860-6F31-49E6-9CC9-DAEAFA94C8E4}"/>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624" name="テキスト ボックス 623">
          <a:extLst>
            <a:ext uri="{FF2B5EF4-FFF2-40B4-BE49-F238E27FC236}">
              <a16:creationId xmlns:a16="http://schemas.microsoft.com/office/drawing/2014/main" id="{328A9029-F745-4D26-9FDA-E167497E0D46}"/>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25" name="直線コネクタ 624">
          <a:extLst>
            <a:ext uri="{FF2B5EF4-FFF2-40B4-BE49-F238E27FC236}">
              <a16:creationId xmlns:a16="http://schemas.microsoft.com/office/drawing/2014/main" id="{105BCA40-566B-484C-BA6D-11F4F62DBF21}"/>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626" name="テキスト ボックス 625">
          <a:extLst>
            <a:ext uri="{FF2B5EF4-FFF2-40B4-BE49-F238E27FC236}">
              <a16:creationId xmlns:a16="http://schemas.microsoft.com/office/drawing/2014/main" id="{4F82AF07-C789-45DE-A9AF-8DF5CBB281C1}"/>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627" name="【保健センター・保健所】&#10;有形固定資産減価償却率グラフ枠">
          <a:extLst>
            <a:ext uri="{FF2B5EF4-FFF2-40B4-BE49-F238E27FC236}">
              <a16:creationId xmlns:a16="http://schemas.microsoft.com/office/drawing/2014/main" id="{BBEBD2EA-BA0F-457D-8F2B-913C18BD7D0A}"/>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68580</xdr:rowOff>
    </xdr:from>
    <xdr:to>
      <xdr:col>85</xdr:col>
      <xdr:colOff>126364</xdr:colOff>
      <xdr:row>63</xdr:row>
      <xdr:rowOff>57150</xdr:rowOff>
    </xdr:to>
    <xdr:cxnSp macro="">
      <xdr:nvCxnSpPr>
        <xdr:cNvPr id="628" name="直線コネクタ 627">
          <a:extLst>
            <a:ext uri="{FF2B5EF4-FFF2-40B4-BE49-F238E27FC236}">
              <a16:creationId xmlns:a16="http://schemas.microsoft.com/office/drawing/2014/main" id="{F2662F54-86F2-4FFF-96C9-D9CAAFCC9C54}"/>
            </a:ext>
          </a:extLst>
        </xdr:cNvPr>
        <xdr:cNvCxnSpPr/>
      </xdr:nvCxnSpPr>
      <xdr:spPr>
        <a:xfrm flipV="1">
          <a:off x="16318864" y="9498330"/>
          <a:ext cx="0" cy="13601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60977</xdr:rowOff>
    </xdr:from>
    <xdr:ext cx="405111" cy="259045"/>
    <xdr:sp macro="" textlink="">
      <xdr:nvSpPr>
        <xdr:cNvPr id="629" name="【保健センター・保健所】&#10;有形固定資産減価償却率最小値テキスト">
          <a:extLst>
            <a:ext uri="{FF2B5EF4-FFF2-40B4-BE49-F238E27FC236}">
              <a16:creationId xmlns:a16="http://schemas.microsoft.com/office/drawing/2014/main" id="{41549848-B2BF-42F3-B2BD-71CE9E637FA6}"/>
            </a:ext>
          </a:extLst>
        </xdr:cNvPr>
        <xdr:cNvSpPr txBox="1"/>
      </xdr:nvSpPr>
      <xdr:spPr>
        <a:xfrm>
          <a:off x="16357600" y="10862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57150</xdr:rowOff>
    </xdr:from>
    <xdr:to>
      <xdr:col>86</xdr:col>
      <xdr:colOff>25400</xdr:colOff>
      <xdr:row>63</xdr:row>
      <xdr:rowOff>57150</xdr:rowOff>
    </xdr:to>
    <xdr:cxnSp macro="">
      <xdr:nvCxnSpPr>
        <xdr:cNvPr id="630" name="直線コネクタ 629">
          <a:extLst>
            <a:ext uri="{FF2B5EF4-FFF2-40B4-BE49-F238E27FC236}">
              <a16:creationId xmlns:a16="http://schemas.microsoft.com/office/drawing/2014/main" id="{4F4EDA6F-1BDE-4D13-99AA-D54B66E12C38}"/>
            </a:ext>
          </a:extLst>
        </xdr:cNvPr>
        <xdr:cNvCxnSpPr/>
      </xdr:nvCxnSpPr>
      <xdr:spPr>
        <a:xfrm>
          <a:off x="16230600" y="1085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15257</xdr:rowOff>
    </xdr:from>
    <xdr:ext cx="405111" cy="259045"/>
    <xdr:sp macro="" textlink="">
      <xdr:nvSpPr>
        <xdr:cNvPr id="631" name="【保健センター・保健所】&#10;有形固定資産減価償却率最大値テキスト">
          <a:extLst>
            <a:ext uri="{FF2B5EF4-FFF2-40B4-BE49-F238E27FC236}">
              <a16:creationId xmlns:a16="http://schemas.microsoft.com/office/drawing/2014/main" id="{AAA498BE-CFE5-4213-87B7-3D4167BA5363}"/>
            </a:ext>
          </a:extLst>
        </xdr:cNvPr>
        <xdr:cNvSpPr txBox="1"/>
      </xdr:nvSpPr>
      <xdr:spPr>
        <a:xfrm>
          <a:off x="16357600" y="9273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68580</xdr:rowOff>
    </xdr:from>
    <xdr:to>
      <xdr:col>86</xdr:col>
      <xdr:colOff>25400</xdr:colOff>
      <xdr:row>55</xdr:row>
      <xdr:rowOff>68580</xdr:rowOff>
    </xdr:to>
    <xdr:cxnSp macro="">
      <xdr:nvCxnSpPr>
        <xdr:cNvPr id="632" name="直線コネクタ 631">
          <a:extLst>
            <a:ext uri="{FF2B5EF4-FFF2-40B4-BE49-F238E27FC236}">
              <a16:creationId xmlns:a16="http://schemas.microsoft.com/office/drawing/2014/main" id="{30325CF6-FDDE-4809-89C5-8D1B45B27805}"/>
            </a:ext>
          </a:extLst>
        </xdr:cNvPr>
        <xdr:cNvCxnSpPr/>
      </xdr:nvCxnSpPr>
      <xdr:spPr>
        <a:xfrm>
          <a:off x="16230600" y="9498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21607</xdr:rowOff>
    </xdr:from>
    <xdr:ext cx="405111" cy="259045"/>
    <xdr:sp macro="" textlink="">
      <xdr:nvSpPr>
        <xdr:cNvPr id="633" name="【保健センター・保健所】&#10;有形固定資産減価償却率平均値テキスト">
          <a:extLst>
            <a:ext uri="{FF2B5EF4-FFF2-40B4-BE49-F238E27FC236}">
              <a16:creationId xmlns:a16="http://schemas.microsoft.com/office/drawing/2014/main" id="{D622DD7D-9C71-4E93-9AE6-24FDEE8D4222}"/>
            </a:ext>
          </a:extLst>
        </xdr:cNvPr>
        <xdr:cNvSpPr txBox="1"/>
      </xdr:nvSpPr>
      <xdr:spPr>
        <a:xfrm>
          <a:off x="16357600" y="101371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170180</xdr:rowOff>
    </xdr:from>
    <xdr:to>
      <xdr:col>85</xdr:col>
      <xdr:colOff>177800</xdr:colOff>
      <xdr:row>60</xdr:row>
      <xdr:rowOff>100330</xdr:rowOff>
    </xdr:to>
    <xdr:sp macro="" textlink="">
      <xdr:nvSpPr>
        <xdr:cNvPr id="634" name="フローチャート: 判断 633">
          <a:extLst>
            <a:ext uri="{FF2B5EF4-FFF2-40B4-BE49-F238E27FC236}">
              <a16:creationId xmlns:a16="http://schemas.microsoft.com/office/drawing/2014/main" id="{273B659D-4FFD-4D47-9420-5CFB7DE22829}"/>
            </a:ext>
          </a:extLst>
        </xdr:cNvPr>
        <xdr:cNvSpPr/>
      </xdr:nvSpPr>
      <xdr:spPr>
        <a:xfrm>
          <a:off x="16268700" y="10285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170180</xdr:rowOff>
    </xdr:from>
    <xdr:to>
      <xdr:col>81</xdr:col>
      <xdr:colOff>101600</xdr:colOff>
      <xdr:row>60</xdr:row>
      <xdr:rowOff>100330</xdr:rowOff>
    </xdr:to>
    <xdr:sp macro="" textlink="">
      <xdr:nvSpPr>
        <xdr:cNvPr id="635" name="フローチャート: 判断 634">
          <a:extLst>
            <a:ext uri="{FF2B5EF4-FFF2-40B4-BE49-F238E27FC236}">
              <a16:creationId xmlns:a16="http://schemas.microsoft.com/office/drawing/2014/main" id="{16761766-BEFE-4B2E-9D8F-68622E0A6CDE}"/>
            </a:ext>
          </a:extLst>
        </xdr:cNvPr>
        <xdr:cNvSpPr/>
      </xdr:nvSpPr>
      <xdr:spPr>
        <a:xfrm>
          <a:off x="15430500" y="10285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76835</xdr:rowOff>
    </xdr:from>
    <xdr:to>
      <xdr:col>76</xdr:col>
      <xdr:colOff>165100</xdr:colOff>
      <xdr:row>60</xdr:row>
      <xdr:rowOff>6985</xdr:rowOff>
    </xdr:to>
    <xdr:sp macro="" textlink="">
      <xdr:nvSpPr>
        <xdr:cNvPr id="636" name="フローチャート: 判断 635">
          <a:extLst>
            <a:ext uri="{FF2B5EF4-FFF2-40B4-BE49-F238E27FC236}">
              <a16:creationId xmlns:a16="http://schemas.microsoft.com/office/drawing/2014/main" id="{590B510F-BFF8-4D35-A087-FFDF1CB3CD78}"/>
            </a:ext>
          </a:extLst>
        </xdr:cNvPr>
        <xdr:cNvSpPr/>
      </xdr:nvSpPr>
      <xdr:spPr>
        <a:xfrm>
          <a:off x="14541500" y="10192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40640</xdr:rowOff>
    </xdr:from>
    <xdr:to>
      <xdr:col>72</xdr:col>
      <xdr:colOff>38100</xdr:colOff>
      <xdr:row>59</xdr:row>
      <xdr:rowOff>142240</xdr:rowOff>
    </xdr:to>
    <xdr:sp macro="" textlink="">
      <xdr:nvSpPr>
        <xdr:cNvPr id="637" name="フローチャート: 判断 636">
          <a:extLst>
            <a:ext uri="{FF2B5EF4-FFF2-40B4-BE49-F238E27FC236}">
              <a16:creationId xmlns:a16="http://schemas.microsoft.com/office/drawing/2014/main" id="{7A2B021F-B168-4FCC-BD2F-6B2EB6646A82}"/>
            </a:ext>
          </a:extLst>
        </xdr:cNvPr>
        <xdr:cNvSpPr/>
      </xdr:nvSpPr>
      <xdr:spPr>
        <a:xfrm>
          <a:off x="13652500" y="10156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42545</xdr:rowOff>
    </xdr:from>
    <xdr:to>
      <xdr:col>67</xdr:col>
      <xdr:colOff>101600</xdr:colOff>
      <xdr:row>59</xdr:row>
      <xdr:rowOff>144145</xdr:rowOff>
    </xdr:to>
    <xdr:sp macro="" textlink="">
      <xdr:nvSpPr>
        <xdr:cNvPr id="638" name="フローチャート: 判断 637">
          <a:extLst>
            <a:ext uri="{FF2B5EF4-FFF2-40B4-BE49-F238E27FC236}">
              <a16:creationId xmlns:a16="http://schemas.microsoft.com/office/drawing/2014/main" id="{9E4BF66B-7467-4754-87F4-61C23598FCE7}"/>
            </a:ext>
          </a:extLst>
        </xdr:cNvPr>
        <xdr:cNvSpPr/>
      </xdr:nvSpPr>
      <xdr:spPr>
        <a:xfrm>
          <a:off x="12763500" y="10158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39" name="テキスト ボックス 638">
          <a:extLst>
            <a:ext uri="{FF2B5EF4-FFF2-40B4-BE49-F238E27FC236}">
              <a16:creationId xmlns:a16="http://schemas.microsoft.com/office/drawing/2014/main" id="{D50390BB-DE7C-4C0A-8ECF-6B624DE5CD5E}"/>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40" name="テキスト ボックス 639">
          <a:extLst>
            <a:ext uri="{FF2B5EF4-FFF2-40B4-BE49-F238E27FC236}">
              <a16:creationId xmlns:a16="http://schemas.microsoft.com/office/drawing/2014/main" id="{C141393B-A81E-49E3-AE17-3122E69A6EF6}"/>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41" name="テキスト ボックス 640">
          <a:extLst>
            <a:ext uri="{FF2B5EF4-FFF2-40B4-BE49-F238E27FC236}">
              <a16:creationId xmlns:a16="http://schemas.microsoft.com/office/drawing/2014/main" id="{FEFFCBAD-26C3-4365-A571-6FA79785D02A}"/>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42" name="テキスト ボックス 641">
          <a:extLst>
            <a:ext uri="{FF2B5EF4-FFF2-40B4-BE49-F238E27FC236}">
              <a16:creationId xmlns:a16="http://schemas.microsoft.com/office/drawing/2014/main" id="{2778C332-F75B-4CBE-84CA-7A78F7EE3F32}"/>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43" name="テキスト ボックス 642">
          <a:extLst>
            <a:ext uri="{FF2B5EF4-FFF2-40B4-BE49-F238E27FC236}">
              <a16:creationId xmlns:a16="http://schemas.microsoft.com/office/drawing/2014/main" id="{71AF7937-8408-45CB-848B-D0B5C1373393}"/>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12065</xdr:rowOff>
    </xdr:from>
    <xdr:to>
      <xdr:col>85</xdr:col>
      <xdr:colOff>177800</xdr:colOff>
      <xdr:row>60</xdr:row>
      <xdr:rowOff>113665</xdr:rowOff>
    </xdr:to>
    <xdr:sp macro="" textlink="">
      <xdr:nvSpPr>
        <xdr:cNvPr id="644" name="楕円 643">
          <a:extLst>
            <a:ext uri="{FF2B5EF4-FFF2-40B4-BE49-F238E27FC236}">
              <a16:creationId xmlns:a16="http://schemas.microsoft.com/office/drawing/2014/main" id="{2DA16693-779A-42C8-B45F-F8500CF02411}"/>
            </a:ext>
          </a:extLst>
        </xdr:cNvPr>
        <xdr:cNvSpPr/>
      </xdr:nvSpPr>
      <xdr:spPr>
        <a:xfrm>
          <a:off x="16268700" y="10299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161942</xdr:rowOff>
    </xdr:from>
    <xdr:ext cx="405111" cy="259045"/>
    <xdr:sp macro="" textlink="">
      <xdr:nvSpPr>
        <xdr:cNvPr id="645" name="【保健センター・保健所】&#10;有形固定資産減価償却率該当値テキスト">
          <a:extLst>
            <a:ext uri="{FF2B5EF4-FFF2-40B4-BE49-F238E27FC236}">
              <a16:creationId xmlns:a16="http://schemas.microsoft.com/office/drawing/2014/main" id="{1E3EBCAA-6E99-418E-AB21-E922FBBB4DB9}"/>
            </a:ext>
          </a:extLst>
        </xdr:cNvPr>
        <xdr:cNvSpPr txBox="1"/>
      </xdr:nvSpPr>
      <xdr:spPr>
        <a:xfrm>
          <a:off x="16357600" y="102774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124460</xdr:rowOff>
    </xdr:from>
    <xdr:to>
      <xdr:col>81</xdr:col>
      <xdr:colOff>101600</xdr:colOff>
      <xdr:row>60</xdr:row>
      <xdr:rowOff>54610</xdr:rowOff>
    </xdr:to>
    <xdr:sp macro="" textlink="">
      <xdr:nvSpPr>
        <xdr:cNvPr id="646" name="楕円 645">
          <a:extLst>
            <a:ext uri="{FF2B5EF4-FFF2-40B4-BE49-F238E27FC236}">
              <a16:creationId xmlns:a16="http://schemas.microsoft.com/office/drawing/2014/main" id="{8AB8AEEA-5203-4F88-9EFC-3084FFB79CF3}"/>
            </a:ext>
          </a:extLst>
        </xdr:cNvPr>
        <xdr:cNvSpPr/>
      </xdr:nvSpPr>
      <xdr:spPr>
        <a:xfrm>
          <a:off x="15430500" y="10240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3810</xdr:rowOff>
    </xdr:from>
    <xdr:to>
      <xdr:col>85</xdr:col>
      <xdr:colOff>127000</xdr:colOff>
      <xdr:row>60</xdr:row>
      <xdr:rowOff>62865</xdr:rowOff>
    </xdr:to>
    <xdr:cxnSp macro="">
      <xdr:nvCxnSpPr>
        <xdr:cNvPr id="647" name="直線コネクタ 646">
          <a:extLst>
            <a:ext uri="{FF2B5EF4-FFF2-40B4-BE49-F238E27FC236}">
              <a16:creationId xmlns:a16="http://schemas.microsoft.com/office/drawing/2014/main" id="{14375411-DC86-4EBC-A061-B0F3A8FF2A8A}"/>
            </a:ext>
          </a:extLst>
        </xdr:cNvPr>
        <xdr:cNvCxnSpPr/>
      </xdr:nvCxnSpPr>
      <xdr:spPr>
        <a:xfrm>
          <a:off x="15481300" y="10290810"/>
          <a:ext cx="838200" cy="59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63500</xdr:rowOff>
    </xdr:from>
    <xdr:to>
      <xdr:col>76</xdr:col>
      <xdr:colOff>165100</xdr:colOff>
      <xdr:row>59</xdr:row>
      <xdr:rowOff>165100</xdr:rowOff>
    </xdr:to>
    <xdr:sp macro="" textlink="">
      <xdr:nvSpPr>
        <xdr:cNvPr id="648" name="楕円 647">
          <a:extLst>
            <a:ext uri="{FF2B5EF4-FFF2-40B4-BE49-F238E27FC236}">
              <a16:creationId xmlns:a16="http://schemas.microsoft.com/office/drawing/2014/main" id="{F73D9CD6-ECE5-4360-94B4-60446D78A1F5}"/>
            </a:ext>
          </a:extLst>
        </xdr:cNvPr>
        <xdr:cNvSpPr/>
      </xdr:nvSpPr>
      <xdr:spPr>
        <a:xfrm>
          <a:off x="14541500" y="10179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114300</xdr:rowOff>
    </xdr:from>
    <xdr:to>
      <xdr:col>81</xdr:col>
      <xdr:colOff>50800</xdr:colOff>
      <xdr:row>60</xdr:row>
      <xdr:rowOff>3810</xdr:rowOff>
    </xdr:to>
    <xdr:cxnSp macro="">
      <xdr:nvCxnSpPr>
        <xdr:cNvPr id="649" name="直線コネクタ 648">
          <a:extLst>
            <a:ext uri="{FF2B5EF4-FFF2-40B4-BE49-F238E27FC236}">
              <a16:creationId xmlns:a16="http://schemas.microsoft.com/office/drawing/2014/main" id="{BA7F29AB-6CF6-40BE-B126-9E35DC03E634}"/>
            </a:ext>
          </a:extLst>
        </xdr:cNvPr>
        <xdr:cNvCxnSpPr/>
      </xdr:nvCxnSpPr>
      <xdr:spPr>
        <a:xfrm>
          <a:off x="14592300" y="10229850"/>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4445</xdr:rowOff>
    </xdr:from>
    <xdr:to>
      <xdr:col>72</xdr:col>
      <xdr:colOff>38100</xdr:colOff>
      <xdr:row>59</xdr:row>
      <xdr:rowOff>106045</xdr:rowOff>
    </xdr:to>
    <xdr:sp macro="" textlink="">
      <xdr:nvSpPr>
        <xdr:cNvPr id="650" name="楕円 649">
          <a:extLst>
            <a:ext uri="{FF2B5EF4-FFF2-40B4-BE49-F238E27FC236}">
              <a16:creationId xmlns:a16="http://schemas.microsoft.com/office/drawing/2014/main" id="{6590DFE7-A359-47C4-B5FA-8A9617DFC58F}"/>
            </a:ext>
          </a:extLst>
        </xdr:cNvPr>
        <xdr:cNvSpPr/>
      </xdr:nvSpPr>
      <xdr:spPr>
        <a:xfrm>
          <a:off x="13652500" y="10119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55245</xdr:rowOff>
    </xdr:from>
    <xdr:to>
      <xdr:col>76</xdr:col>
      <xdr:colOff>114300</xdr:colOff>
      <xdr:row>59</xdr:row>
      <xdr:rowOff>114300</xdr:rowOff>
    </xdr:to>
    <xdr:cxnSp macro="">
      <xdr:nvCxnSpPr>
        <xdr:cNvPr id="651" name="直線コネクタ 650">
          <a:extLst>
            <a:ext uri="{FF2B5EF4-FFF2-40B4-BE49-F238E27FC236}">
              <a16:creationId xmlns:a16="http://schemas.microsoft.com/office/drawing/2014/main" id="{2D43CC49-E6BA-47E7-83F0-4BC6D08E74FB}"/>
            </a:ext>
          </a:extLst>
        </xdr:cNvPr>
        <xdr:cNvCxnSpPr/>
      </xdr:nvCxnSpPr>
      <xdr:spPr>
        <a:xfrm>
          <a:off x="13703300" y="10170795"/>
          <a:ext cx="889000" cy="59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59</xdr:row>
      <xdr:rowOff>168275</xdr:rowOff>
    </xdr:from>
    <xdr:to>
      <xdr:col>67</xdr:col>
      <xdr:colOff>101600</xdr:colOff>
      <xdr:row>60</xdr:row>
      <xdr:rowOff>98425</xdr:rowOff>
    </xdr:to>
    <xdr:sp macro="" textlink="">
      <xdr:nvSpPr>
        <xdr:cNvPr id="652" name="楕円 651">
          <a:extLst>
            <a:ext uri="{FF2B5EF4-FFF2-40B4-BE49-F238E27FC236}">
              <a16:creationId xmlns:a16="http://schemas.microsoft.com/office/drawing/2014/main" id="{92BBCAB3-6F68-42B0-AD89-BEFB691A2CE5}"/>
            </a:ext>
          </a:extLst>
        </xdr:cNvPr>
        <xdr:cNvSpPr/>
      </xdr:nvSpPr>
      <xdr:spPr>
        <a:xfrm>
          <a:off x="12763500" y="10283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59</xdr:row>
      <xdr:rowOff>55245</xdr:rowOff>
    </xdr:from>
    <xdr:to>
      <xdr:col>71</xdr:col>
      <xdr:colOff>177800</xdr:colOff>
      <xdr:row>60</xdr:row>
      <xdr:rowOff>47625</xdr:rowOff>
    </xdr:to>
    <xdr:cxnSp macro="">
      <xdr:nvCxnSpPr>
        <xdr:cNvPr id="653" name="直線コネクタ 652">
          <a:extLst>
            <a:ext uri="{FF2B5EF4-FFF2-40B4-BE49-F238E27FC236}">
              <a16:creationId xmlns:a16="http://schemas.microsoft.com/office/drawing/2014/main" id="{BDFCA29E-446D-4FAF-9484-7D0354B9F2B9}"/>
            </a:ext>
          </a:extLst>
        </xdr:cNvPr>
        <xdr:cNvCxnSpPr/>
      </xdr:nvCxnSpPr>
      <xdr:spPr>
        <a:xfrm flipV="1">
          <a:off x="12814300" y="10170795"/>
          <a:ext cx="889000" cy="163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91457</xdr:rowOff>
    </xdr:from>
    <xdr:ext cx="405111" cy="259045"/>
    <xdr:sp macro="" textlink="">
      <xdr:nvSpPr>
        <xdr:cNvPr id="654" name="n_1aveValue【保健センター・保健所】&#10;有形固定資産減価償却率">
          <a:extLst>
            <a:ext uri="{FF2B5EF4-FFF2-40B4-BE49-F238E27FC236}">
              <a16:creationId xmlns:a16="http://schemas.microsoft.com/office/drawing/2014/main" id="{48B35652-A535-4838-A522-3AD49A5A171E}"/>
            </a:ext>
          </a:extLst>
        </xdr:cNvPr>
        <xdr:cNvSpPr txBox="1"/>
      </xdr:nvSpPr>
      <xdr:spPr>
        <a:xfrm>
          <a:off x="15266044" y="10378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169562</xdr:rowOff>
    </xdr:from>
    <xdr:ext cx="405111" cy="259045"/>
    <xdr:sp macro="" textlink="">
      <xdr:nvSpPr>
        <xdr:cNvPr id="655" name="n_2aveValue【保健センター・保健所】&#10;有形固定資産減価償却率">
          <a:extLst>
            <a:ext uri="{FF2B5EF4-FFF2-40B4-BE49-F238E27FC236}">
              <a16:creationId xmlns:a16="http://schemas.microsoft.com/office/drawing/2014/main" id="{59F42B22-E7FE-47F5-82F2-90C18DA862DF}"/>
            </a:ext>
          </a:extLst>
        </xdr:cNvPr>
        <xdr:cNvSpPr txBox="1"/>
      </xdr:nvSpPr>
      <xdr:spPr>
        <a:xfrm>
          <a:off x="14389744" y="102851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133367</xdr:rowOff>
    </xdr:from>
    <xdr:ext cx="405111" cy="259045"/>
    <xdr:sp macro="" textlink="">
      <xdr:nvSpPr>
        <xdr:cNvPr id="656" name="n_3aveValue【保健センター・保健所】&#10;有形固定資産減価償却率">
          <a:extLst>
            <a:ext uri="{FF2B5EF4-FFF2-40B4-BE49-F238E27FC236}">
              <a16:creationId xmlns:a16="http://schemas.microsoft.com/office/drawing/2014/main" id="{63E3F3F7-DBF0-470E-A55F-AD2F2B7FB65A}"/>
            </a:ext>
          </a:extLst>
        </xdr:cNvPr>
        <xdr:cNvSpPr txBox="1"/>
      </xdr:nvSpPr>
      <xdr:spPr>
        <a:xfrm>
          <a:off x="13500744" y="102489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160672</xdr:rowOff>
    </xdr:from>
    <xdr:ext cx="405111" cy="259045"/>
    <xdr:sp macro="" textlink="">
      <xdr:nvSpPr>
        <xdr:cNvPr id="657" name="n_4aveValue【保健センター・保健所】&#10;有形固定資産減価償却率">
          <a:extLst>
            <a:ext uri="{FF2B5EF4-FFF2-40B4-BE49-F238E27FC236}">
              <a16:creationId xmlns:a16="http://schemas.microsoft.com/office/drawing/2014/main" id="{E252E45E-5F5E-44C7-AB5B-45EF2BD3E177}"/>
            </a:ext>
          </a:extLst>
        </xdr:cNvPr>
        <xdr:cNvSpPr txBox="1"/>
      </xdr:nvSpPr>
      <xdr:spPr>
        <a:xfrm>
          <a:off x="12611744" y="99333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58</xdr:row>
      <xdr:rowOff>71137</xdr:rowOff>
    </xdr:from>
    <xdr:ext cx="405111" cy="259045"/>
    <xdr:sp macro="" textlink="">
      <xdr:nvSpPr>
        <xdr:cNvPr id="658" name="n_1mainValue【保健センター・保健所】&#10;有形固定資産減価償却率">
          <a:extLst>
            <a:ext uri="{FF2B5EF4-FFF2-40B4-BE49-F238E27FC236}">
              <a16:creationId xmlns:a16="http://schemas.microsoft.com/office/drawing/2014/main" id="{CC6FC30F-FADB-4204-8547-893729BE0804}"/>
            </a:ext>
          </a:extLst>
        </xdr:cNvPr>
        <xdr:cNvSpPr txBox="1"/>
      </xdr:nvSpPr>
      <xdr:spPr>
        <a:xfrm>
          <a:off x="15266044" y="100152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10177</xdr:rowOff>
    </xdr:from>
    <xdr:ext cx="405111" cy="259045"/>
    <xdr:sp macro="" textlink="">
      <xdr:nvSpPr>
        <xdr:cNvPr id="659" name="n_2mainValue【保健センター・保健所】&#10;有形固定資産減価償却率">
          <a:extLst>
            <a:ext uri="{FF2B5EF4-FFF2-40B4-BE49-F238E27FC236}">
              <a16:creationId xmlns:a16="http://schemas.microsoft.com/office/drawing/2014/main" id="{34560B87-D276-4F25-B667-B8CA91B64755}"/>
            </a:ext>
          </a:extLst>
        </xdr:cNvPr>
        <xdr:cNvSpPr txBox="1"/>
      </xdr:nvSpPr>
      <xdr:spPr>
        <a:xfrm>
          <a:off x="14389744" y="99542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122572</xdr:rowOff>
    </xdr:from>
    <xdr:ext cx="405111" cy="259045"/>
    <xdr:sp macro="" textlink="">
      <xdr:nvSpPr>
        <xdr:cNvPr id="660" name="n_3mainValue【保健センター・保健所】&#10;有形固定資産減価償却率">
          <a:extLst>
            <a:ext uri="{FF2B5EF4-FFF2-40B4-BE49-F238E27FC236}">
              <a16:creationId xmlns:a16="http://schemas.microsoft.com/office/drawing/2014/main" id="{39BA6EF5-1A9B-4540-AA78-4533CB85B3B3}"/>
            </a:ext>
          </a:extLst>
        </xdr:cNvPr>
        <xdr:cNvSpPr txBox="1"/>
      </xdr:nvSpPr>
      <xdr:spPr>
        <a:xfrm>
          <a:off x="13500744" y="98952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89552</xdr:rowOff>
    </xdr:from>
    <xdr:ext cx="405111" cy="259045"/>
    <xdr:sp macro="" textlink="">
      <xdr:nvSpPr>
        <xdr:cNvPr id="661" name="n_4mainValue【保健センター・保健所】&#10;有形固定資産減価償却率">
          <a:extLst>
            <a:ext uri="{FF2B5EF4-FFF2-40B4-BE49-F238E27FC236}">
              <a16:creationId xmlns:a16="http://schemas.microsoft.com/office/drawing/2014/main" id="{B8B859A0-2A5A-40E4-91EF-8A7C8AB3F1AD}"/>
            </a:ext>
          </a:extLst>
        </xdr:cNvPr>
        <xdr:cNvSpPr txBox="1"/>
      </xdr:nvSpPr>
      <xdr:spPr>
        <a:xfrm>
          <a:off x="12611744" y="103765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62" name="正方形/長方形 661">
          <a:extLst>
            <a:ext uri="{FF2B5EF4-FFF2-40B4-BE49-F238E27FC236}">
              <a16:creationId xmlns:a16="http://schemas.microsoft.com/office/drawing/2014/main" id="{47EAE56C-303C-409B-8D2C-7077CB383993}"/>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63" name="正方形/長方形 662">
          <a:extLst>
            <a:ext uri="{FF2B5EF4-FFF2-40B4-BE49-F238E27FC236}">
              <a16:creationId xmlns:a16="http://schemas.microsoft.com/office/drawing/2014/main" id="{2CE67C2B-0157-4D53-9BB9-4363867126C6}"/>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64" name="正方形/長方形 663">
          <a:extLst>
            <a:ext uri="{FF2B5EF4-FFF2-40B4-BE49-F238E27FC236}">
              <a16:creationId xmlns:a16="http://schemas.microsoft.com/office/drawing/2014/main" id="{8BAF5AA3-5E58-43C3-B61C-F6B1F5343962}"/>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65" name="正方形/長方形 664">
          <a:extLst>
            <a:ext uri="{FF2B5EF4-FFF2-40B4-BE49-F238E27FC236}">
              <a16:creationId xmlns:a16="http://schemas.microsoft.com/office/drawing/2014/main" id="{9DDB738D-0C6A-4123-AA40-19D5337A26A4}"/>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66" name="正方形/長方形 665">
          <a:extLst>
            <a:ext uri="{FF2B5EF4-FFF2-40B4-BE49-F238E27FC236}">
              <a16:creationId xmlns:a16="http://schemas.microsoft.com/office/drawing/2014/main" id="{7B4744B6-8778-4BB0-A655-39F61EF1AC5A}"/>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67" name="正方形/長方形 666">
          <a:extLst>
            <a:ext uri="{FF2B5EF4-FFF2-40B4-BE49-F238E27FC236}">
              <a16:creationId xmlns:a16="http://schemas.microsoft.com/office/drawing/2014/main" id="{63B8E5B9-78EC-4562-926C-1E27C09692F8}"/>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68" name="正方形/長方形 667">
          <a:extLst>
            <a:ext uri="{FF2B5EF4-FFF2-40B4-BE49-F238E27FC236}">
              <a16:creationId xmlns:a16="http://schemas.microsoft.com/office/drawing/2014/main" id="{1EFA1B8D-997A-489A-A70E-FD670B9C908F}"/>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69" name="正方形/長方形 668">
          <a:extLst>
            <a:ext uri="{FF2B5EF4-FFF2-40B4-BE49-F238E27FC236}">
              <a16:creationId xmlns:a16="http://schemas.microsoft.com/office/drawing/2014/main" id="{6A94FA8A-7CC4-47DD-9A12-F051F2E1E708}"/>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70" name="テキスト ボックス 669">
          <a:extLst>
            <a:ext uri="{FF2B5EF4-FFF2-40B4-BE49-F238E27FC236}">
              <a16:creationId xmlns:a16="http://schemas.microsoft.com/office/drawing/2014/main" id="{D3ECAC8C-2F23-4F7F-B53D-EF3E68E4E3FD}"/>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71" name="直線コネクタ 670">
          <a:extLst>
            <a:ext uri="{FF2B5EF4-FFF2-40B4-BE49-F238E27FC236}">
              <a16:creationId xmlns:a16="http://schemas.microsoft.com/office/drawing/2014/main" id="{EC89C385-047E-4F49-AFE5-8EB5EFA66426}"/>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672" name="直線コネクタ 671">
          <a:extLst>
            <a:ext uri="{FF2B5EF4-FFF2-40B4-BE49-F238E27FC236}">
              <a16:creationId xmlns:a16="http://schemas.microsoft.com/office/drawing/2014/main" id="{DF714E75-7AFA-4BCE-9ED3-F26BE2242D6C}"/>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673" name="テキスト ボックス 672">
          <a:extLst>
            <a:ext uri="{FF2B5EF4-FFF2-40B4-BE49-F238E27FC236}">
              <a16:creationId xmlns:a16="http://schemas.microsoft.com/office/drawing/2014/main" id="{4439D1FE-EA37-40C6-923C-39B1AAC99AC8}"/>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674" name="直線コネクタ 673">
          <a:extLst>
            <a:ext uri="{FF2B5EF4-FFF2-40B4-BE49-F238E27FC236}">
              <a16:creationId xmlns:a16="http://schemas.microsoft.com/office/drawing/2014/main" id="{4498B1CB-00BD-4DE2-97AC-ED5BF33D6263}"/>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675" name="テキスト ボックス 674">
          <a:extLst>
            <a:ext uri="{FF2B5EF4-FFF2-40B4-BE49-F238E27FC236}">
              <a16:creationId xmlns:a16="http://schemas.microsoft.com/office/drawing/2014/main" id="{C23A4EBE-489C-45F1-98FB-849A181307F5}"/>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676" name="直線コネクタ 675">
          <a:extLst>
            <a:ext uri="{FF2B5EF4-FFF2-40B4-BE49-F238E27FC236}">
              <a16:creationId xmlns:a16="http://schemas.microsoft.com/office/drawing/2014/main" id="{6B07C820-4DEF-436A-9EAD-B7A846E403B7}"/>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677" name="テキスト ボックス 676">
          <a:extLst>
            <a:ext uri="{FF2B5EF4-FFF2-40B4-BE49-F238E27FC236}">
              <a16:creationId xmlns:a16="http://schemas.microsoft.com/office/drawing/2014/main" id="{7CBE3CB3-9344-44A2-AB0B-B8A4932CBA84}"/>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678" name="直線コネクタ 677">
          <a:extLst>
            <a:ext uri="{FF2B5EF4-FFF2-40B4-BE49-F238E27FC236}">
              <a16:creationId xmlns:a16="http://schemas.microsoft.com/office/drawing/2014/main" id="{19B35076-432C-468C-8983-1EC31062FAE4}"/>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679" name="テキスト ボックス 678">
          <a:extLst>
            <a:ext uri="{FF2B5EF4-FFF2-40B4-BE49-F238E27FC236}">
              <a16:creationId xmlns:a16="http://schemas.microsoft.com/office/drawing/2014/main" id="{ACB533B5-B4B6-42DD-9B74-6F3B026631AA}"/>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680" name="直線コネクタ 679">
          <a:extLst>
            <a:ext uri="{FF2B5EF4-FFF2-40B4-BE49-F238E27FC236}">
              <a16:creationId xmlns:a16="http://schemas.microsoft.com/office/drawing/2014/main" id="{206C4C1D-7957-40BA-B6F3-B67B527F4E0B}"/>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681" name="テキスト ボックス 680">
          <a:extLst>
            <a:ext uri="{FF2B5EF4-FFF2-40B4-BE49-F238E27FC236}">
              <a16:creationId xmlns:a16="http://schemas.microsoft.com/office/drawing/2014/main" id="{7B35D4A6-F189-4270-AC4F-00359E8D5F5B}"/>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82" name="直線コネクタ 681">
          <a:extLst>
            <a:ext uri="{FF2B5EF4-FFF2-40B4-BE49-F238E27FC236}">
              <a16:creationId xmlns:a16="http://schemas.microsoft.com/office/drawing/2014/main" id="{FD1ED845-0D53-49E4-8593-412D10770163}"/>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683" name="テキスト ボックス 682">
          <a:extLst>
            <a:ext uri="{FF2B5EF4-FFF2-40B4-BE49-F238E27FC236}">
              <a16:creationId xmlns:a16="http://schemas.microsoft.com/office/drawing/2014/main" id="{0697DF39-F05B-4569-84A8-7E79407A025E}"/>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84" name="【保健センター・保健所】&#10;一人当たり面積グラフ枠">
          <a:extLst>
            <a:ext uri="{FF2B5EF4-FFF2-40B4-BE49-F238E27FC236}">
              <a16:creationId xmlns:a16="http://schemas.microsoft.com/office/drawing/2014/main" id="{8A13CA49-82F8-45AB-A7B9-4E245E5E6A21}"/>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57</xdr:row>
      <xdr:rowOff>13335</xdr:rowOff>
    </xdr:from>
    <xdr:to>
      <xdr:col>116</xdr:col>
      <xdr:colOff>62864</xdr:colOff>
      <xdr:row>64</xdr:row>
      <xdr:rowOff>19050</xdr:rowOff>
    </xdr:to>
    <xdr:cxnSp macro="">
      <xdr:nvCxnSpPr>
        <xdr:cNvPr id="685" name="直線コネクタ 684">
          <a:extLst>
            <a:ext uri="{FF2B5EF4-FFF2-40B4-BE49-F238E27FC236}">
              <a16:creationId xmlns:a16="http://schemas.microsoft.com/office/drawing/2014/main" id="{76145F4B-9952-496B-B26B-7D49F00E154B}"/>
            </a:ext>
          </a:extLst>
        </xdr:cNvPr>
        <xdr:cNvCxnSpPr/>
      </xdr:nvCxnSpPr>
      <xdr:spPr>
        <a:xfrm flipV="1">
          <a:off x="22160864" y="9785985"/>
          <a:ext cx="0" cy="12058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22877</xdr:rowOff>
    </xdr:from>
    <xdr:ext cx="469744" cy="259045"/>
    <xdr:sp macro="" textlink="">
      <xdr:nvSpPr>
        <xdr:cNvPr id="686" name="【保健センター・保健所】&#10;一人当たり面積最小値テキスト">
          <a:extLst>
            <a:ext uri="{FF2B5EF4-FFF2-40B4-BE49-F238E27FC236}">
              <a16:creationId xmlns:a16="http://schemas.microsoft.com/office/drawing/2014/main" id="{EDDBAF68-9078-4DEB-8E7C-3A64AD2B92E3}"/>
            </a:ext>
          </a:extLst>
        </xdr:cNvPr>
        <xdr:cNvSpPr txBox="1"/>
      </xdr:nvSpPr>
      <xdr:spPr>
        <a:xfrm>
          <a:off x="22199600" y="109956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19050</xdr:rowOff>
    </xdr:from>
    <xdr:to>
      <xdr:col>116</xdr:col>
      <xdr:colOff>152400</xdr:colOff>
      <xdr:row>64</xdr:row>
      <xdr:rowOff>19050</xdr:rowOff>
    </xdr:to>
    <xdr:cxnSp macro="">
      <xdr:nvCxnSpPr>
        <xdr:cNvPr id="687" name="直線コネクタ 686">
          <a:extLst>
            <a:ext uri="{FF2B5EF4-FFF2-40B4-BE49-F238E27FC236}">
              <a16:creationId xmlns:a16="http://schemas.microsoft.com/office/drawing/2014/main" id="{49E4AC41-24CD-4F31-A44B-E424254747FD}"/>
            </a:ext>
          </a:extLst>
        </xdr:cNvPr>
        <xdr:cNvCxnSpPr/>
      </xdr:nvCxnSpPr>
      <xdr:spPr>
        <a:xfrm>
          <a:off x="22072600" y="10991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131462</xdr:rowOff>
    </xdr:from>
    <xdr:ext cx="469744" cy="259045"/>
    <xdr:sp macro="" textlink="">
      <xdr:nvSpPr>
        <xdr:cNvPr id="688" name="【保健センター・保健所】&#10;一人当たり面積最大値テキスト">
          <a:extLst>
            <a:ext uri="{FF2B5EF4-FFF2-40B4-BE49-F238E27FC236}">
              <a16:creationId xmlns:a16="http://schemas.microsoft.com/office/drawing/2014/main" id="{40B778E1-59D0-4701-BC55-FB579EB5827E}"/>
            </a:ext>
          </a:extLst>
        </xdr:cNvPr>
        <xdr:cNvSpPr txBox="1"/>
      </xdr:nvSpPr>
      <xdr:spPr>
        <a:xfrm>
          <a:off x="22199600" y="95612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57</xdr:row>
      <xdr:rowOff>13335</xdr:rowOff>
    </xdr:from>
    <xdr:to>
      <xdr:col>116</xdr:col>
      <xdr:colOff>152400</xdr:colOff>
      <xdr:row>57</xdr:row>
      <xdr:rowOff>13335</xdr:rowOff>
    </xdr:to>
    <xdr:cxnSp macro="">
      <xdr:nvCxnSpPr>
        <xdr:cNvPr id="689" name="直線コネクタ 688">
          <a:extLst>
            <a:ext uri="{FF2B5EF4-FFF2-40B4-BE49-F238E27FC236}">
              <a16:creationId xmlns:a16="http://schemas.microsoft.com/office/drawing/2014/main" id="{F0E1695D-3F1E-41CE-8278-4D32E2633557}"/>
            </a:ext>
          </a:extLst>
        </xdr:cNvPr>
        <xdr:cNvCxnSpPr/>
      </xdr:nvCxnSpPr>
      <xdr:spPr>
        <a:xfrm>
          <a:off x="22072600" y="97859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71137</xdr:rowOff>
    </xdr:from>
    <xdr:ext cx="469744" cy="259045"/>
    <xdr:sp macro="" textlink="">
      <xdr:nvSpPr>
        <xdr:cNvPr id="690" name="【保健センター・保健所】&#10;一人当たり面積平均値テキスト">
          <a:extLst>
            <a:ext uri="{FF2B5EF4-FFF2-40B4-BE49-F238E27FC236}">
              <a16:creationId xmlns:a16="http://schemas.microsoft.com/office/drawing/2014/main" id="{82A46AF2-2432-4189-B160-2EB9BD372F49}"/>
            </a:ext>
          </a:extLst>
        </xdr:cNvPr>
        <xdr:cNvSpPr txBox="1"/>
      </xdr:nvSpPr>
      <xdr:spPr>
        <a:xfrm>
          <a:off x="22199600" y="1052958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48260</xdr:rowOff>
    </xdr:from>
    <xdr:to>
      <xdr:col>116</xdr:col>
      <xdr:colOff>114300</xdr:colOff>
      <xdr:row>62</xdr:row>
      <xdr:rowOff>149860</xdr:rowOff>
    </xdr:to>
    <xdr:sp macro="" textlink="">
      <xdr:nvSpPr>
        <xdr:cNvPr id="691" name="フローチャート: 判断 690">
          <a:extLst>
            <a:ext uri="{FF2B5EF4-FFF2-40B4-BE49-F238E27FC236}">
              <a16:creationId xmlns:a16="http://schemas.microsoft.com/office/drawing/2014/main" id="{2A5F2E99-AD0B-4222-AF78-29BE37104086}"/>
            </a:ext>
          </a:extLst>
        </xdr:cNvPr>
        <xdr:cNvSpPr/>
      </xdr:nvSpPr>
      <xdr:spPr>
        <a:xfrm>
          <a:off x="22110700" y="10678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82550</xdr:rowOff>
    </xdr:from>
    <xdr:to>
      <xdr:col>112</xdr:col>
      <xdr:colOff>38100</xdr:colOff>
      <xdr:row>63</xdr:row>
      <xdr:rowOff>12700</xdr:rowOff>
    </xdr:to>
    <xdr:sp macro="" textlink="">
      <xdr:nvSpPr>
        <xdr:cNvPr id="692" name="フローチャート: 判断 691">
          <a:extLst>
            <a:ext uri="{FF2B5EF4-FFF2-40B4-BE49-F238E27FC236}">
              <a16:creationId xmlns:a16="http://schemas.microsoft.com/office/drawing/2014/main" id="{96432394-752D-4A88-B933-B5569FCB26E3}"/>
            </a:ext>
          </a:extLst>
        </xdr:cNvPr>
        <xdr:cNvSpPr/>
      </xdr:nvSpPr>
      <xdr:spPr>
        <a:xfrm>
          <a:off x="21272500" y="10712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67310</xdr:rowOff>
    </xdr:from>
    <xdr:to>
      <xdr:col>107</xdr:col>
      <xdr:colOff>101600</xdr:colOff>
      <xdr:row>62</xdr:row>
      <xdr:rowOff>168910</xdr:rowOff>
    </xdr:to>
    <xdr:sp macro="" textlink="">
      <xdr:nvSpPr>
        <xdr:cNvPr id="693" name="フローチャート: 判断 692">
          <a:extLst>
            <a:ext uri="{FF2B5EF4-FFF2-40B4-BE49-F238E27FC236}">
              <a16:creationId xmlns:a16="http://schemas.microsoft.com/office/drawing/2014/main" id="{86491A36-762A-4040-A0ED-B270A320A06D}"/>
            </a:ext>
          </a:extLst>
        </xdr:cNvPr>
        <xdr:cNvSpPr/>
      </xdr:nvSpPr>
      <xdr:spPr>
        <a:xfrm>
          <a:off x="20383500" y="10697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73025</xdr:rowOff>
    </xdr:from>
    <xdr:to>
      <xdr:col>102</xdr:col>
      <xdr:colOff>165100</xdr:colOff>
      <xdr:row>63</xdr:row>
      <xdr:rowOff>3175</xdr:rowOff>
    </xdr:to>
    <xdr:sp macro="" textlink="">
      <xdr:nvSpPr>
        <xdr:cNvPr id="694" name="フローチャート: 判断 693">
          <a:extLst>
            <a:ext uri="{FF2B5EF4-FFF2-40B4-BE49-F238E27FC236}">
              <a16:creationId xmlns:a16="http://schemas.microsoft.com/office/drawing/2014/main" id="{4CD608F7-4189-4958-9D4C-07A8F73C61FE}"/>
            </a:ext>
          </a:extLst>
        </xdr:cNvPr>
        <xdr:cNvSpPr/>
      </xdr:nvSpPr>
      <xdr:spPr>
        <a:xfrm>
          <a:off x="19494500" y="10702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97790</xdr:rowOff>
    </xdr:from>
    <xdr:to>
      <xdr:col>98</xdr:col>
      <xdr:colOff>38100</xdr:colOff>
      <xdr:row>63</xdr:row>
      <xdr:rowOff>27940</xdr:rowOff>
    </xdr:to>
    <xdr:sp macro="" textlink="">
      <xdr:nvSpPr>
        <xdr:cNvPr id="695" name="フローチャート: 判断 694">
          <a:extLst>
            <a:ext uri="{FF2B5EF4-FFF2-40B4-BE49-F238E27FC236}">
              <a16:creationId xmlns:a16="http://schemas.microsoft.com/office/drawing/2014/main" id="{5824DCAA-E53A-4C48-BE33-472458103052}"/>
            </a:ext>
          </a:extLst>
        </xdr:cNvPr>
        <xdr:cNvSpPr/>
      </xdr:nvSpPr>
      <xdr:spPr>
        <a:xfrm>
          <a:off x="18605500" y="10727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96" name="テキスト ボックス 695">
          <a:extLst>
            <a:ext uri="{FF2B5EF4-FFF2-40B4-BE49-F238E27FC236}">
              <a16:creationId xmlns:a16="http://schemas.microsoft.com/office/drawing/2014/main" id="{9613E4F7-4A80-4710-944D-89C6C99FB006}"/>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97" name="テキスト ボックス 696">
          <a:extLst>
            <a:ext uri="{FF2B5EF4-FFF2-40B4-BE49-F238E27FC236}">
              <a16:creationId xmlns:a16="http://schemas.microsoft.com/office/drawing/2014/main" id="{60E35B9F-9D8F-4111-B886-B1CC1AABD701}"/>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98" name="テキスト ボックス 697">
          <a:extLst>
            <a:ext uri="{FF2B5EF4-FFF2-40B4-BE49-F238E27FC236}">
              <a16:creationId xmlns:a16="http://schemas.microsoft.com/office/drawing/2014/main" id="{A102FF4F-EBEF-48F2-818F-F621DFD6FA4C}"/>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99" name="テキスト ボックス 698">
          <a:extLst>
            <a:ext uri="{FF2B5EF4-FFF2-40B4-BE49-F238E27FC236}">
              <a16:creationId xmlns:a16="http://schemas.microsoft.com/office/drawing/2014/main" id="{C0396FBE-4C1A-4948-8AB3-8CA47E0D0BF4}"/>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700" name="テキスト ボックス 699">
          <a:extLst>
            <a:ext uri="{FF2B5EF4-FFF2-40B4-BE49-F238E27FC236}">
              <a16:creationId xmlns:a16="http://schemas.microsoft.com/office/drawing/2014/main" id="{D3CDD834-81A0-4570-99D6-83A616F678C2}"/>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63500</xdr:rowOff>
    </xdr:from>
    <xdr:to>
      <xdr:col>116</xdr:col>
      <xdr:colOff>114300</xdr:colOff>
      <xdr:row>62</xdr:row>
      <xdr:rowOff>165100</xdr:rowOff>
    </xdr:to>
    <xdr:sp macro="" textlink="">
      <xdr:nvSpPr>
        <xdr:cNvPr id="701" name="楕円 700">
          <a:extLst>
            <a:ext uri="{FF2B5EF4-FFF2-40B4-BE49-F238E27FC236}">
              <a16:creationId xmlns:a16="http://schemas.microsoft.com/office/drawing/2014/main" id="{201E9E7A-645F-42A2-B59F-02668D89C43C}"/>
            </a:ext>
          </a:extLst>
        </xdr:cNvPr>
        <xdr:cNvSpPr/>
      </xdr:nvSpPr>
      <xdr:spPr>
        <a:xfrm>
          <a:off x="22110700" y="1069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41927</xdr:rowOff>
    </xdr:from>
    <xdr:ext cx="469744" cy="259045"/>
    <xdr:sp macro="" textlink="">
      <xdr:nvSpPr>
        <xdr:cNvPr id="702" name="【保健センター・保健所】&#10;一人当たり面積該当値テキスト">
          <a:extLst>
            <a:ext uri="{FF2B5EF4-FFF2-40B4-BE49-F238E27FC236}">
              <a16:creationId xmlns:a16="http://schemas.microsoft.com/office/drawing/2014/main" id="{403DB2CB-4668-46AE-A97E-CBC7AE6768F1}"/>
            </a:ext>
          </a:extLst>
        </xdr:cNvPr>
        <xdr:cNvSpPr txBox="1"/>
      </xdr:nvSpPr>
      <xdr:spPr>
        <a:xfrm>
          <a:off x="22199600" y="10671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69215</xdr:rowOff>
    </xdr:from>
    <xdr:to>
      <xdr:col>112</xdr:col>
      <xdr:colOff>38100</xdr:colOff>
      <xdr:row>62</xdr:row>
      <xdr:rowOff>170815</xdr:rowOff>
    </xdr:to>
    <xdr:sp macro="" textlink="">
      <xdr:nvSpPr>
        <xdr:cNvPr id="703" name="楕円 702">
          <a:extLst>
            <a:ext uri="{FF2B5EF4-FFF2-40B4-BE49-F238E27FC236}">
              <a16:creationId xmlns:a16="http://schemas.microsoft.com/office/drawing/2014/main" id="{DF9BA006-4DAF-4E56-BA7E-7A37889ED8D2}"/>
            </a:ext>
          </a:extLst>
        </xdr:cNvPr>
        <xdr:cNvSpPr/>
      </xdr:nvSpPr>
      <xdr:spPr>
        <a:xfrm>
          <a:off x="21272500" y="10699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114300</xdr:rowOff>
    </xdr:from>
    <xdr:to>
      <xdr:col>116</xdr:col>
      <xdr:colOff>63500</xdr:colOff>
      <xdr:row>62</xdr:row>
      <xdr:rowOff>120015</xdr:rowOff>
    </xdr:to>
    <xdr:cxnSp macro="">
      <xdr:nvCxnSpPr>
        <xdr:cNvPr id="704" name="直線コネクタ 703">
          <a:extLst>
            <a:ext uri="{FF2B5EF4-FFF2-40B4-BE49-F238E27FC236}">
              <a16:creationId xmlns:a16="http://schemas.microsoft.com/office/drawing/2014/main" id="{345CCAD1-8E3E-4C87-8A14-E5FE4A8DA9C9}"/>
            </a:ext>
          </a:extLst>
        </xdr:cNvPr>
        <xdr:cNvCxnSpPr/>
      </xdr:nvCxnSpPr>
      <xdr:spPr>
        <a:xfrm flipV="1">
          <a:off x="21323300" y="10744200"/>
          <a:ext cx="8382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74930</xdr:rowOff>
    </xdr:from>
    <xdr:to>
      <xdr:col>107</xdr:col>
      <xdr:colOff>101600</xdr:colOff>
      <xdr:row>63</xdr:row>
      <xdr:rowOff>5080</xdr:rowOff>
    </xdr:to>
    <xdr:sp macro="" textlink="">
      <xdr:nvSpPr>
        <xdr:cNvPr id="705" name="楕円 704">
          <a:extLst>
            <a:ext uri="{FF2B5EF4-FFF2-40B4-BE49-F238E27FC236}">
              <a16:creationId xmlns:a16="http://schemas.microsoft.com/office/drawing/2014/main" id="{6D392B1F-4781-4535-B20F-E83CF2ADB023}"/>
            </a:ext>
          </a:extLst>
        </xdr:cNvPr>
        <xdr:cNvSpPr/>
      </xdr:nvSpPr>
      <xdr:spPr>
        <a:xfrm>
          <a:off x="20383500" y="10704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120015</xdr:rowOff>
    </xdr:from>
    <xdr:to>
      <xdr:col>111</xdr:col>
      <xdr:colOff>177800</xdr:colOff>
      <xdr:row>62</xdr:row>
      <xdr:rowOff>125730</xdr:rowOff>
    </xdr:to>
    <xdr:cxnSp macro="">
      <xdr:nvCxnSpPr>
        <xdr:cNvPr id="706" name="直線コネクタ 705">
          <a:extLst>
            <a:ext uri="{FF2B5EF4-FFF2-40B4-BE49-F238E27FC236}">
              <a16:creationId xmlns:a16="http://schemas.microsoft.com/office/drawing/2014/main" id="{9D71EA45-CB1D-4744-815B-DD714A903BB9}"/>
            </a:ext>
          </a:extLst>
        </xdr:cNvPr>
        <xdr:cNvCxnSpPr/>
      </xdr:nvCxnSpPr>
      <xdr:spPr>
        <a:xfrm flipV="1">
          <a:off x="20434300" y="10749915"/>
          <a:ext cx="8890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78740</xdr:rowOff>
    </xdr:from>
    <xdr:to>
      <xdr:col>102</xdr:col>
      <xdr:colOff>165100</xdr:colOff>
      <xdr:row>63</xdr:row>
      <xdr:rowOff>8890</xdr:rowOff>
    </xdr:to>
    <xdr:sp macro="" textlink="">
      <xdr:nvSpPr>
        <xdr:cNvPr id="707" name="楕円 706">
          <a:extLst>
            <a:ext uri="{FF2B5EF4-FFF2-40B4-BE49-F238E27FC236}">
              <a16:creationId xmlns:a16="http://schemas.microsoft.com/office/drawing/2014/main" id="{FF652833-6A88-47ED-B01C-2EFEC0F4304A}"/>
            </a:ext>
          </a:extLst>
        </xdr:cNvPr>
        <xdr:cNvSpPr/>
      </xdr:nvSpPr>
      <xdr:spPr>
        <a:xfrm>
          <a:off x="19494500" y="10708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125730</xdr:rowOff>
    </xdr:from>
    <xdr:to>
      <xdr:col>107</xdr:col>
      <xdr:colOff>50800</xdr:colOff>
      <xdr:row>62</xdr:row>
      <xdr:rowOff>129540</xdr:rowOff>
    </xdr:to>
    <xdr:cxnSp macro="">
      <xdr:nvCxnSpPr>
        <xdr:cNvPr id="708" name="直線コネクタ 707">
          <a:extLst>
            <a:ext uri="{FF2B5EF4-FFF2-40B4-BE49-F238E27FC236}">
              <a16:creationId xmlns:a16="http://schemas.microsoft.com/office/drawing/2014/main" id="{6719480D-FF48-44CA-975F-AC823A0B7341}"/>
            </a:ext>
          </a:extLst>
        </xdr:cNvPr>
        <xdr:cNvCxnSpPr/>
      </xdr:nvCxnSpPr>
      <xdr:spPr>
        <a:xfrm flipV="1">
          <a:off x="19545300" y="1075563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84455</xdr:rowOff>
    </xdr:from>
    <xdr:to>
      <xdr:col>98</xdr:col>
      <xdr:colOff>38100</xdr:colOff>
      <xdr:row>63</xdr:row>
      <xdr:rowOff>14605</xdr:rowOff>
    </xdr:to>
    <xdr:sp macro="" textlink="">
      <xdr:nvSpPr>
        <xdr:cNvPr id="709" name="楕円 708">
          <a:extLst>
            <a:ext uri="{FF2B5EF4-FFF2-40B4-BE49-F238E27FC236}">
              <a16:creationId xmlns:a16="http://schemas.microsoft.com/office/drawing/2014/main" id="{12593F99-30DB-4486-88F2-DB3E9519025A}"/>
            </a:ext>
          </a:extLst>
        </xdr:cNvPr>
        <xdr:cNvSpPr/>
      </xdr:nvSpPr>
      <xdr:spPr>
        <a:xfrm>
          <a:off x="18605500" y="10714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129540</xdr:rowOff>
    </xdr:from>
    <xdr:to>
      <xdr:col>102</xdr:col>
      <xdr:colOff>114300</xdr:colOff>
      <xdr:row>62</xdr:row>
      <xdr:rowOff>135255</xdr:rowOff>
    </xdr:to>
    <xdr:cxnSp macro="">
      <xdr:nvCxnSpPr>
        <xdr:cNvPr id="710" name="直線コネクタ 709">
          <a:extLst>
            <a:ext uri="{FF2B5EF4-FFF2-40B4-BE49-F238E27FC236}">
              <a16:creationId xmlns:a16="http://schemas.microsoft.com/office/drawing/2014/main" id="{6BE89DF8-C4E9-4E52-88A2-EE2185F27B0C}"/>
            </a:ext>
          </a:extLst>
        </xdr:cNvPr>
        <xdr:cNvCxnSpPr/>
      </xdr:nvCxnSpPr>
      <xdr:spPr>
        <a:xfrm flipV="1">
          <a:off x="18656300" y="10759440"/>
          <a:ext cx="8890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63</xdr:row>
      <xdr:rowOff>3827</xdr:rowOff>
    </xdr:from>
    <xdr:ext cx="469744" cy="259045"/>
    <xdr:sp macro="" textlink="">
      <xdr:nvSpPr>
        <xdr:cNvPr id="711" name="n_1aveValue【保健センター・保健所】&#10;一人当たり面積">
          <a:extLst>
            <a:ext uri="{FF2B5EF4-FFF2-40B4-BE49-F238E27FC236}">
              <a16:creationId xmlns:a16="http://schemas.microsoft.com/office/drawing/2014/main" id="{EB661576-67ED-40AA-9A3E-A85D1E4206A7}"/>
            </a:ext>
          </a:extLst>
        </xdr:cNvPr>
        <xdr:cNvSpPr txBox="1"/>
      </xdr:nvSpPr>
      <xdr:spPr>
        <a:xfrm>
          <a:off x="21075727" y="108051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13987</xdr:rowOff>
    </xdr:from>
    <xdr:ext cx="469744" cy="259045"/>
    <xdr:sp macro="" textlink="">
      <xdr:nvSpPr>
        <xdr:cNvPr id="712" name="n_2aveValue【保健センター・保健所】&#10;一人当たり面積">
          <a:extLst>
            <a:ext uri="{FF2B5EF4-FFF2-40B4-BE49-F238E27FC236}">
              <a16:creationId xmlns:a16="http://schemas.microsoft.com/office/drawing/2014/main" id="{41ACFF62-B2F1-43A1-B6CE-BD89210812A4}"/>
            </a:ext>
          </a:extLst>
        </xdr:cNvPr>
        <xdr:cNvSpPr txBox="1"/>
      </xdr:nvSpPr>
      <xdr:spPr>
        <a:xfrm>
          <a:off x="20199427" y="104724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19702</xdr:rowOff>
    </xdr:from>
    <xdr:ext cx="469744" cy="259045"/>
    <xdr:sp macro="" textlink="">
      <xdr:nvSpPr>
        <xdr:cNvPr id="713" name="n_3aveValue【保健センター・保健所】&#10;一人当たり面積">
          <a:extLst>
            <a:ext uri="{FF2B5EF4-FFF2-40B4-BE49-F238E27FC236}">
              <a16:creationId xmlns:a16="http://schemas.microsoft.com/office/drawing/2014/main" id="{DA34AA8F-670E-482C-A00C-6C6DED836BA2}"/>
            </a:ext>
          </a:extLst>
        </xdr:cNvPr>
        <xdr:cNvSpPr txBox="1"/>
      </xdr:nvSpPr>
      <xdr:spPr>
        <a:xfrm>
          <a:off x="19310427" y="104781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19067</xdr:rowOff>
    </xdr:from>
    <xdr:ext cx="469744" cy="259045"/>
    <xdr:sp macro="" textlink="">
      <xdr:nvSpPr>
        <xdr:cNvPr id="714" name="n_4aveValue【保健センター・保健所】&#10;一人当たり面積">
          <a:extLst>
            <a:ext uri="{FF2B5EF4-FFF2-40B4-BE49-F238E27FC236}">
              <a16:creationId xmlns:a16="http://schemas.microsoft.com/office/drawing/2014/main" id="{41A08EFE-7BE4-4A5B-9CA9-9F33726CC28C}"/>
            </a:ext>
          </a:extLst>
        </xdr:cNvPr>
        <xdr:cNvSpPr txBox="1"/>
      </xdr:nvSpPr>
      <xdr:spPr>
        <a:xfrm>
          <a:off x="18421427" y="10820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61</xdr:row>
      <xdr:rowOff>15892</xdr:rowOff>
    </xdr:from>
    <xdr:ext cx="469744" cy="259045"/>
    <xdr:sp macro="" textlink="">
      <xdr:nvSpPr>
        <xdr:cNvPr id="715" name="n_1mainValue【保健センター・保健所】&#10;一人当たり面積">
          <a:extLst>
            <a:ext uri="{FF2B5EF4-FFF2-40B4-BE49-F238E27FC236}">
              <a16:creationId xmlns:a16="http://schemas.microsoft.com/office/drawing/2014/main" id="{0F703819-2D1D-4E64-B891-A2DA12E892B3}"/>
            </a:ext>
          </a:extLst>
        </xdr:cNvPr>
        <xdr:cNvSpPr txBox="1"/>
      </xdr:nvSpPr>
      <xdr:spPr>
        <a:xfrm>
          <a:off x="21075727" y="104743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167657</xdr:rowOff>
    </xdr:from>
    <xdr:ext cx="469744" cy="259045"/>
    <xdr:sp macro="" textlink="">
      <xdr:nvSpPr>
        <xdr:cNvPr id="716" name="n_2mainValue【保健センター・保健所】&#10;一人当たり面積">
          <a:extLst>
            <a:ext uri="{FF2B5EF4-FFF2-40B4-BE49-F238E27FC236}">
              <a16:creationId xmlns:a16="http://schemas.microsoft.com/office/drawing/2014/main" id="{F3F68077-5B99-49F1-BE0B-AD6677C2D852}"/>
            </a:ext>
          </a:extLst>
        </xdr:cNvPr>
        <xdr:cNvSpPr txBox="1"/>
      </xdr:nvSpPr>
      <xdr:spPr>
        <a:xfrm>
          <a:off x="20199427" y="107975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17</xdr:rowOff>
    </xdr:from>
    <xdr:ext cx="469744" cy="259045"/>
    <xdr:sp macro="" textlink="">
      <xdr:nvSpPr>
        <xdr:cNvPr id="717" name="n_3mainValue【保健センター・保健所】&#10;一人当たり面積">
          <a:extLst>
            <a:ext uri="{FF2B5EF4-FFF2-40B4-BE49-F238E27FC236}">
              <a16:creationId xmlns:a16="http://schemas.microsoft.com/office/drawing/2014/main" id="{5188BCBC-8141-470E-8ACD-F59B778A11F0}"/>
            </a:ext>
          </a:extLst>
        </xdr:cNvPr>
        <xdr:cNvSpPr txBox="1"/>
      </xdr:nvSpPr>
      <xdr:spPr>
        <a:xfrm>
          <a:off x="19310427" y="108013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31132</xdr:rowOff>
    </xdr:from>
    <xdr:ext cx="469744" cy="259045"/>
    <xdr:sp macro="" textlink="">
      <xdr:nvSpPr>
        <xdr:cNvPr id="718" name="n_4mainValue【保健センター・保健所】&#10;一人当たり面積">
          <a:extLst>
            <a:ext uri="{FF2B5EF4-FFF2-40B4-BE49-F238E27FC236}">
              <a16:creationId xmlns:a16="http://schemas.microsoft.com/office/drawing/2014/main" id="{10DB5383-B7C2-4A28-B944-ED432F863C19}"/>
            </a:ext>
          </a:extLst>
        </xdr:cNvPr>
        <xdr:cNvSpPr txBox="1"/>
      </xdr:nvSpPr>
      <xdr:spPr>
        <a:xfrm>
          <a:off x="18421427" y="104895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19" name="正方形/長方形 718">
          <a:extLst>
            <a:ext uri="{FF2B5EF4-FFF2-40B4-BE49-F238E27FC236}">
              <a16:creationId xmlns:a16="http://schemas.microsoft.com/office/drawing/2014/main" id="{0B4A6C47-E953-4D5F-A37D-568ABD7104FC}"/>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20" name="正方形/長方形 719">
          <a:extLst>
            <a:ext uri="{FF2B5EF4-FFF2-40B4-BE49-F238E27FC236}">
              <a16:creationId xmlns:a16="http://schemas.microsoft.com/office/drawing/2014/main" id="{4B0077B5-A58F-4273-B590-D59FC435E69B}"/>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21" name="正方形/長方形 720">
          <a:extLst>
            <a:ext uri="{FF2B5EF4-FFF2-40B4-BE49-F238E27FC236}">
              <a16:creationId xmlns:a16="http://schemas.microsoft.com/office/drawing/2014/main" id="{0CB9F1D1-FD94-4238-9156-4945FBE98799}"/>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22" name="正方形/長方形 721">
          <a:extLst>
            <a:ext uri="{FF2B5EF4-FFF2-40B4-BE49-F238E27FC236}">
              <a16:creationId xmlns:a16="http://schemas.microsoft.com/office/drawing/2014/main" id="{9FEBF69E-EA88-4938-9047-A61EA90A14C5}"/>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23" name="正方形/長方形 722">
          <a:extLst>
            <a:ext uri="{FF2B5EF4-FFF2-40B4-BE49-F238E27FC236}">
              <a16:creationId xmlns:a16="http://schemas.microsoft.com/office/drawing/2014/main" id="{6BC3CFE2-1CDB-4150-8A60-E62F2979B3A2}"/>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24" name="正方形/長方形 723">
          <a:extLst>
            <a:ext uri="{FF2B5EF4-FFF2-40B4-BE49-F238E27FC236}">
              <a16:creationId xmlns:a16="http://schemas.microsoft.com/office/drawing/2014/main" id="{68439274-112D-4EEC-8018-E4681C5DDD40}"/>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25" name="正方形/長方形 724">
          <a:extLst>
            <a:ext uri="{FF2B5EF4-FFF2-40B4-BE49-F238E27FC236}">
              <a16:creationId xmlns:a16="http://schemas.microsoft.com/office/drawing/2014/main" id="{92A6D526-1856-4764-958C-73AE3358C559}"/>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26" name="正方形/長方形 725">
          <a:extLst>
            <a:ext uri="{FF2B5EF4-FFF2-40B4-BE49-F238E27FC236}">
              <a16:creationId xmlns:a16="http://schemas.microsoft.com/office/drawing/2014/main" id="{739AA30C-986E-4CBE-90C0-AAE6A1836044}"/>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727" name="テキスト ボックス 726">
          <a:extLst>
            <a:ext uri="{FF2B5EF4-FFF2-40B4-BE49-F238E27FC236}">
              <a16:creationId xmlns:a16="http://schemas.microsoft.com/office/drawing/2014/main" id="{E00A3630-3F3B-41CE-B48B-53577F3D71DB}"/>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28" name="直線コネクタ 727">
          <a:extLst>
            <a:ext uri="{FF2B5EF4-FFF2-40B4-BE49-F238E27FC236}">
              <a16:creationId xmlns:a16="http://schemas.microsoft.com/office/drawing/2014/main" id="{E076D058-38F8-46FD-A7AA-367FA525DE89}"/>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729" name="テキスト ボックス 728">
          <a:extLst>
            <a:ext uri="{FF2B5EF4-FFF2-40B4-BE49-F238E27FC236}">
              <a16:creationId xmlns:a16="http://schemas.microsoft.com/office/drawing/2014/main" id="{EBDCA698-CB16-4D15-A0CC-79DEEC46BE2B}"/>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38100</xdr:rowOff>
    </xdr:from>
    <xdr:to>
      <xdr:col>89</xdr:col>
      <xdr:colOff>177800</xdr:colOff>
      <xdr:row>86</xdr:row>
      <xdr:rowOff>38100</xdr:rowOff>
    </xdr:to>
    <xdr:cxnSp macro="">
      <xdr:nvCxnSpPr>
        <xdr:cNvPr id="730" name="直線コネクタ 729">
          <a:extLst>
            <a:ext uri="{FF2B5EF4-FFF2-40B4-BE49-F238E27FC236}">
              <a16:creationId xmlns:a16="http://schemas.microsoft.com/office/drawing/2014/main" id="{688022EC-B506-4FB8-8921-88BC1BAE1BDB}"/>
            </a:ext>
          </a:extLst>
        </xdr:cNvPr>
        <xdr:cNvCxnSpPr/>
      </xdr:nvCxnSpPr>
      <xdr:spPr>
        <a:xfrm>
          <a:off x="12446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67327</xdr:rowOff>
    </xdr:from>
    <xdr:ext cx="467179" cy="259045"/>
    <xdr:sp macro="" textlink="">
      <xdr:nvSpPr>
        <xdr:cNvPr id="731" name="テキスト ボックス 730">
          <a:extLst>
            <a:ext uri="{FF2B5EF4-FFF2-40B4-BE49-F238E27FC236}">
              <a16:creationId xmlns:a16="http://schemas.microsoft.com/office/drawing/2014/main" id="{B9DCE137-06BC-49E3-AB11-7D40C86E91D8}"/>
            </a:ext>
          </a:extLst>
        </xdr:cNvPr>
        <xdr:cNvSpPr txBox="1"/>
      </xdr:nvSpPr>
      <xdr:spPr>
        <a:xfrm>
          <a:off x="11978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95250</xdr:rowOff>
    </xdr:from>
    <xdr:to>
      <xdr:col>89</xdr:col>
      <xdr:colOff>177800</xdr:colOff>
      <xdr:row>83</xdr:row>
      <xdr:rowOff>95250</xdr:rowOff>
    </xdr:to>
    <xdr:cxnSp macro="">
      <xdr:nvCxnSpPr>
        <xdr:cNvPr id="732" name="直線コネクタ 731">
          <a:extLst>
            <a:ext uri="{FF2B5EF4-FFF2-40B4-BE49-F238E27FC236}">
              <a16:creationId xmlns:a16="http://schemas.microsoft.com/office/drawing/2014/main" id="{29465ACB-60CC-479F-97FD-D54E97F5A89A}"/>
            </a:ext>
          </a:extLst>
        </xdr:cNvPr>
        <xdr:cNvCxnSpPr/>
      </xdr:nvCxnSpPr>
      <xdr:spPr>
        <a:xfrm>
          <a:off x="12446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124477</xdr:rowOff>
    </xdr:from>
    <xdr:ext cx="403059" cy="259045"/>
    <xdr:sp macro="" textlink="">
      <xdr:nvSpPr>
        <xdr:cNvPr id="733" name="テキスト ボックス 732">
          <a:extLst>
            <a:ext uri="{FF2B5EF4-FFF2-40B4-BE49-F238E27FC236}">
              <a16:creationId xmlns:a16="http://schemas.microsoft.com/office/drawing/2014/main" id="{BD901BBD-AE59-4F86-915B-68881180739B}"/>
            </a:ext>
          </a:extLst>
        </xdr:cNvPr>
        <xdr:cNvSpPr txBox="1"/>
      </xdr:nvSpPr>
      <xdr:spPr>
        <a:xfrm>
          <a:off x="12042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152400</xdr:rowOff>
    </xdr:from>
    <xdr:to>
      <xdr:col>89</xdr:col>
      <xdr:colOff>177800</xdr:colOff>
      <xdr:row>80</xdr:row>
      <xdr:rowOff>152400</xdr:rowOff>
    </xdr:to>
    <xdr:cxnSp macro="">
      <xdr:nvCxnSpPr>
        <xdr:cNvPr id="734" name="直線コネクタ 733">
          <a:extLst>
            <a:ext uri="{FF2B5EF4-FFF2-40B4-BE49-F238E27FC236}">
              <a16:creationId xmlns:a16="http://schemas.microsoft.com/office/drawing/2014/main" id="{8834D132-A5E1-4D67-A0AB-CEAE00203E66}"/>
            </a:ext>
          </a:extLst>
        </xdr:cNvPr>
        <xdr:cNvCxnSpPr/>
      </xdr:nvCxnSpPr>
      <xdr:spPr>
        <a:xfrm>
          <a:off x="12446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10177</xdr:rowOff>
    </xdr:from>
    <xdr:ext cx="403059" cy="259045"/>
    <xdr:sp macro="" textlink="">
      <xdr:nvSpPr>
        <xdr:cNvPr id="735" name="テキスト ボックス 734">
          <a:extLst>
            <a:ext uri="{FF2B5EF4-FFF2-40B4-BE49-F238E27FC236}">
              <a16:creationId xmlns:a16="http://schemas.microsoft.com/office/drawing/2014/main" id="{5C63633E-E879-4F83-B326-B832B949FE30}"/>
            </a:ext>
          </a:extLst>
        </xdr:cNvPr>
        <xdr:cNvSpPr txBox="1"/>
      </xdr:nvSpPr>
      <xdr:spPr>
        <a:xfrm>
          <a:off x="12042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78</xdr:row>
      <xdr:rowOff>38100</xdr:rowOff>
    </xdr:from>
    <xdr:to>
      <xdr:col>89</xdr:col>
      <xdr:colOff>177800</xdr:colOff>
      <xdr:row>78</xdr:row>
      <xdr:rowOff>38100</xdr:rowOff>
    </xdr:to>
    <xdr:cxnSp macro="">
      <xdr:nvCxnSpPr>
        <xdr:cNvPr id="736" name="直線コネクタ 735">
          <a:extLst>
            <a:ext uri="{FF2B5EF4-FFF2-40B4-BE49-F238E27FC236}">
              <a16:creationId xmlns:a16="http://schemas.microsoft.com/office/drawing/2014/main" id="{B6E854F5-BB13-4FD4-98AB-362F2F21B44A}"/>
            </a:ext>
          </a:extLst>
        </xdr:cNvPr>
        <xdr:cNvCxnSpPr/>
      </xdr:nvCxnSpPr>
      <xdr:spPr>
        <a:xfrm>
          <a:off x="12446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77</xdr:row>
      <xdr:rowOff>67327</xdr:rowOff>
    </xdr:from>
    <xdr:ext cx="403059" cy="259045"/>
    <xdr:sp macro="" textlink="">
      <xdr:nvSpPr>
        <xdr:cNvPr id="737" name="テキスト ボックス 736">
          <a:extLst>
            <a:ext uri="{FF2B5EF4-FFF2-40B4-BE49-F238E27FC236}">
              <a16:creationId xmlns:a16="http://schemas.microsoft.com/office/drawing/2014/main" id="{6015A2B2-2D1D-4CC5-BF7C-62883D2BCE1E}"/>
            </a:ext>
          </a:extLst>
        </xdr:cNvPr>
        <xdr:cNvSpPr txBox="1"/>
      </xdr:nvSpPr>
      <xdr:spPr>
        <a:xfrm>
          <a:off x="12042941" y="1326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38" name="直線コネクタ 737">
          <a:extLst>
            <a:ext uri="{FF2B5EF4-FFF2-40B4-BE49-F238E27FC236}">
              <a16:creationId xmlns:a16="http://schemas.microsoft.com/office/drawing/2014/main" id="{4605E700-F6CB-4D46-8AB4-DD92403FA87A}"/>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74</xdr:row>
      <xdr:rowOff>124477</xdr:rowOff>
    </xdr:from>
    <xdr:ext cx="403059" cy="259045"/>
    <xdr:sp macro="" textlink="">
      <xdr:nvSpPr>
        <xdr:cNvPr id="739" name="テキスト ボックス 738">
          <a:extLst>
            <a:ext uri="{FF2B5EF4-FFF2-40B4-BE49-F238E27FC236}">
              <a16:creationId xmlns:a16="http://schemas.microsoft.com/office/drawing/2014/main" id="{7D70BCD8-DCB7-4389-96C2-E0E0CFF075AF}"/>
            </a:ext>
          </a:extLst>
        </xdr:cNvPr>
        <xdr:cNvSpPr txBox="1"/>
      </xdr:nvSpPr>
      <xdr:spPr>
        <a:xfrm>
          <a:off x="12042941" y="1281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740" name="【消防施設】&#10;有形固定資産減価償却率グラフ枠">
          <a:extLst>
            <a:ext uri="{FF2B5EF4-FFF2-40B4-BE49-F238E27FC236}">
              <a16:creationId xmlns:a16="http://schemas.microsoft.com/office/drawing/2014/main" id="{E3EBC4B1-2C78-4D22-B7CA-F65F646505F7}"/>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115824</xdr:rowOff>
    </xdr:from>
    <xdr:to>
      <xdr:col>85</xdr:col>
      <xdr:colOff>126364</xdr:colOff>
      <xdr:row>84</xdr:row>
      <xdr:rowOff>83820</xdr:rowOff>
    </xdr:to>
    <xdr:cxnSp macro="">
      <xdr:nvCxnSpPr>
        <xdr:cNvPr id="741" name="直線コネクタ 740">
          <a:extLst>
            <a:ext uri="{FF2B5EF4-FFF2-40B4-BE49-F238E27FC236}">
              <a16:creationId xmlns:a16="http://schemas.microsoft.com/office/drawing/2014/main" id="{6C817677-3444-4A20-8E62-71508EE947DF}"/>
            </a:ext>
          </a:extLst>
        </xdr:cNvPr>
        <xdr:cNvCxnSpPr/>
      </xdr:nvCxnSpPr>
      <xdr:spPr>
        <a:xfrm flipV="1">
          <a:off x="16318864" y="13317474"/>
          <a:ext cx="0" cy="11681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84</xdr:row>
      <xdr:rowOff>87647</xdr:rowOff>
    </xdr:from>
    <xdr:ext cx="405111" cy="259045"/>
    <xdr:sp macro="" textlink="">
      <xdr:nvSpPr>
        <xdr:cNvPr id="742" name="【消防施設】&#10;有形固定資産減価償却率最小値テキスト">
          <a:extLst>
            <a:ext uri="{FF2B5EF4-FFF2-40B4-BE49-F238E27FC236}">
              <a16:creationId xmlns:a16="http://schemas.microsoft.com/office/drawing/2014/main" id="{81B7071A-628B-4AD0-BE25-F243122F1D74}"/>
            </a:ext>
          </a:extLst>
        </xdr:cNvPr>
        <xdr:cNvSpPr txBox="1"/>
      </xdr:nvSpPr>
      <xdr:spPr>
        <a:xfrm>
          <a:off x="16357600" y="14489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84</xdr:row>
      <xdr:rowOff>83820</xdr:rowOff>
    </xdr:from>
    <xdr:to>
      <xdr:col>86</xdr:col>
      <xdr:colOff>25400</xdr:colOff>
      <xdr:row>84</xdr:row>
      <xdr:rowOff>83820</xdr:rowOff>
    </xdr:to>
    <xdr:cxnSp macro="">
      <xdr:nvCxnSpPr>
        <xdr:cNvPr id="743" name="直線コネクタ 742">
          <a:extLst>
            <a:ext uri="{FF2B5EF4-FFF2-40B4-BE49-F238E27FC236}">
              <a16:creationId xmlns:a16="http://schemas.microsoft.com/office/drawing/2014/main" id="{90EA32FC-80F3-4A0D-925F-B7984E8F3E2C}"/>
            </a:ext>
          </a:extLst>
        </xdr:cNvPr>
        <xdr:cNvCxnSpPr/>
      </xdr:nvCxnSpPr>
      <xdr:spPr>
        <a:xfrm>
          <a:off x="16230600" y="14485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62501</xdr:rowOff>
    </xdr:from>
    <xdr:ext cx="405111" cy="259045"/>
    <xdr:sp macro="" textlink="">
      <xdr:nvSpPr>
        <xdr:cNvPr id="744" name="【消防施設】&#10;有形固定資産減価償却率最大値テキスト">
          <a:extLst>
            <a:ext uri="{FF2B5EF4-FFF2-40B4-BE49-F238E27FC236}">
              <a16:creationId xmlns:a16="http://schemas.microsoft.com/office/drawing/2014/main" id="{DF735B7C-8AD3-4141-A8C9-C0659F58BFC3}"/>
            </a:ext>
          </a:extLst>
        </xdr:cNvPr>
        <xdr:cNvSpPr txBox="1"/>
      </xdr:nvSpPr>
      <xdr:spPr>
        <a:xfrm>
          <a:off x="16357600" y="130927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115824</xdr:rowOff>
    </xdr:from>
    <xdr:to>
      <xdr:col>86</xdr:col>
      <xdr:colOff>25400</xdr:colOff>
      <xdr:row>77</xdr:row>
      <xdr:rowOff>115824</xdr:rowOff>
    </xdr:to>
    <xdr:cxnSp macro="">
      <xdr:nvCxnSpPr>
        <xdr:cNvPr id="745" name="直線コネクタ 744">
          <a:extLst>
            <a:ext uri="{FF2B5EF4-FFF2-40B4-BE49-F238E27FC236}">
              <a16:creationId xmlns:a16="http://schemas.microsoft.com/office/drawing/2014/main" id="{BBD66B39-D52E-4531-80CB-14DF53665D29}"/>
            </a:ext>
          </a:extLst>
        </xdr:cNvPr>
        <xdr:cNvCxnSpPr/>
      </xdr:nvCxnSpPr>
      <xdr:spPr>
        <a:xfrm>
          <a:off x="16230600" y="133174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80</xdr:row>
      <xdr:rowOff>50309</xdr:rowOff>
    </xdr:from>
    <xdr:ext cx="405111" cy="259045"/>
    <xdr:sp macro="" textlink="">
      <xdr:nvSpPr>
        <xdr:cNvPr id="746" name="【消防施設】&#10;有形固定資産減価償却率平均値テキスト">
          <a:extLst>
            <a:ext uri="{FF2B5EF4-FFF2-40B4-BE49-F238E27FC236}">
              <a16:creationId xmlns:a16="http://schemas.microsoft.com/office/drawing/2014/main" id="{A6F8E1DC-D5FD-44C7-A4DA-49E3E75EE0A9}"/>
            </a:ext>
          </a:extLst>
        </xdr:cNvPr>
        <xdr:cNvSpPr txBox="1"/>
      </xdr:nvSpPr>
      <xdr:spPr>
        <a:xfrm>
          <a:off x="16357600" y="1376630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71882</xdr:rowOff>
    </xdr:from>
    <xdr:to>
      <xdr:col>85</xdr:col>
      <xdr:colOff>177800</xdr:colOff>
      <xdr:row>81</xdr:row>
      <xdr:rowOff>2032</xdr:rowOff>
    </xdr:to>
    <xdr:sp macro="" textlink="">
      <xdr:nvSpPr>
        <xdr:cNvPr id="747" name="フローチャート: 判断 746">
          <a:extLst>
            <a:ext uri="{FF2B5EF4-FFF2-40B4-BE49-F238E27FC236}">
              <a16:creationId xmlns:a16="http://schemas.microsoft.com/office/drawing/2014/main" id="{B134D2B7-D902-49AB-9D38-CDA31F400573}"/>
            </a:ext>
          </a:extLst>
        </xdr:cNvPr>
        <xdr:cNvSpPr/>
      </xdr:nvSpPr>
      <xdr:spPr>
        <a:xfrm>
          <a:off x="16268700" y="13787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80</xdr:row>
      <xdr:rowOff>94742</xdr:rowOff>
    </xdr:from>
    <xdr:to>
      <xdr:col>81</xdr:col>
      <xdr:colOff>101600</xdr:colOff>
      <xdr:row>81</xdr:row>
      <xdr:rowOff>24892</xdr:rowOff>
    </xdr:to>
    <xdr:sp macro="" textlink="">
      <xdr:nvSpPr>
        <xdr:cNvPr id="748" name="フローチャート: 判断 747">
          <a:extLst>
            <a:ext uri="{FF2B5EF4-FFF2-40B4-BE49-F238E27FC236}">
              <a16:creationId xmlns:a16="http://schemas.microsoft.com/office/drawing/2014/main" id="{F005E425-CE7A-40B8-8A2E-B78788A96271}"/>
            </a:ext>
          </a:extLst>
        </xdr:cNvPr>
        <xdr:cNvSpPr/>
      </xdr:nvSpPr>
      <xdr:spPr>
        <a:xfrm>
          <a:off x="15430500" y="138107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80</xdr:row>
      <xdr:rowOff>67311</xdr:rowOff>
    </xdr:from>
    <xdr:to>
      <xdr:col>76</xdr:col>
      <xdr:colOff>165100</xdr:colOff>
      <xdr:row>80</xdr:row>
      <xdr:rowOff>168911</xdr:rowOff>
    </xdr:to>
    <xdr:sp macro="" textlink="">
      <xdr:nvSpPr>
        <xdr:cNvPr id="749" name="フローチャート: 判断 748">
          <a:extLst>
            <a:ext uri="{FF2B5EF4-FFF2-40B4-BE49-F238E27FC236}">
              <a16:creationId xmlns:a16="http://schemas.microsoft.com/office/drawing/2014/main" id="{436DBE4E-1F4B-4A23-9478-4A13709C5DCD}"/>
            </a:ext>
          </a:extLst>
        </xdr:cNvPr>
        <xdr:cNvSpPr/>
      </xdr:nvSpPr>
      <xdr:spPr>
        <a:xfrm>
          <a:off x="14541500" y="13783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80</xdr:row>
      <xdr:rowOff>62737</xdr:rowOff>
    </xdr:from>
    <xdr:to>
      <xdr:col>72</xdr:col>
      <xdr:colOff>38100</xdr:colOff>
      <xdr:row>80</xdr:row>
      <xdr:rowOff>164337</xdr:rowOff>
    </xdr:to>
    <xdr:sp macro="" textlink="">
      <xdr:nvSpPr>
        <xdr:cNvPr id="750" name="フローチャート: 判断 749">
          <a:extLst>
            <a:ext uri="{FF2B5EF4-FFF2-40B4-BE49-F238E27FC236}">
              <a16:creationId xmlns:a16="http://schemas.microsoft.com/office/drawing/2014/main" id="{ABAE6C55-32E0-48B4-99FE-12396B24AE9B}"/>
            </a:ext>
          </a:extLst>
        </xdr:cNvPr>
        <xdr:cNvSpPr/>
      </xdr:nvSpPr>
      <xdr:spPr>
        <a:xfrm>
          <a:off x="13652500" y="137787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80</xdr:row>
      <xdr:rowOff>97028</xdr:rowOff>
    </xdr:from>
    <xdr:to>
      <xdr:col>67</xdr:col>
      <xdr:colOff>101600</xdr:colOff>
      <xdr:row>81</xdr:row>
      <xdr:rowOff>27178</xdr:rowOff>
    </xdr:to>
    <xdr:sp macro="" textlink="">
      <xdr:nvSpPr>
        <xdr:cNvPr id="751" name="フローチャート: 判断 750">
          <a:extLst>
            <a:ext uri="{FF2B5EF4-FFF2-40B4-BE49-F238E27FC236}">
              <a16:creationId xmlns:a16="http://schemas.microsoft.com/office/drawing/2014/main" id="{AD3670A2-EDDE-4960-9E46-8B06786F627F}"/>
            </a:ext>
          </a:extLst>
        </xdr:cNvPr>
        <xdr:cNvSpPr/>
      </xdr:nvSpPr>
      <xdr:spPr>
        <a:xfrm>
          <a:off x="12763500" y="13813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752" name="テキスト ボックス 751">
          <a:extLst>
            <a:ext uri="{FF2B5EF4-FFF2-40B4-BE49-F238E27FC236}">
              <a16:creationId xmlns:a16="http://schemas.microsoft.com/office/drawing/2014/main" id="{E5F0B517-206E-49D2-BB19-F00D2F1C2D60}"/>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753" name="テキスト ボックス 752">
          <a:extLst>
            <a:ext uri="{FF2B5EF4-FFF2-40B4-BE49-F238E27FC236}">
              <a16:creationId xmlns:a16="http://schemas.microsoft.com/office/drawing/2014/main" id="{380771A4-419F-4A5F-9AF5-9D883B002786}"/>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754" name="テキスト ボックス 753">
          <a:extLst>
            <a:ext uri="{FF2B5EF4-FFF2-40B4-BE49-F238E27FC236}">
              <a16:creationId xmlns:a16="http://schemas.microsoft.com/office/drawing/2014/main" id="{2CFD5316-38FB-4E62-A7F3-0004E719C182}"/>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755" name="テキスト ボックス 754">
          <a:extLst>
            <a:ext uri="{FF2B5EF4-FFF2-40B4-BE49-F238E27FC236}">
              <a16:creationId xmlns:a16="http://schemas.microsoft.com/office/drawing/2014/main" id="{A739450B-E0EE-4227-9581-0FCC1C1DEAFB}"/>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756" name="テキスト ボックス 755">
          <a:extLst>
            <a:ext uri="{FF2B5EF4-FFF2-40B4-BE49-F238E27FC236}">
              <a16:creationId xmlns:a16="http://schemas.microsoft.com/office/drawing/2014/main" id="{F17CFE57-1023-407C-8FAF-61EF5BB214C0}"/>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5587</xdr:rowOff>
    </xdr:from>
    <xdr:to>
      <xdr:col>85</xdr:col>
      <xdr:colOff>177800</xdr:colOff>
      <xdr:row>80</xdr:row>
      <xdr:rowOff>107187</xdr:rowOff>
    </xdr:to>
    <xdr:sp macro="" textlink="">
      <xdr:nvSpPr>
        <xdr:cNvPr id="757" name="楕円 756">
          <a:extLst>
            <a:ext uri="{FF2B5EF4-FFF2-40B4-BE49-F238E27FC236}">
              <a16:creationId xmlns:a16="http://schemas.microsoft.com/office/drawing/2014/main" id="{D8827A80-B559-4535-A7BB-996C5E05C7BC}"/>
            </a:ext>
          </a:extLst>
        </xdr:cNvPr>
        <xdr:cNvSpPr/>
      </xdr:nvSpPr>
      <xdr:spPr>
        <a:xfrm>
          <a:off x="16268700" y="13721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79</xdr:row>
      <xdr:rowOff>28464</xdr:rowOff>
    </xdr:from>
    <xdr:ext cx="405111" cy="259045"/>
    <xdr:sp macro="" textlink="">
      <xdr:nvSpPr>
        <xdr:cNvPr id="758" name="【消防施設】&#10;有形固定資産減価償却率該当値テキスト">
          <a:extLst>
            <a:ext uri="{FF2B5EF4-FFF2-40B4-BE49-F238E27FC236}">
              <a16:creationId xmlns:a16="http://schemas.microsoft.com/office/drawing/2014/main" id="{CA0BDC8F-7806-47D7-8B7F-9E2A71F1355C}"/>
            </a:ext>
          </a:extLst>
        </xdr:cNvPr>
        <xdr:cNvSpPr txBox="1"/>
      </xdr:nvSpPr>
      <xdr:spPr>
        <a:xfrm>
          <a:off x="16357600" y="135730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147320</xdr:rowOff>
    </xdr:from>
    <xdr:to>
      <xdr:col>81</xdr:col>
      <xdr:colOff>101600</xdr:colOff>
      <xdr:row>80</xdr:row>
      <xdr:rowOff>77470</xdr:rowOff>
    </xdr:to>
    <xdr:sp macro="" textlink="">
      <xdr:nvSpPr>
        <xdr:cNvPr id="759" name="楕円 758">
          <a:extLst>
            <a:ext uri="{FF2B5EF4-FFF2-40B4-BE49-F238E27FC236}">
              <a16:creationId xmlns:a16="http://schemas.microsoft.com/office/drawing/2014/main" id="{48C09272-7EF6-4B6D-A27B-964614896FB8}"/>
            </a:ext>
          </a:extLst>
        </xdr:cNvPr>
        <xdr:cNvSpPr/>
      </xdr:nvSpPr>
      <xdr:spPr>
        <a:xfrm>
          <a:off x="15430500" y="13691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80</xdr:row>
      <xdr:rowOff>26670</xdr:rowOff>
    </xdr:from>
    <xdr:to>
      <xdr:col>85</xdr:col>
      <xdr:colOff>127000</xdr:colOff>
      <xdr:row>80</xdr:row>
      <xdr:rowOff>56387</xdr:rowOff>
    </xdr:to>
    <xdr:cxnSp macro="">
      <xdr:nvCxnSpPr>
        <xdr:cNvPr id="760" name="直線コネクタ 759">
          <a:extLst>
            <a:ext uri="{FF2B5EF4-FFF2-40B4-BE49-F238E27FC236}">
              <a16:creationId xmlns:a16="http://schemas.microsoft.com/office/drawing/2014/main" id="{F05FA0D4-EB7A-4B48-8826-378DA0E8C5DB}"/>
            </a:ext>
          </a:extLst>
        </xdr:cNvPr>
        <xdr:cNvCxnSpPr/>
      </xdr:nvCxnSpPr>
      <xdr:spPr>
        <a:xfrm>
          <a:off x="15481300" y="13742670"/>
          <a:ext cx="838200" cy="297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79</xdr:row>
      <xdr:rowOff>87885</xdr:rowOff>
    </xdr:from>
    <xdr:to>
      <xdr:col>76</xdr:col>
      <xdr:colOff>165100</xdr:colOff>
      <xdr:row>80</xdr:row>
      <xdr:rowOff>18035</xdr:rowOff>
    </xdr:to>
    <xdr:sp macro="" textlink="">
      <xdr:nvSpPr>
        <xdr:cNvPr id="761" name="楕円 760">
          <a:extLst>
            <a:ext uri="{FF2B5EF4-FFF2-40B4-BE49-F238E27FC236}">
              <a16:creationId xmlns:a16="http://schemas.microsoft.com/office/drawing/2014/main" id="{17188BAD-3497-4571-B671-3E1827E0811D}"/>
            </a:ext>
          </a:extLst>
        </xdr:cNvPr>
        <xdr:cNvSpPr/>
      </xdr:nvSpPr>
      <xdr:spPr>
        <a:xfrm>
          <a:off x="14541500" y="13632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138685</xdr:rowOff>
    </xdr:from>
    <xdr:to>
      <xdr:col>81</xdr:col>
      <xdr:colOff>50800</xdr:colOff>
      <xdr:row>80</xdr:row>
      <xdr:rowOff>26670</xdr:rowOff>
    </xdr:to>
    <xdr:cxnSp macro="">
      <xdr:nvCxnSpPr>
        <xdr:cNvPr id="762" name="直線コネクタ 761">
          <a:extLst>
            <a:ext uri="{FF2B5EF4-FFF2-40B4-BE49-F238E27FC236}">
              <a16:creationId xmlns:a16="http://schemas.microsoft.com/office/drawing/2014/main" id="{1A75DEFE-2E53-4A59-ADEC-4347B966C45B}"/>
            </a:ext>
          </a:extLst>
        </xdr:cNvPr>
        <xdr:cNvCxnSpPr/>
      </xdr:nvCxnSpPr>
      <xdr:spPr>
        <a:xfrm>
          <a:off x="14592300" y="13683235"/>
          <a:ext cx="889000" cy="59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81</xdr:row>
      <xdr:rowOff>35306</xdr:rowOff>
    </xdr:from>
    <xdr:to>
      <xdr:col>72</xdr:col>
      <xdr:colOff>38100</xdr:colOff>
      <xdr:row>81</xdr:row>
      <xdr:rowOff>136906</xdr:rowOff>
    </xdr:to>
    <xdr:sp macro="" textlink="">
      <xdr:nvSpPr>
        <xdr:cNvPr id="763" name="楕円 762">
          <a:extLst>
            <a:ext uri="{FF2B5EF4-FFF2-40B4-BE49-F238E27FC236}">
              <a16:creationId xmlns:a16="http://schemas.microsoft.com/office/drawing/2014/main" id="{941F0609-8038-4A2E-B421-59FA41C14AFC}"/>
            </a:ext>
          </a:extLst>
        </xdr:cNvPr>
        <xdr:cNvSpPr/>
      </xdr:nvSpPr>
      <xdr:spPr>
        <a:xfrm>
          <a:off x="13652500" y="139227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79</xdr:row>
      <xdr:rowOff>138685</xdr:rowOff>
    </xdr:from>
    <xdr:to>
      <xdr:col>76</xdr:col>
      <xdr:colOff>114300</xdr:colOff>
      <xdr:row>81</xdr:row>
      <xdr:rowOff>86106</xdr:rowOff>
    </xdr:to>
    <xdr:cxnSp macro="">
      <xdr:nvCxnSpPr>
        <xdr:cNvPr id="764" name="直線コネクタ 763">
          <a:extLst>
            <a:ext uri="{FF2B5EF4-FFF2-40B4-BE49-F238E27FC236}">
              <a16:creationId xmlns:a16="http://schemas.microsoft.com/office/drawing/2014/main" id="{7E2113BB-41C4-4D8A-9CB0-10AC4BE3E40C}"/>
            </a:ext>
          </a:extLst>
        </xdr:cNvPr>
        <xdr:cNvCxnSpPr/>
      </xdr:nvCxnSpPr>
      <xdr:spPr>
        <a:xfrm flipV="1">
          <a:off x="13703300" y="13683235"/>
          <a:ext cx="889000" cy="2903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81</xdr:row>
      <xdr:rowOff>42163</xdr:rowOff>
    </xdr:from>
    <xdr:to>
      <xdr:col>67</xdr:col>
      <xdr:colOff>101600</xdr:colOff>
      <xdr:row>81</xdr:row>
      <xdr:rowOff>143763</xdr:rowOff>
    </xdr:to>
    <xdr:sp macro="" textlink="">
      <xdr:nvSpPr>
        <xdr:cNvPr id="765" name="楕円 764">
          <a:extLst>
            <a:ext uri="{FF2B5EF4-FFF2-40B4-BE49-F238E27FC236}">
              <a16:creationId xmlns:a16="http://schemas.microsoft.com/office/drawing/2014/main" id="{FC3C3CE0-B4A8-4E25-873C-782593A02151}"/>
            </a:ext>
          </a:extLst>
        </xdr:cNvPr>
        <xdr:cNvSpPr/>
      </xdr:nvSpPr>
      <xdr:spPr>
        <a:xfrm>
          <a:off x="12763500" y="139296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81</xdr:row>
      <xdr:rowOff>86106</xdr:rowOff>
    </xdr:from>
    <xdr:to>
      <xdr:col>71</xdr:col>
      <xdr:colOff>177800</xdr:colOff>
      <xdr:row>81</xdr:row>
      <xdr:rowOff>92963</xdr:rowOff>
    </xdr:to>
    <xdr:cxnSp macro="">
      <xdr:nvCxnSpPr>
        <xdr:cNvPr id="766" name="直線コネクタ 765">
          <a:extLst>
            <a:ext uri="{FF2B5EF4-FFF2-40B4-BE49-F238E27FC236}">
              <a16:creationId xmlns:a16="http://schemas.microsoft.com/office/drawing/2014/main" id="{4106EB5F-1246-436C-A24A-E95ACBD810DA}"/>
            </a:ext>
          </a:extLst>
        </xdr:cNvPr>
        <xdr:cNvCxnSpPr/>
      </xdr:nvCxnSpPr>
      <xdr:spPr>
        <a:xfrm flipV="1">
          <a:off x="12814300" y="13973556"/>
          <a:ext cx="889000" cy="68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16019</xdr:rowOff>
    </xdr:from>
    <xdr:ext cx="405111" cy="259045"/>
    <xdr:sp macro="" textlink="">
      <xdr:nvSpPr>
        <xdr:cNvPr id="767" name="n_1aveValue【消防施設】&#10;有形固定資産減価償却率">
          <a:extLst>
            <a:ext uri="{FF2B5EF4-FFF2-40B4-BE49-F238E27FC236}">
              <a16:creationId xmlns:a16="http://schemas.microsoft.com/office/drawing/2014/main" id="{0343A666-1C5A-44A7-A90D-6F1C8E1FBA70}"/>
            </a:ext>
          </a:extLst>
        </xdr:cNvPr>
        <xdr:cNvSpPr txBox="1"/>
      </xdr:nvSpPr>
      <xdr:spPr>
        <a:xfrm>
          <a:off x="15266044" y="139034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160038</xdr:rowOff>
    </xdr:from>
    <xdr:ext cx="405111" cy="259045"/>
    <xdr:sp macro="" textlink="">
      <xdr:nvSpPr>
        <xdr:cNvPr id="768" name="n_2aveValue【消防施設】&#10;有形固定資産減価償却率">
          <a:extLst>
            <a:ext uri="{FF2B5EF4-FFF2-40B4-BE49-F238E27FC236}">
              <a16:creationId xmlns:a16="http://schemas.microsoft.com/office/drawing/2014/main" id="{CAB21089-B167-4164-879A-7DC940DA7C95}"/>
            </a:ext>
          </a:extLst>
        </xdr:cNvPr>
        <xdr:cNvSpPr txBox="1"/>
      </xdr:nvSpPr>
      <xdr:spPr>
        <a:xfrm>
          <a:off x="14389744" y="138760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79</xdr:row>
      <xdr:rowOff>9414</xdr:rowOff>
    </xdr:from>
    <xdr:ext cx="405111" cy="259045"/>
    <xdr:sp macro="" textlink="">
      <xdr:nvSpPr>
        <xdr:cNvPr id="769" name="n_3aveValue【消防施設】&#10;有形固定資産減価償却率">
          <a:extLst>
            <a:ext uri="{FF2B5EF4-FFF2-40B4-BE49-F238E27FC236}">
              <a16:creationId xmlns:a16="http://schemas.microsoft.com/office/drawing/2014/main" id="{DB724291-2E37-485A-BB71-25096EB77371}"/>
            </a:ext>
          </a:extLst>
        </xdr:cNvPr>
        <xdr:cNvSpPr txBox="1"/>
      </xdr:nvSpPr>
      <xdr:spPr>
        <a:xfrm>
          <a:off x="13500744" y="135539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79</xdr:row>
      <xdr:rowOff>43705</xdr:rowOff>
    </xdr:from>
    <xdr:ext cx="405111" cy="259045"/>
    <xdr:sp macro="" textlink="">
      <xdr:nvSpPr>
        <xdr:cNvPr id="770" name="n_4aveValue【消防施設】&#10;有形固定資産減価償却率">
          <a:extLst>
            <a:ext uri="{FF2B5EF4-FFF2-40B4-BE49-F238E27FC236}">
              <a16:creationId xmlns:a16="http://schemas.microsoft.com/office/drawing/2014/main" id="{F01B3047-9E21-4021-ACB9-F6C3A3C06A59}"/>
            </a:ext>
          </a:extLst>
        </xdr:cNvPr>
        <xdr:cNvSpPr txBox="1"/>
      </xdr:nvSpPr>
      <xdr:spPr>
        <a:xfrm>
          <a:off x="12611744" y="135882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78</xdr:row>
      <xdr:rowOff>93997</xdr:rowOff>
    </xdr:from>
    <xdr:ext cx="405111" cy="259045"/>
    <xdr:sp macro="" textlink="">
      <xdr:nvSpPr>
        <xdr:cNvPr id="771" name="n_1mainValue【消防施設】&#10;有形固定資産減価償却率">
          <a:extLst>
            <a:ext uri="{FF2B5EF4-FFF2-40B4-BE49-F238E27FC236}">
              <a16:creationId xmlns:a16="http://schemas.microsoft.com/office/drawing/2014/main" id="{A9576A28-CBF5-484B-B8A7-1D9B021FA5A5}"/>
            </a:ext>
          </a:extLst>
        </xdr:cNvPr>
        <xdr:cNvSpPr txBox="1"/>
      </xdr:nvSpPr>
      <xdr:spPr>
        <a:xfrm>
          <a:off x="15266044" y="13467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78</xdr:row>
      <xdr:rowOff>34562</xdr:rowOff>
    </xdr:from>
    <xdr:ext cx="405111" cy="259045"/>
    <xdr:sp macro="" textlink="">
      <xdr:nvSpPr>
        <xdr:cNvPr id="772" name="n_2mainValue【消防施設】&#10;有形固定資産減価償却率">
          <a:extLst>
            <a:ext uri="{FF2B5EF4-FFF2-40B4-BE49-F238E27FC236}">
              <a16:creationId xmlns:a16="http://schemas.microsoft.com/office/drawing/2014/main" id="{6E639071-BABC-4CAF-B0B2-55B8256AB45E}"/>
            </a:ext>
          </a:extLst>
        </xdr:cNvPr>
        <xdr:cNvSpPr txBox="1"/>
      </xdr:nvSpPr>
      <xdr:spPr>
        <a:xfrm>
          <a:off x="14389744" y="134076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81</xdr:row>
      <xdr:rowOff>128033</xdr:rowOff>
    </xdr:from>
    <xdr:ext cx="405111" cy="259045"/>
    <xdr:sp macro="" textlink="">
      <xdr:nvSpPr>
        <xdr:cNvPr id="773" name="n_3mainValue【消防施設】&#10;有形固定資産減価償却率">
          <a:extLst>
            <a:ext uri="{FF2B5EF4-FFF2-40B4-BE49-F238E27FC236}">
              <a16:creationId xmlns:a16="http://schemas.microsoft.com/office/drawing/2014/main" id="{B1364954-08F7-4C95-BC62-B232172A90C2}"/>
            </a:ext>
          </a:extLst>
        </xdr:cNvPr>
        <xdr:cNvSpPr txBox="1"/>
      </xdr:nvSpPr>
      <xdr:spPr>
        <a:xfrm>
          <a:off x="13500744" y="140154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81</xdr:row>
      <xdr:rowOff>134890</xdr:rowOff>
    </xdr:from>
    <xdr:ext cx="405111" cy="259045"/>
    <xdr:sp macro="" textlink="">
      <xdr:nvSpPr>
        <xdr:cNvPr id="774" name="n_4mainValue【消防施設】&#10;有形固定資産減価償却率">
          <a:extLst>
            <a:ext uri="{FF2B5EF4-FFF2-40B4-BE49-F238E27FC236}">
              <a16:creationId xmlns:a16="http://schemas.microsoft.com/office/drawing/2014/main" id="{C23CF6C0-8D04-40BB-81D3-F3F9F248DC50}"/>
            </a:ext>
          </a:extLst>
        </xdr:cNvPr>
        <xdr:cNvSpPr txBox="1"/>
      </xdr:nvSpPr>
      <xdr:spPr>
        <a:xfrm>
          <a:off x="12611744" y="140223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75" name="正方形/長方形 774">
          <a:extLst>
            <a:ext uri="{FF2B5EF4-FFF2-40B4-BE49-F238E27FC236}">
              <a16:creationId xmlns:a16="http://schemas.microsoft.com/office/drawing/2014/main" id="{9949C0DA-3BA7-4C05-80A6-542F6859BAEF}"/>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76" name="正方形/長方形 775">
          <a:extLst>
            <a:ext uri="{FF2B5EF4-FFF2-40B4-BE49-F238E27FC236}">
              <a16:creationId xmlns:a16="http://schemas.microsoft.com/office/drawing/2014/main" id="{FFE00467-742F-4BF0-8493-D27945D7F666}"/>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77" name="正方形/長方形 776">
          <a:extLst>
            <a:ext uri="{FF2B5EF4-FFF2-40B4-BE49-F238E27FC236}">
              <a16:creationId xmlns:a16="http://schemas.microsoft.com/office/drawing/2014/main" id="{F7E7A0EB-57AD-402B-9547-0B93FF9C5085}"/>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78" name="正方形/長方形 777">
          <a:extLst>
            <a:ext uri="{FF2B5EF4-FFF2-40B4-BE49-F238E27FC236}">
              <a16:creationId xmlns:a16="http://schemas.microsoft.com/office/drawing/2014/main" id="{618F94B3-4E44-4A41-B98E-B40CA04FBA46}"/>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79" name="正方形/長方形 778">
          <a:extLst>
            <a:ext uri="{FF2B5EF4-FFF2-40B4-BE49-F238E27FC236}">
              <a16:creationId xmlns:a16="http://schemas.microsoft.com/office/drawing/2014/main" id="{3187D472-AB85-4A8B-9771-EF69F07F8D48}"/>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80" name="正方形/長方形 779">
          <a:extLst>
            <a:ext uri="{FF2B5EF4-FFF2-40B4-BE49-F238E27FC236}">
              <a16:creationId xmlns:a16="http://schemas.microsoft.com/office/drawing/2014/main" id="{8957870E-F89E-4134-8633-52768360C5B2}"/>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81" name="正方形/長方形 780">
          <a:extLst>
            <a:ext uri="{FF2B5EF4-FFF2-40B4-BE49-F238E27FC236}">
              <a16:creationId xmlns:a16="http://schemas.microsoft.com/office/drawing/2014/main" id="{91C1FD10-6D0E-4B69-9EB4-85101D7FB1AE}"/>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82" name="正方形/長方形 781">
          <a:extLst>
            <a:ext uri="{FF2B5EF4-FFF2-40B4-BE49-F238E27FC236}">
              <a16:creationId xmlns:a16="http://schemas.microsoft.com/office/drawing/2014/main" id="{332836B0-E3FE-466C-A88D-81CD0506C176}"/>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83" name="テキスト ボックス 782">
          <a:extLst>
            <a:ext uri="{FF2B5EF4-FFF2-40B4-BE49-F238E27FC236}">
              <a16:creationId xmlns:a16="http://schemas.microsoft.com/office/drawing/2014/main" id="{07C12DF9-D650-420E-ADBA-5D00EDD8208C}"/>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84" name="直線コネクタ 783">
          <a:extLst>
            <a:ext uri="{FF2B5EF4-FFF2-40B4-BE49-F238E27FC236}">
              <a16:creationId xmlns:a16="http://schemas.microsoft.com/office/drawing/2014/main" id="{CC7FE6E3-2CB8-4F56-9750-E983C945FC4A}"/>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785" name="直線コネクタ 784">
          <a:extLst>
            <a:ext uri="{FF2B5EF4-FFF2-40B4-BE49-F238E27FC236}">
              <a16:creationId xmlns:a16="http://schemas.microsoft.com/office/drawing/2014/main" id="{B9A7703A-40D8-47E9-A757-1B27AD71D447}"/>
            </a:ext>
          </a:extLst>
        </xdr:cNvPr>
        <xdr:cNvCxnSpPr/>
      </xdr:nvCxnSpPr>
      <xdr:spPr>
        <a:xfrm>
          <a:off x="18288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macro="" textlink="">
      <xdr:nvSpPr>
        <xdr:cNvPr id="786" name="テキスト ボックス 785">
          <a:extLst>
            <a:ext uri="{FF2B5EF4-FFF2-40B4-BE49-F238E27FC236}">
              <a16:creationId xmlns:a16="http://schemas.microsoft.com/office/drawing/2014/main" id="{B7AE4BA7-C190-4654-8D83-511591512F83}"/>
            </a:ext>
          </a:extLst>
        </xdr:cNvPr>
        <xdr:cNvSpPr txBox="1"/>
      </xdr:nvSpPr>
      <xdr:spPr>
        <a:xfrm>
          <a:off x="17820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787" name="直線コネクタ 786">
          <a:extLst>
            <a:ext uri="{FF2B5EF4-FFF2-40B4-BE49-F238E27FC236}">
              <a16:creationId xmlns:a16="http://schemas.microsoft.com/office/drawing/2014/main" id="{7B3C7AB9-EE5D-465D-8CF5-7CCD9C7E4349}"/>
            </a:ext>
          </a:extLst>
        </xdr:cNvPr>
        <xdr:cNvCxnSpPr/>
      </xdr:nvCxnSpPr>
      <xdr:spPr>
        <a:xfrm>
          <a:off x="18288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macro="" textlink="">
      <xdr:nvSpPr>
        <xdr:cNvPr id="788" name="テキスト ボックス 787">
          <a:extLst>
            <a:ext uri="{FF2B5EF4-FFF2-40B4-BE49-F238E27FC236}">
              <a16:creationId xmlns:a16="http://schemas.microsoft.com/office/drawing/2014/main" id="{BBFE7E3C-BEC6-4765-B3C7-D25A21BC79C3}"/>
            </a:ext>
          </a:extLst>
        </xdr:cNvPr>
        <xdr:cNvSpPr txBox="1"/>
      </xdr:nvSpPr>
      <xdr:spPr>
        <a:xfrm>
          <a:off x="17820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789" name="直線コネクタ 788">
          <a:extLst>
            <a:ext uri="{FF2B5EF4-FFF2-40B4-BE49-F238E27FC236}">
              <a16:creationId xmlns:a16="http://schemas.microsoft.com/office/drawing/2014/main" id="{209E8488-407C-40C4-BD74-F360F32C5553}"/>
            </a:ext>
          </a:extLst>
        </xdr:cNvPr>
        <xdr:cNvCxnSpPr/>
      </xdr:nvCxnSpPr>
      <xdr:spPr>
        <a:xfrm>
          <a:off x="18288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macro="" textlink="">
      <xdr:nvSpPr>
        <xdr:cNvPr id="790" name="テキスト ボックス 789">
          <a:extLst>
            <a:ext uri="{FF2B5EF4-FFF2-40B4-BE49-F238E27FC236}">
              <a16:creationId xmlns:a16="http://schemas.microsoft.com/office/drawing/2014/main" id="{2F4917B9-B762-464D-B64D-CB6497873785}"/>
            </a:ext>
          </a:extLst>
        </xdr:cNvPr>
        <xdr:cNvSpPr txBox="1"/>
      </xdr:nvSpPr>
      <xdr:spPr>
        <a:xfrm>
          <a:off x="17820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791" name="直線コネクタ 790">
          <a:extLst>
            <a:ext uri="{FF2B5EF4-FFF2-40B4-BE49-F238E27FC236}">
              <a16:creationId xmlns:a16="http://schemas.microsoft.com/office/drawing/2014/main" id="{9CC23475-F272-43FC-A919-5057504355C5}"/>
            </a:ext>
          </a:extLst>
        </xdr:cNvPr>
        <xdr:cNvCxnSpPr/>
      </xdr:nvCxnSpPr>
      <xdr:spPr>
        <a:xfrm>
          <a:off x="18288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macro="" textlink="">
      <xdr:nvSpPr>
        <xdr:cNvPr id="792" name="テキスト ボックス 791">
          <a:extLst>
            <a:ext uri="{FF2B5EF4-FFF2-40B4-BE49-F238E27FC236}">
              <a16:creationId xmlns:a16="http://schemas.microsoft.com/office/drawing/2014/main" id="{F527A263-2677-4FC4-AEC7-6913F81755ED}"/>
            </a:ext>
          </a:extLst>
        </xdr:cNvPr>
        <xdr:cNvSpPr txBox="1"/>
      </xdr:nvSpPr>
      <xdr:spPr>
        <a:xfrm>
          <a:off x="17820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93" name="直線コネクタ 792">
          <a:extLst>
            <a:ext uri="{FF2B5EF4-FFF2-40B4-BE49-F238E27FC236}">
              <a16:creationId xmlns:a16="http://schemas.microsoft.com/office/drawing/2014/main" id="{E941FD7B-3F7C-4224-A874-EECC7E89E2DF}"/>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94" name="テキスト ボックス 793">
          <a:extLst>
            <a:ext uri="{FF2B5EF4-FFF2-40B4-BE49-F238E27FC236}">
              <a16:creationId xmlns:a16="http://schemas.microsoft.com/office/drawing/2014/main" id="{2DA137D3-2F12-40A8-A65B-3D6739A08987}"/>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95" name="【消防施設】&#10;一人当たり面積グラフ枠">
          <a:extLst>
            <a:ext uri="{FF2B5EF4-FFF2-40B4-BE49-F238E27FC236}">
              <a16:creationId xmlns:a16="http://schemas.microsoft.com/office/drawing/2014/main" id="{60ACC94B-ED20-4CE4-83EB-011895E64457}"/>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108965</xdr:rowOff>
    </xdr:from>
    <xdr:to>
      <xdr:col>116</xdr:col>
      <xdr:colOff>62864</xdr:colOff>
      <xdr:row>85</xdr:row>
      <xdr:rowOff>134113</xdr:rowOff>
    </xdr:to>
    <xdr:cxnSp macro="">
      <xdr:nvCxnSpPr>
        <xdr:cNvPr id="796" name="直線コネクタ 795">
          <a:extLst>
            <a:ext uri="{FF2B5EF4-FFF2-40B4-BE49-F238E27FC236}">
              <a16:creationId xmlns:a16="http://schemas.microsoft.com/office/drawing/2014/main" id="{FC88E966-CB06-4075-86D1-4A280A7CA562}"/>
            </a:ext>
          </a:extLst>
        </xdr:cNvPr>
        <xdr:cNvCxnSpPr/>
      </xdr:nvCxnSpPr>
      <xdr:spPr>
        <a:xfrm flipV="1">
          <a:off x="22160864" y="13310615"/>
          <a:ext cx="0" cy="13967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137940</xdr:rowOff>
    </xdr:from>
    <xdr:ext cx="469744" cy="259045"/>
    <xdr:sp macro="" textlink="">
      <xdr:nvSpPr>
        <xdr:cNvPr id="797" name="【消防施設】&#10;一人当たり面積最小値テキスト">
          <a:extLst>
            <a:ext uri="{FF2B5EF4-FFF2-40B4-BE49-F238E27FC236}">
              <a16:creationId xmlns:a16="http://schemas.microsoft.com/office/drawing/2014/main" id="{83F4A2E9-EE95-4E4C-BC89-6C40593D9C6E}"/>
            </a:ext>
          </a:extLst>
        </xdr:cNvPr>
        <xdr:cNvSpPr txBox="1"/>
      </xdr:nvSpPr>
      <xdr:spPr>
        <a:xfrm>
          <a:off x="22199600" y="147111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85</xdr:row>
      <xdr:rowOff>134113</xdr:rowOff>
    </xdr:from>
    <xdr:to>
      <xdr:col>116</xdr:col>
      <xdr:colOff>152400</xdr:colOff>
      <xdr:row>85</xdr:row>
      <xdr:rowOff>134113</xdr:rowOff>
    </xdr:to>
    <xdr:cxnSp macro="">
      <xdr:nvCxnSpPr>
        <xdr:cNvPr id="798" name="直線コネクタ 797">
          <a:extLst>
            <a:ext uri="{FF2B5EF4-FFF2-40B4-BE49-F238E27FC236}">
              <a16:creationId xmlns:a16="http://schemas.microsoft.com/office/drawing/2014/main" id="{571A2019-9CF5-4A45-9053-A64EBDAEA94F}"/>
            </a:ext>
          </a:extLst>
        </xdr:cNvPr>
        <xdr:cNvCxnSpPr/>
      </xdr:nvCxnSpPr>
      <xdr:spPr>
        <a:xfrm>
          <a:off x="22072600" y="147073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55642</xdr:rowOff>
    </xdr:from>
    <xdr:ext cx="469744" cy="259045"/>
    <xdr:sp macro="" textlink="">
      <xdr:nvSpPr>
        <xdr:cNvPr id="799" name="【消防施設】&#10;一人当たり面積最大値テキスト">
          <a:extLst>
            <a:ext uri="{FF2B5EF4-FFF2-40B4-BE49-F238E27FC236}">
              <a16:creationId xmlns:a16="http://schemas.microsoft.com/office/drawing/2014/main" id="{665854CA-4762-4651-ACBC-E8E5AB7A3C1E}"/>
            </a:ext>
          </a:extLst>
        </xdr:cNvPr>
        <xdr:cNvSpPr txBox="1"/>
      </xdr:nvSpPr>
      <xdr:spPr>
        <a:xfrm>
          <a:off x="22199600" y="130858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108965</xdr:rowOff>
    </xdr:from>
    <xdr:to>
      <xdr:col>116</xdr:col>
      <xdr:colOff>152400</xdr:colOff>
      <xdr:row>77</xdr:row>
      <xdr:rowOff>108965</xdr:rowOff>
    </xdr:to>
    <xdr:cxnSp macro="">
      <xdr:nvCxnSpPr>
        <xdr:cNvPr id="800" name="直線コネクタ 799">
          <a:extLst>
            <a:ext uri="{FF2B5EF4-FFF2-40B4-BE49-F238E27FC236}">
              <a16:creationId xmlns:a16="http://schemas.microsoft.com/office/drawing/2014/main" id="{818EF960-32C8-49A0-9EF4-C4DBD3F9615A}"/>
            </a:ext>
          </a:extLst>
        </xdr:cNvPr>
        <xdr:cNvCxnSpPr/>
      </xdr:nvCxnSpPr>
      <xdr:spPr>
        <a:xfrm>
          <a:off x="22072600" y="13310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81</xdr:row>
      <xdr:rowOff>161053</xdr:rowOff>
    </xdr:from>
    <xdr:ext cx="469744" cy="259045"/>
    <xdr:sp macro="" textlink="">
      <xdr:nvSpPr>
        <xdr:cNvPr id="801" name="【消防施設】&#10;一人当たり面積平均値テキスト">
          <a:extLst>
            <a:ext uri="{FF2B5EF4-FFF2-40B4-BE49-F238E27FC236}">
              <a16:creationId xmlns:a16="http://schemas.microsoft.com/office/drawing/2014/main" id="{A0284E59-B379-44A5-85A2-0010DEAD7241}"/>
            </a:ext>
          </a:extLst>
        </xdr:cNvPr>
        <xdr:cNvSpPr txBox="1"/>
      </xdr:nvSpPr>
      <xdr:spPr>
        <a:xfrm>
          <a:off x="22199600" y="1404850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82</xdr:row>
      <xdr:rowOff>138176</xdr:rowOff>
    </xdr:from>
    <xdr:to>
      <xdr:col>116</xdr:col>
      <xdr:colOff>114300</xdr:colOff>
      <xdr:row>83</xdr:row>
      <xdr:rowOff>68326</xdr:rowOff>
    </xdr:to>
    <xdr:sp macro="" textlink="">
      <xdr:nvSpPr>
        <xdr:cNvPr id="802" name="フローチャート: 判断 801">
          <a:extLst>
            <a:ext uri="{FF2B5EF4-FFF2-40B4-BE49-F238E27FC236}">
              <a16:creationId xmlns:a16="http://schemas.microsoft.com/office/drawing/2014/main" id="{DA6F56A7-86BA-48A5-AA6F-B7C48F94C17A}"/>
            </a:ext>
          </a:extLst>
        </xdr:cNvPr>
        <xdr:cNvSpPr/>
      </xdr:nvSpPr>
      <xdr:spPr>
        <a:xfrm>
          <a:off x="22110700" y="14197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82</xdr:row>
      <xdr:rowOff>122174</xdr:rowOff>
    </xdr:from>
    <xdr:to>
      <xdr:col>112</xdr:col>
      <xdr:colOff>38100</xdr:colOff>
      <xdr:row>83</xdr:row>
      <xdr:rowOff>52324</xdr:rowOff>
    </xdr:to>
    <xdr:sp macro="" textlink="">
      <xdr:nvSpPr>
        <xdr:cNvPr id="803" name="フローチャート: 判断 802">
          <a:extLst>
            <a:ext uri="{FF2B5EF4-FFF2-40B4-BE49-F238E27FC236}">
              <a16:creationId xmlns:a16="http://schemas.microsoft.com/office/drawing/2014/main" id="{9A1D608D-A0BB-4896-9F7B-A2DFB13D0171}"/>
            </a:ext>
          </a:extLst>
        </xdr:cNvPr>
        <xdr:cNvSpPr/>
      </xdr:nvSpPr>
      <xdr:spPr>
        <a:xfrm>
          <a:off x="21272500" y="14181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82</xdr:row>
      <xdr:rowOff>145035</xdr:rowOff>
    </xdr:from>
    <xdr:to>
      <xdr:col>107</xdr:col>
      <xdr:colOff>101600</xdr:colOff>
      <xdr:row>83</xdr:row>
      <xdr:rowOff>75185</xdr:rowOff>
    </xdr:to>
    <xdr:sp macro="" textlink="">
      <xdr:nvSpPr>
        <xdr:cNvPr id="804" name="フローチャート: 判断 803">
          <a:extLst>
            <a:ext uri="{FF2B5EF4-FFF2-40B4-BE49-F238E27FC236}">
              <a16:creationId xmlns:a16="http://schemas.microsoft.com/office/drawing/2014/main" id="{330AA459-0B39-4B9C-956F-50F78135D661}"/>
            </a:ext>
          </a:extLst>
        </xdr:cNvPr>
        <xdr:cNvSpPr/>
      </xdr:nvSpPr>
      <xdr:spPr>
        <a:xfrm>
          <a:off x="20383500" y="14203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82</xdr:row>
      <xdr:rowOff>163322</xdr:rowOff>
    </xdr:from>
    <xdr:to>
      <xdr:col>102</xdr:col>
      <xdr:colOff>165100</xdr:colOff>
      <xdr:row>83</xdr:row>
      <xdr:rowOff>93472</xdr:rowOff>
    </xdr:to>
    <xdr:sp macro="" textlink="">
      <xdr:nvSpPr>
        <xdr:cNvPr id="805" name="フローチャート: 判断 804">
          <a:extLst>
            <a:ext uri="{FF2B5EF4-FFF2-40B4-BE49-F238E27FC236}">
              <a16:creationId xmlns:a16="http://schemas.microsoft.com/office/drawing/2014/main" id="{4B9CAEDE-E9ED-4717-9893-A7B316563F00}"/>
            </a:ext>
          </a:extLst>
        </xdr:cNvPr>
        <xdr:cNvSpPr/>
      </xdr:nvSpPr>
      <xdr:spPr>
        <a:xfrm>
          <a:off x="19494500" y="14222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83</xdr:row>
      <xdr:rowOff>103887</xdr:rowOff>
    </xdr:from>
    <xdr:to>
      <xdr:col>98</xdr:col>
      <xdr:colOff>38100</xdr:colOff>
      <xdr:row>84</xdr:row>
      <xdr:rowOff>34037</xdr:rowOff>
    </xdr:to>
    <xdr:sp macro="" textlink="">
      <xdr:nvSpPr>
        <xdr:cNvPr id="806" name="フローチャート: 判断 805">
          <a:extLst>
            <a:ext uri="{FF2B5EF4-FFF2-40B4-BE49-F238E27FC236}">
              <a16:creationId xmlns:a16="http://schemas.microsoft.com/office/drawing/2014/main" id="{2B5DBF8F-BB32-4147-8B10-B9DA4F6BEAA9}"/>
            </a:ext>
          </a:extLst>
        </xdr:cNvPr>
        <xdr:cNvSpPr/>
      </xdr:nvSpPr>
      <xdr:spPr>
        <a:xfrm>
          <a:off x="18605500" y="143342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807" name="テキスト ボックス 806">
          <a:extLst>
            <a:ext uri="{FF2B5EF4-FFF2-40B4-BE49-F238E27FC236}">
              <a16:creationId xmlns:a16="http://schemas.microsoft.com/office/drawing/2014/main" id="{DCCF1954-D4CF-42AA-9A02-3F1CDB4E1727}"/>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808" name="テキスト ボックス 807">
          <a:extLst>
            <a:ext uri="{FF2B5EF4-FFF2-40B4-BE49-F238E27FC236}">
              <a16:creationId xmlns:a16="http://schemas.microsoft.com/office/drawing/2014/main" id="{C75090CD-88C9-4584-94DF-EB5E9A132B53}"/>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809" name="テキスト ボックス 808">
          <a:extLst>
            <a:ext uri="{FF2B5EF4-FFF2-40B4-BE49-F238E27FC236}">
              <a16:creationId xmlns:a16="http://schemas.microsoft.com/office/drawing/2014/main" id="{5953D128-FA69-4860-AF76-E32ABD54C9C0}"/>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810" name="テキスト ボックス 809">
          <a:extLst>
            <a:ext uri="{FF2B5EF4-FFF2-40B4-BE49-F238E27FC236}">
              <a16:creationId xmlns:a16="http://schemas.microsoft.com/office/drawing/2014/main" id="{4A4D0A8D-DA86-4704-B604-88ED66571C56}"/>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811" name="テキスト ボックス 810">
          <a:extLst>
            <a:ext uri="{FF2B5EF4-FFF2-40B4-BE49-F238E27FC236}">
              <a16:creationId xmlns:a16="http://schemas.microsoft.com/office/drawing/2014/main" id="{725225C5-C5DC-4EB4-93E6-4145AA54BDD6}"/>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82</xdr:row>
      <xdr:rowOff>154178</xdr:rowOff>
    </xdr:from>
    <xdr:to>
      <xdr:col>116</xdr:col>
      <xdr:colOff>114300</xdr:colOff>
      <xdr:row>83</xdr:row>
      <xdr:rowOff>84328</xdr:rowOff>
    </xdr:to>
    <xdr:sp macro="" textlink="">
      <xdr:nvSpPr>
        <xdr:cNvPr id="812" name="楕円 811">
          <a:extLst>
            <a:ext uri="{FF2B5EF4-FFF2-40B4-BE49-F238E27FC236}">
              <a16:creationId xmlns:a16="http://schemas.microsoft.com/office/drawing/2014/main" id="{02070F48-21C5-4550-8885-8550E39EEBCD}"/>
            </a:ext>
          </a:extLst>
        </xdr:cNvPr>
        <xdr:cNvSpPr/>
      </xdr:nvSpPr>
      <xdr:spPr>
        <a:xfrm>
          <a:off x="22110700" y="142130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82</xdr:row>
      <xdr:rowOff>132605</xdr:rowOff>
    </xdr:from>
    <xdr:ext cx="469744" cy="259045"/>
    <xdr:sp macro="" textlink="">
      <xdr:nvSpPr>
        <xdr:cNvPr id="813" name="【消防施設】&#10;一人当たり面積該当値テキスト">
          <a:extLst>
            <a:ext uri="{FF2B5EF4-FFF2-40B4-BE49-F238E27FC236}">
              <a16:creationId xmlns:a16="http://schemas.microsoft.com/office/drawing/2014/main" id="{D04E249B-7FC8-47B4-A076-2E71A374E708}"/>
            </a:ext>
          </a:extLst>
        </xdr:cNvPr>
        <xdr:cNvSpPr txBox="1"/>
      </xdr:nvSpPr>
      <xdr:spPr>
        <a:xfrm>
          <a:off x="22199600" y="141915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82</xdr:row>
      <xdr:rowOff>163322</xdr:rowOff>
    </xdr:from>
    <xdr:to>
      <xdr:col>112</xdr:col>
      <xdr:colOff>38100</xdr:colOff>
      <xdr:row>83</xdr:row>
      <xdr:rowOff>93472</xdr:rowOff>
    </xdr:to>
    <xdr:sp macro="" textlink="">
      <xdr:nvSpPr>
        <xdr:cNvPr id="814" name="楕円 813">
          <a:extLst>
            <a:ext uri="{FF2B5EF4-FFF2-40B4-BE49-F238E27FC236}">
              <a16:creationId xmlns:a16="http://schemas.microsoft.com/office/drawing/2014/main" id="{68766F07-335B-4E33-AC02-0791B9227F7D}"/>
            </a:ext>
          </a:extLst>
        </xdr:cNvPr>
        <xdr:cNvSpPr/>
      </xdr:nvSpPr>
      <xdr:spPr>
        <a:xfrm>
          <a:off x="21272500" y="142222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83</xdr:row>
      <xdr:rowOff>33528</xdr:rowOff>
    </xdr:from>
    <xdr:to>
      <xdr:col>116</xdr:col>
      <xdr:colOff>63500</xdr:colOff>
      <xdr:row>83</xdr:row>
      <xdr:rowOff>42672</xdr:rowOff>
    </xdr:to>
    <xdr:cxnSp macro="">
      <xdr:nvCxnSpPr>
        <xdr:cNvPr id="815" name="直線コネクタ 814">
          <a:extLst>
            <a:ext uri="{FF2B5EF4-FFF2-40B4-BE49-F238E27FC236}">
              <a16:creationId xmlns:a16="http://schemas.microsoft.com/office/drawing/2014/main" id="{3C868F1C-DE11-4205-A12E-BF206FA6F61B}"/>
            </a:ext>
          </a:extLst>
        </xdr:cNvPr>
        <xdr:cNvCxnSpPr/>
      </xdr:nvCxnSpPr>
      <xdr:spPr>
        <a:xfrm flipV="1">
          <a:off x="21323300" y="14263878"/>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83</xdr:row>
      <xdr:rowOff>1015</xdr:rowOff>
    </xdr:from>
    <xdr:to>
      <xdr:col>107</xdr:col>
      <xdr:colOff>101600</xdr:colOff>
      <xdr:row>83</xdr:row>
      <xdr:rowOff>102615</xdr:rowOff>
    </xdr:to>
    <xdr:sp macro="" textlink="">
      <xdr:nvSpPr>
        <xdr:cNvPr id="816" name="楕円 815">
          <a:extLst>
            <a:ext uri="{FF2B5EF4-FFF2-40B4-BE49-F238E27FC236}">
              <a16:creationId xmlns:a16="http://schemas.microsoft.com/office/drawing/2014/main" id="{8F16901D-9226-4538-8B51-A38C5F97F0A0}"/>
            </a:ext>
          </a:extLst>
        </xdr:cNvPr>
        <xdr:cNvSpPr/>
      </xdr:nvSpPr>
      <xdr:spPr>
        <a:xfrm>
          <a:off x="20383500" y="14231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83</xdr:row>
      <xdr:rowOff>42672</xdr:rowOff>
    </xdr:from>
    <xdr:to>
      <xdr:col>111</xdr:col>
      <xdr:colOff>177800</xdr:colOff>
      <xdr:row>83</xdr:row>
      <xdr:rowOff>51815</xdr:rowOff>
    </xdr:to>
    <xdr:cxnSp macro="">
      <xdr:nvCxnSpPr>
        <xdr:cNvPr id="817" name="直線コネクタ 816">
          <a:extLst>
            <a:ext uri="{FF2B5EF4-FFF2-40B4-BE49-F238E27FC236}">
              <a16:creationId xmlns:a16="http://schemas.microsoft.com/office/drawing/2014/main" id="{0C71C0BC-AFEA-4782-BF72-329B2CFA2965}"/>
            </a:ext>
          </a:extLst>
        </xdr:cNvPr>
        <xdr:cNvCxnSpPr/>
      </xdr:nvCxnSpPr>
      <xdr:spPr>
        <a:xfrm flipV="1">
          <a:off x="20434300" y="14273022"/>
          <a:ext cx="889000" cy="9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83</xdr:row>
      <xdr:rowOff>7874</xdr:rowOff>
    </xdr:from>
    <xdr:to>
      <xdr:col>102</xdr:col>
      <xdr:colOff>165100</xdr:colOff>
      <xdr:row>83</xdr:row>
      <xdr:rowOff>109474</xdr:rowOff>
    </xdr:to>
    <xdr:sp macro="" textlink="">
      <xdr:nvSpPr>
        <xdr:cNvPr id="818" name="楕円 817">
          <a:extLst>
            <a:ext uri="{FF2B5EF4-FFF2-40B4-BE49-F238E27FC236}">
              <a16:creationId xmlns:a16="http://schemas.microsoft.com/office/drawing/2014/main" id="{9EA039C2-E7CB-4E26-BCF5-93750257171E}"/>
            </a:ext>
          </a:extLst>
        </xdr:cNvPr>
        <xdr:cNvSpPr/>
      </xdr:nvSpPr>
      <xdr:spPr>
        <a:xfrm>
          <a:off x="19494500" y="14238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83</xdr:row>
      <xdr:rowOff>51815</xdr:rowOff>
    </xdr:from>
    <xdr:to>
      <xdr:col>107</xdr:col>
      <xdr:colOff>50800</xdr:colOff>
      <xdr:row>83</xdr:row>
      <xdr:rowOff>58674</xdr:rowOff>
    </xdr:to>
    <xdr:cxnSp macro="">
      <xdr:nvCxnSpPr>
        <xdr:cNvPr id="819" name="直線コネクタ 818">
          <a:extLst>
            <a:ext uri="{FF2B5EF4-FFF2-40B4-BE49-F238E27FC236}">
              <a16:creationId xmlns:a16="http://schemas.microsoft.com/office/drawing/2014/main" id="{87D02690-1AE9-49F2-B124-B3FA024A6A9F}"/>
            </a:ext>
          </a:extLst>
        </xdr:cNvPr>
        <xdr:cNvCxnSpPr/>
      </xdr:nvCxnSpPr>
      <xdr:spPr>
        <a:xfrm flipV="1">
          <a:off x="19545300" y="14282165"/>
          <a:ext cx="889000" cy="6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83</xdr:row>
      <xdr:rowOff>26163</xdr:rowOff>
    </xdr:from>
    <xdr:to>
      <xdr:col>98</xdr:col>
      <xdr:colOff>38100</xdr:colOff>
      <xdr:row>83</xdr:row>
      <xdr:rowOff>127763</xdr:rowOff>
    </xdr:to>
    <xdr:sp macro="" textlink="">
      <xdr:nvSpPr>
        <xdr:cNvPr id="820" name="楕円 819">
          <a:extLst>
            <a:ext uri="{FF2B5EF4-FFF2-40B4-BE49-F238E27FC236}">
              <a16:creationId xmlns:a16="http://schemas.microsoft.com/office/drawing/2014/main" id="{60EAED20-92F6-47E0-8D1E-C8625178B48D}"/>
            </a:ext>
          </a:extLst>
        </xdr:cNvPr>
        <xdr:cNvSpPr/>
      </xdr:nvSpPr>
      <xdr:spPr>
        <a:xfrm>
          <a:off x="18605500" y="14256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83</xdr:row>
      <xdr:rowOff>58674</xdr:rowOff>
    </xdr:from>
    <xdr:to>
      <xdr:col>102</xdr:col>
      <xdr:colOff>114300</xdr:colOff>
      <xdr:row>83</xdr:row>
      <xdr:rowOff>76963</xdr:rowOff>
    </xdr:to>
    <xdr:cxnSp macro="">
      <xdr:nvCxnSpPr>
        <xdr:cNvPr id="821" name="直線コネクタ 820">
          <a:extLst>
            <a:ext uri="{FF2B5EF4-FFF2-40B4-BE49-F238E27FC236}">
              <a16:creationId xmlns:a16="http://schemas.microsoft.com/office/drawing/2014/main" id="{84800084-7093-49D0-A946-C23A322B9A0B}"/>
            </a:ext>
          </a:extLst>
        </xdr:cNvPr>
        <xdr:cNvCxnSpPr/>
      </xdr:nvCxnSpPr>
      <xdr:spPr>
        <a:xfrm flipV="1">
          <a:off x="18656300" y="14289024"/>
          <a:ext cx="889000" cy="18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81</xdr:row>
      <xdr:rowOff>68851</xdr:rowOff>
    </xdr:from>
    <xdr:ext cx="469744" cy="259045"/>
    <xdr:sp macro="" textlink="">
      <xdr:nvSpPr>
        <xdr:cNvPr id="822" name="n_1aveValue【消防施設】&#10;一人当たり面積">
          <a:extLst>
            <a:ext uri="{FF2B5EF4-FFF2-40B4-BE49-F238E27FC236}">
              <a16:creationId xmlns:a16="http://schemas.microsoft.com/office/drawing/2014/main" id="{9ADAF89A-D706-4595-8E60-D3A17FDB6D85}"/>
            </a:ext>
          </a:extLst>
        </xdr:cNvPr>
        <xdr:cNvSpPr txBox="1"/>
      </xdr:nvSpPr>
      <xdr:spPr>
        <a:xfrm>
          <a:off x="21075727" y="139563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81</xdr:row>
      <xdr:rowOff>91712</xdr:rowOff>
    </xdr:from>
    <xdr:ext cx="469744" cy="259045"/>
    <xdr:sp macro="" textlink="">
      <xdr:nvSpPr>
        <xdr:cNvPr id="823" name="n_2aveValue【消防施設】&#10;一人当たり面積">
          <a:extLst>
            <a:ext uri="{FF2B5EF4-FFF2-40B4-BE49-F238E27FC236}">
              <a16:creationId xmlns:a16="http://schemas.microsoft.com/office/drawing/2014/main" id="{2BC7F96B-C9CF-48E3-B72C-7245BD1AA48F}"/>
            </a:ext>
          </a:extLst>
        </xdr:cNvPr>
        <xdr:cNvSpPr txBox="1"/>
      </xdr:nvSpPr>
      <xdr:spPr>
        <a:xfrm>
          <a:off x="20199427" y="139791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81</xdr:row>
      <xdr:rowOff>109999</xdr:rowOff>
    </xdr:from>
    <xdr:ext cx="469744" cy="259045"/>
    <xdr:sp macro="" textlink="">
      <xdr:nvSpPr>
        <xdr:cNvPr id="824" name="n_3aveValue【消防施設】&#10;一人当たり面積">
          <a:extLst>
            <a:ext uri="{FF2B5EF4-FFF2-40B4-BE49-F238E27FC236}">
              <a16:creationId xmlns:a16="http://schemas.microsoft.com/office/drawing/2014/main" id="{1906430B-24DA-4464-BAA2-421F796A265F}"/>
            </a:ext>
          </a:extLst>
        </xdr:cNvPr>
        <xdr:cNvSpPr txBox="1"/>
      </xdr:nvSpPr>
      <xdr:spPr>
        <a:xfrm>
          <a:off x="19310427" y="139974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84</xdr:row>
      <xdr:rowOff>25164</xdr:rowOff>
    </xdr:from>
    <xdr:ext cx="469744" cy="259045"/>
    <xdr:sp macro="" textlink="">
      <xdr:nvSpPr>
        <xdr:cNvPr id="825" name="n_4aveValue【消防施設】&#10;一人当たり面積">
          <a:extLst>
            <a:ext uri="{FF2B5EF4-FFF2-40B4-BE49-F238E27FC236}">
              <a16:creationId xmlns:a16="http://schemas.microsoft.com/office/drawing/2014/main" id="{1BD86A7A-DADF-4541-A745-34F0568F3C17}"/>
            </a:ext>
          </a:extLst>
        </xdr:cNvPr>
        <xdr:cNvSpPr txBox="1"/>
      </xdr:nvSpPr>
      <xdr:spPr>
        <a:xfrm>
          <a:off x="18421427" y="144269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83</xdr:row>
      <xdr:rowOff>84599</xdr:rowOff>
    </xdr:from>
    <xdr:ext cx="469744" cy="259045"/>
    <xdr:sp macro="" textlink="">
      <xdr:nvSpPr>
        <xdr:cNvPr id="826" name="n_1mainValue【消防施設】&#10;一人当たり面積">
          <a:extLst>
            <a:ext uri="{FF2B5EF4-FFF2-40B4-BE49-F238E27FC236}">
              <a16:creationId xmlns:a16="http://schemas.microsoft.com/office/drawing/2014/main" id="{3759DE96-C792-44C3-88C7-EA623A5CE822}"/>
            </a:ext>
          </a:extLst>
        </xdr:cNvPr>
        <xdr:cNvSpPr txBox="1"/>
      </xdr:nvSpPr>
      <xdr:spPr>
        <a:xfrm>
          <a:off x="21075727" y="143149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83</xdr:row>
      <xdr:rowOff>93742</xdr:rowOff>
    </xdr:from>
    <xdr:ext cx="469744" cy="259045"/>
    <xdr:sp macro="" textlink="">
      <xdr:nvSpPr>
        <xdr:cNvPr id="827" name="n_2mainValue【消防施設】&#10;一人当たり面積">
          <a:extLst>
            <a:ext uri="{FF2B5EF4-FFF2-40B4-BE49-F238E27FC236}">
              <a16:creationId xmlns:a16="http://schemas.microsoft.com/office/drawing/2014/main" id="{FDF5E898-9DBB-4E3B-A022-5409051EEBD9}"/>
            </a:ext>
          </a:extLst>
        </xdr:cNvPr>
        <xdr:cNvSpPr txBox="1"/>
      </xdr:nvSpPr>
      <xdr:spPr>
        <a:xfrm>
          <a:off x="20199427" y="143240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83</xdr:row>
      <xdr:rowOff>100601</xdr:rowOff>
    </xdr:from>
    <xdr:ext cx="469744" cy="259045"/>
    <xdr:sp macro="" textlink="">
      <xdr:nvSpPr>
        <xdr:cNvPr id="828" name="n_3mainValue【消防施設】&#10;一人当たり面積">
          <a:extLst>
            <a:ext uri="{FF2B5EF4-FFF2-40B4-BE49-F238E27FC236}">
              <a16:creationId xmlns:a16="http://schemas.microsoft.com/office/drawing/2014/main" id="{367B5879-D24C-4D74-A1C2-BC15073F0E64}"/>
            </a:ext>
          </a:extLst>
        </xdr:cNvPr>
        <xdr:cNvSpPr txBox="1"/>
      </xdr:nvSpPr>
      <xdr:spPr>
        <a:xfrm>
          <a:off x="19310427" y="143309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81</xdr:row>
      <xdr:rowOff>144290</xdr:rowOff>
    </xdr:from>
    <xdr:ext cx="469744" cy="259045"/>
    <xdr:sp macro="" textlink="">
      <xdr:nvSpPr>
        <xdr:cNvPr id="829" name="n_4mainValue【消防施設】&#10;一人当たり面積">
          <a:extLst>
            <a:ext uri="{FF2B5EF4-FFF2-40B4-BE49-F238E27FC236}">
              <a16:creationId xmlns:a16="http://schemas.microsoft.com/office/drawing/2014/main" id="{325F7143-CEE6-4851-A789-6BD5286B646C}"/>
            </a:ext>
          </a:extLst>
        </xdr:cNvPr>
        <xdr:cNvSpPr txBox="1"/>
      </xdr:nvSpPr>
      <xdr:spPr>
        <a:xfrm>
          <a:off x="18421427" y="140317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830" name="正方形/長方形 829">
          <a:extLst>
            <a:ext uri="{FF2B5EF4-FFF2-40B4-BE49-F238E27FC236}">
              <a16:creationId xmlns:a16="http://schemas.microsoft.com/office/drawing/2014/main" id="{9C865A58-835F-4E0B-9679-BB03B13670B1}"/>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831" name="正方形/長方形 830">
          <a:extLst>
            <a:ext uri="{FF2B5EF4-FFF2-40B4-BE49-F238E27FC236}">
              <a16:creationId xmlns:a16="http://schemas.microsoft.com/office/drawing/2014/main" id="{99D57BF2-A031-47F5-B7D2-A42814E9369B}"/>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832" name="正方形/長方形 831">
          <a:extLst>
            <a:ext uri="{FF2B5EF4-FFF2-40B4-BE49-F238E27FC236}">
              <a16:creationId xmlns:a16="http://schemas.microsoft.com/office/drawing/2014/main" id="{51FC864F-E0E6-4C93-80DE-37CB97BA1404}"/>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833" name="正方形/長方形 832">
          <a:extLst>
            <a:ext uri="{FF2B5EF4-FFF2-40B4-BE49-F238E27FC236}">
              <a16:creationId xmlns:a16="http://schemas.microsoft.com/office/drawing/2014/main" id="{F16848C3-5369-4BBF-94D9-95BFB9A7A86B}"/>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834" name="正方形/長方形 833">
          <a:extLst>
            <a:ext uri="{FF2B5EF4-FFF2-40B4-BE49-F238E27FC236}">
              <a16:creationId xmlns:a16="http://schemas.microsoft.com/office/drawing/2014/main" id="{F64590E5-D740-4673-8441-FFDC2A6769C8}"/>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835" name="正方形/長方形 834">
          <a:extLst>
            <a:ext uri="{FF2B5EF4-FFF2-40B4-BE49-F238E27FC236}">
              <a16:creationId xmlns:a16="http://schemas.microsoft.com/office/drawing/2014/main" id="{C79626E8-218C-4352-BC97-1BA069664C39}"/>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836" name="正方形/長方形 835">
          <a:extLst>
            <a:ext uri="{FF2B5EF4-FFF2-40B4-BE49-F238E27FC236}">
              <a16:creationId xmlns:a16="http://schemas.microsoft.com/office/drawing/2014/main" id="{7FE0BB8F-BADD-44CB-88F1-8600B7B5272E}"/>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37" name="正方形/長方形 836">
          <a:extLst>
            <a:ext uri="{FF2B5EF4-FFF2-40B4-BE49-F238E27FC236}">
              <a16:creationId xmlns:a16="http://schemas.microsoft.com/office/drawing/2014/main" id="{356A6769-9263-4F8F-AC54-A5B85658EBEA}"/>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838" name="テキスト ボックス 837">
          <a:extLst>
            <a:ext uri="{FF2B5EF4-FFF2-40B4-BE49-F238E27FC236}">
              <a16:creationId xmlns:a16="http://schemas.microsoft.com/office/drawing/2014/main" id="{223C410A-0A4F-4872-8B88-312330225852}"/>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839" name="直線コネクタ 838">
          <a:extLst>
            <a:ext uri="{FF2B5EF4-FFF2-40B4-BE49-F238E27FC236}">
              <a16:creationId xmlns:a16="http://schemas.microsoft.com/office/drawing/2014/main" id="{E7DF08F9-72B8-4FE5-9DA4-66619A925C3D}"/>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840" name="テキスト ボックス 839">
          <a:extLst>
            <a:ext uri="{FF2B5EF4-FFF2-40B4-BE49-F238E27FC236}">
              <a16:creationId xmlns:a16="http://schemas.microsoft.com/office/drawing/2014/main" id="{14E4E427-1670-4190-8820-9D047CBFE64F}"/>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841" name="直線コネクタ 840">
          <a:extLst>
            <a:ext uri="{FF2B5EF4-FFF2-40B4-BE49-F238E27FC236}">
              <a16:creationId xmlns:a16="http://schemas.microsoft.com/office/drawing/2014/main" id="{A22172E8-AACC-4BA7-8103-024047F87CBE}"/>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842" name="テキスト ボックス 841">
          <a:extLst>
            <a:ext uri="{FF2B5EF4-FFF2-40B4-BE49-F238E27FC236}">
              <a16:creationId xmlns:a16="http://schemas.microsoft.com/office/drawing/2014/main" id="{E3050380-5F99-4901-B111-BAA82F41DC4C}"/>
            </a:ext>
          </a:extLst>
        </xdr:cNvPr>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843" name="直線コネクタ 842">
          <a:extLst>
            <a:ext uri="{FF2B5EF4-FFF2-40B4-BE49-F238E27FC236}">
              <a16:creationId xmlns:a16="http://schemas.microsoft.com/office/drawing/2014/main" id="{E84AAE86-8D6D-42AE-AB3A-50FC93F0980E}"/>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844" name="テキスト ボックス 843">
          <a:extLst>
            <a:ext uri="{FF2B5EF4-FFF2-40B4-BE49-F238E27FC236}">
              <a16:creationId xmlns:a16="http://schemas.microsoft.com/office/drawing/2014/main" id="{E9410290-7EE4-447B-B575-1DD7AE9B51C2}"/>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845" name="直線コネクタ 844">
          <a:extLst>
            <a:ext uri="{FF2B5EF4-FFF2-40B4-BE49-F238E27FC236}">
              <a16:creationId xmlns:a16="http://schemas.microsoft.com/office/drawing/2014/main" id="{75F45864-BF60-4C28-B371-7E2DC76B9FC8}"/>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846" name="テキスト ボックス 845">
          <a:extLst>
            <a:ext uri="{FF2B5EF4-FFF2-40B4-BE49-F238E27FC236}">
              <a16:creationId xmlns:a16="http://schemas.microsoft.com/office/drawing/2014/main" id="{43A35262-804C-492A-BAE4-6C9ED6095C6C}"/>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847" name="直線コネクタ 846">
          <a:extLst>
            <a:ext uri="{FF2B5EF4-FFF2-40B4-BE49-F238E27FC236}">
              <a16:creationId xmlns:a16="http://schemas.microsoft.com/office/drawing/2014/main" id="{C2A024BC-41BE-42CC-99F8-C160780F832D}"/>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848" name="テキスト ボックス 847">
          <a:extLst>
            <a:ext uri="{FF2B5EF4-FFF2-40B4-BE49-F238E27FC236}">
              <a16:creationId xmlns:a16="http://schemas.microsoft.com/office/drawing/2014/main" id="{9099AA72-648B-444D-82AD-DA866BB1648C}"/>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849" name="直線コネクタ 848">
          <a:extLst>
            <a:ext uri="{FF2B5EF4-FFF2-40B4-BE49-F238E27FC236}">
              <a16:creationId xmlns:a16="http://schemas.microsoft.com/office/drawing/2014/main" id="{12D2FDE5-A58E-459A-BB37-427776764E01}"/>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99</xdr:row>
      <xdr:rowOff>29227</xdr:rowOff>
    </xdr:from>
    <xdr:ext cx="403059" cy="259045"/>
    <xdr:sp macro="" textlink="">
      <xdr:nvSpPr>
        <xdr:cNvPr id="850" name="テキスト ボックス 849">
          <a:extLst>
            <a:ext uri="{FF2B5EF4-FFF2-40B4-BE49-F238E27FC236}">
              <a16:creationId xmlns:a16="http://schemas.microsoft.com/office/drawing/2014/main" id="{87967BD1-01EC-494C-9CB1-0ED4FFA2FCDD}"/>
            </a:ext>
          </a:extLst>
        </xdr:cNvPr>
        <xdr:cNvSpPr txBox="1"/>
      </xdr:nvSpPr>
      <xdr:spPr>
        <a:xfrm>
          <a:off x="12042941" y="1700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851" name="直線コネクタ 850">
          <a:extLst>
            <a:ext uri="{FF2B5EF4-FFF2-40B4-BE49-F238E27FC236}">
              <a16:creationId xmlns:a16="http://schemas.microsoft.com/office/drawing/2014/main" id="{B093488B-9C33-4E21-90DE-8F53C4BB47D3}"/>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96</xdr:row>
      <xdr:rowOff>162577</xdr:rowOff>
    </xdr:from>
    <xdr:ext cx="338939" cy="259045"/>
    <xdr:sp macro="" textlink="">
      <xdr:nvSpPr>
        <xdr:cNvPr id="852" name="テキスト ボックス 851">
          <a:extLst>
            <a:ext uri="{FF2B5EF4-FFF2-40B4-BE49-F238E27FC236}">
              <a16:creationId xmlns:a16="http://schemas.microsoft.com/office/drawing/2014/main" id="{A5F404D0-B861-43C5-85FB-4CDAA9AA2ECB}"/>
            </a:ext>
          </a:extLst>
        </xdr:cNvPr>
        <xdr:cNvSpPr txBox="1"/>
      </xdr:nvSpPr>
      <xdr:spPr>
        <a:xfrm>
          <a:off x="12107061" y="1662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853" name="【庁舎】&#10;有形固定資産減価償却率グラフ枠">
          <a:extLst>
            <a:ext uri="{FF2B5EF4-FFF2-40B4-BE49-F238E27FC236}">
              <a16:creationId xmlns:a16="http://schemas.microsoft.com/office/drawing/2014/main" id="{65D69703-D675-453F-BDC8-1128C66A3787}"/>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60961</xdr:rowOff>
    </xdr:from>
    <xdr:to>
      <xdr:col>85</xdr:col>
      <xdr:colOff>126364</xdr:colOff>
      <xdr:row>108</xdr:row>
      <xdr:rowOff>13336</xdr:rowOff>
    </xdr:to>
    <xdr:cxnSp macro="">
      <xdr:nvCxnSpPr>
        <xdr:cNvPr id="854" name="直線コネクタ 853">
          <a:extLst>
            <a:ext uri="{FF2B5EF4-FFF2-40B4-BE49-F238E27FC236}">
              <a16:creationId xmlns:a16="http://schemas.microsoft.com/office/drawing/2014/main" id="{0E4E6CCA-FBEE-4F05-A90A-448640A69674}"/>
            </a:ext>
          </a:extLst>
        </xdr:cNvPr>
        <xdr:cNvCxnSpPr/>
      </xdr:nvCxnSpPr>
      <xdr:spPr>
        <a:xfrm flipV="1">
          <a:off x="16318864" y="17034511"/>
          <a:ext cx="0" cy="14954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17163</xdr:rowOff>
    </xdr:from>
    <xdr:ext cx="405111" cy="259045"/>
    <xdr:sp macro="" textlink="">
      <xdr:nvSpPr>
        <xdr:cNvPr id="855" name="【庁舎】&#10;有形固定資産減価償却率最小値テキスト">
          <a:extLst>
            <a:ext uri="{FF2B5EF4-FFF2-40B4-BE49-F238E27FC236}">
              <a16:creationId xmlns:a16="http://schemas.microsoft.com/office/drawing/2014/main" id="{6D0D11C6-AF2F-4208-8AB4-D354C0A625B2}"/>
            </a:ext>
          </a:extLst>
        </xdr:cNvPr>
        <xdr:cNvSpPr txBox="1"/>
      </xdr:nvSpPr>
      <xdr:spPr>
        <a:xfrm>
          <a:off x="16357600" y="185337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13336</xdr:rowOff>
    </xdr:from>
    <xdr:to>
      <xdr:col>86</xdr:col>
      <xdr:colOff>25400</xdr:colOff>
      <xdr:row>108</xdr:row>
      <xdr:rowOff>13336</xdr:rowOff>
    </xdr:to>
    <xdr:cxnSp macro="">
      <xdr:nvCxnSpPr>
        <xdr:cNvPr id="856" name="直線コネクタ 855">
          <a:extLst>
            <a:ext uri="{FF2B5EF4-FFF2-40B4-BE49-F238E27FC236}">
              <a16:creationId xmlns:a16="http://schemas.microsoft.com/office/drawing/2014/main" id="{35063F0B-1847-4B77-B910-383C35AB202A}"/>
            </a:ext>
          </a:extLst>
        </xdr:cNvPr>
        <xdr:cNvCxnSpPr/>
      </xdr:nvCxnSpPr>
      <xdr:spPr>
        <a:xfrm>
          <a:off x="16230600" y="185299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7638</xdr:rowOff>
    </xdr:from>
    <xdr:ext cx="405111" cy="259045"/>
    <xdr:sp macro="" textlink="">
      <xdr:nvSpPr>
        <xdr:cNvPr id="857" name="【庁舎】&#10;有形固定資産減価償却率最大値テキスト">
          <a:extLst>
            <a:ext uri="{FF2B5EF4-FFF2-40B4-BE49-F238E27FC236}">
              <a16:creationId xmlns:a16="http://schemas.microsoft.com/office/drawing/2014/main" id="{D9B47852-7E21-421D-91FC-E120A5B98EBA}"/>
            </a:ext>
          </a:extLst>
        </xdr:cNvPr>
        <xdr:cNvSpPr txBox="1"/>
      </xdr:nvSpPr>
      <xdr:spPr>
        <a:xfrm>
          <a:off x="16357600" y="168097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60961</xdr:rowOff>
    </xdr:from>
    <xdr:to>
      <xdr:col>86</xdr:col>
      <xdr:colOff>25400</xdr:colOff>
      <xdr:row>99</xdr:row>
      <xdr:rowOff>60961</xdr:rowOff>
    </xdr:to>
    <xdr:cxnSp macro="">
      <xdr:nvCxnSpPr>
        <xdr:cNvPr id="858" name="直線コネクタ 857">
          <a:extLst>
            <a:ext uri="{FF2B5EF4-FFF2-40B4-BE49-F238E27FC236}">
              <a16:creationId xmlns:a16="http://schemas.microsoft.com/office/drawing/2014/main" id="{7998A7BC-6053-4216-8D5D-9BE224B70F1C}"/>
            </a:ext>
          </a:extLst>
        </xdr:cNvPr>
        <xdr:cNvCxnSpPr/>
      </xdr:nvCxnSpPr>
      <xdr:spPr>
        <a:xfrm>
          <a:off x="16230600" y="170345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13988</xdr:rowOff>
    </xdr:from>
    <xdr:ext cx="405111" cy="259045"/>
    <xdr:sp macro="" textlink="">
      <xdr:nvSpPr>
        <xdr:cNvPr id="859" name="【庁舎】&#10;有形固定資産減価償却率平均値テキスト">
          <a:extLst>
            <a:ext uri="{FF2B5EF4-FFF2-40B4-BE49-F238E27FC236}">
              <a16:creationId xmlns:a16="http://schemas.microsoft.com/office/drawing/2014/main" id="{26B1BD12-A3E5-40FE-80BA-102385F76CB8}"/>
            </a:ext>
          </a:extLst>
        </xdr:cNvPr>
        <xdr:cNvSpPr txBox="1"/>
      </xdr:nvSpPr>
      <xdr:spPr>
        <a:xfrm>
          <a:off x="16357600" y="1767333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162561</xdr:rowOff>
    </xdr:from>
    <xdr:to>
      <xdr:col>85</xdr:col>
      <xdr:colOff>177800</xdr:colOff>
      <xdr:row>104</xdr:row>
      <xdr:rowOff>92711</xdr:rowOff>
    </xdr:to>
    <xdr:sp macro="" textlink="">
      <xdr:nvSpPr>
        <xdr:cNvPr id="860" name="フローチャート: 判断 859">
          <a:extLst>
            <a:ext uri="{FF2B5EF4-FFF2-40B4-BE49-F238E27FC236}">
              <a16:creationId xmlns:a16="http://schemas.microsoft.com/office/drawing/2014/main" id="{78948C7A-9EBB-4580-9E3A-D29AC595A1FB}"/>
            </a:ext>
          </a:extLst>
        </xdr:cNvPr>
        <xdr:cNvSpPr/>
      </xdr:nvSpPr>
      <xdr:spPr>
        <a:xfrm>
          <a:off x="16268700" y="17821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160655</xdr:rowOff>
    </xdr:from>
    <xdr:to>
      <xdr:col>81</xdr:col>
      <xdr:colOff>101600</xdr:colOff>
      <xdr:row>104</xdr:row>
      <xdr:rowOff>90805</xdr:rowOff>
    </xdr:to>
    <xdr:sp macro="" textlink="">
      <xdr:nvSpPr>
        <xdr:cNvPr id="861" name="フローチャート: 判断 860">
          <a:extLst>
            <a:ext uri="{FF2B5EF4-FFF2-40B4-BE49-F238E27FC236}">
              <a16:creationId xmlns:a16="http://schemas.microsoft.com/office/drawing/2014/main" id="{7C2F627D-33FF-428E-8788-3BF7DE43CFBC}"/>
            </a:ext>
          </a:extLst>
        </xdr:cNvPr>
        <xdr:cNvSpPr/>
      </xdr:nvSpPr>
      <xdr:spPr>
        <a:xfrm>
          <a:off x="15430500" y="17820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103</xdr:row>
      <xdr:rowOff>124461</xdr:rowOff>
    </xdr:from>
    <xdr:to>
      <xdr:col>76</xdr:col>
      <xdr:colOff>165100</xdr:colOff>
      <xdr:row>104</xdr:row>
      <xdr:rowOff>54611</xdr:rowOff>
    </xdr:to>
    <xdr:sp macro="" textlink="">
      <xdr:nvSpPr>
        <xdr:cNvPr id="862" name="フローチャート: 判断 861">
          <a:extLst>
            <a:ext uri="{FF2B5EF4-FFF2-40B4-BE49-F238E27FC236}">
              <a16:creationId xmlns:a16="http://schemas.microsoft.com/office/drawing/2014/main" id="{6B999E42-872A-4D33-A1DE-911DE84E08F6}"/>
            </a:ext>
          </a:extLst>
        </xdr:cNvPr>
        <xdr:cNvSpPr/>
      </xdr:nvSpPr>
      <xdr:spPr>
        <a:xfrm>
          <a:off x="14541500" y="17783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103</xdr:row>
      <xdr:rowOff>86361</xdr:rowOff>
    </xdr:from>
    <xdr:to>
      <xdr:col>72</xdr:col>
      <xdr:colOff>38100</xdr:colOff>
      <xdr:row>104</xdr:row>
      <xdr:rowOff>16511</xdr:rowOff>
    </xdr:to>
    <xdr:sp macro="" textlink="">
      <xdr:nvSpPr>
        <xdr:cNvPr id="863" name="フローチャート: 判断 862">
          <a:extLst>
            <a:ext uri="{FF2B5EF4-FFF2-40B4-BE49-F238E27FC236}">
              <a16:creationId xmlns:a16="http://schemas.microsoft.com/office/drawing/2014/main" id="{3CC11822-CF9D-4AC3-B380-AC5D8DA8574F}"/>
            </a:ext>
          </a:extLst>
        </xdr:cNvPr>
        <xdr:cNvSpPr/>
      </xdr:nvSpPr>
      <xdr:spPr>
        <a:xfrm>
          <a:off x="13652500" y="177457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103</xdr:row>
      <xdr:rowOff>48261</xdr:rowOff>
    </xdr:from>
    <xdr:to>
      <xdr:col>67</xdr:col>
      <xdr:colOff>101600</xdr:colOff>
      <xdr:row>103</xdr:row>
      <xdr:rowOff>149861</xdr:rowOff>
    </xdr:to>
    <xdr:sp macro="" textlink="">
      <xdr:nvSpPr>
        <xdr:cNvPr id="864" name="フローチャート: 判断 863">
          <a:extLst>
            <a:ext uri="{FF2B5EF4-FFF2-40B4-BE49-F238E27FC236}">
              <a16:creationId xmlns:a16="http://schemas.microsoft.com/office/drawing/2014/main" id="{8AE7840E-F7AC-4DA2-8E27-B26EDF61DD88}"/>
            </a:ext>
          </a:extLst>
        </xdr:cNvPr>
        <xdr:cNvSpPr/>
      </xdr:nvSpPr>
      <xdr:spPr>
        <a:xfrm>
          <a:off x="12763500" y="177076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865" name="テキスト ボックス 864">
          <a:extLst>
            <a:ext uri="{FF2B5EF4-FFF2-40B4-BE49-F238E27FC236}">
              <a16:creationId xmlns:a16="http://schemas.microsoft.com/office/drawing/2014/main" id="{8CB520E6-A731-42ED-876F-56714DDC2870}"/>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866" name="テキスト ボックス 865">
          <a:extLst>
            <a:ext uri="{FF2B5EF4-FFF2-40B4-BE49-F238E27FC236}">
              <a16:creationId xmlns:a16="http://schemas.microsoft.com/office/drawing/2014/main" id="{EC24B87A-DF7A-491C-91E4-CF4F366E8CDB}"/>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867" name="テキスト ボックス 866">
          <a:extLst>
            <a:ext uri="{FF2B5EF4-FFF2-40B4-BE49-F238E27FC236}">
              <a16:creationId xmlns:a16="http://schemas.microsoft.com/office/drawing/2014/main" id="{098D37AF-7E9C-4B67-B096-94382D84274C}"/>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868" name="テキスト ボックス 867">
          <a:extLst>
            <a:ext uri="{FF2B5EF4-FFF2-40B4-BE49-F238E27FC236}">
              <a16:creationId xmlns:a16="http://schemas.microsoft.com/office/drawing/2014/main" id="{1D55C53D-3ED6-4B3E-8E43-FC54413B954B}"/>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869" name="テキスト ボックス 868">
          <a:extLst>
            <a:ext uri="{FF2B5EF4-FFF2-40B4-BE49-F238E27FC236}">
              <a16:creationId xmlns:a16="http://schemas.microsoft.com/office/drawing/2014/main" id="{8D38FA68-E367-42D0-AB34-ADB3891A5AF0}"/>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107</xdr:row>
      <xdr:rowOff>116839</xdr:rowOff>
    </xdr:from>
    <xdr:to>
      <xdr:col>85</xdr:col>
      <xdr:colOff>177800</xdr:colOff>
      <xdr:row>108</xdr:row>
      <xdr:rowOff>46989</xdr:rowOff>
    </xdr:to>
    <xdr:sp macro="" textlink="">
      <xdr:nvSpPr>
        <xdr:cNvPr id="870" name="楕円 869">
          <a:extLst>
            <a:ext uri="{FF2B5EF4-FFF2-40B4-BE49-F238E27FC236}">
              <a16:creationId xmlns:a16="http://schemas.microsoft.com/office/drawing/2014/main" id="{FEB726F4-7617-46FD-AF22-E19F197E2FA6}"/>
            </a:ext>
          </a:extLst>
        </xdr:cNvPr>
        <xdr:cNvSpPr/>
      </xdr:nvSpPr>
      <xdr:spPr>
        <a:xfrm>
          <a:off x="16268700" y="18461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107</xdr:row>
      <xdr:rowOff>31766</xdr:rowOff>
    </xdr:from>
    <xdr:ext cx="405111" cy="259045"/>
    <xdr:sp macro="" textlink="">
      <xdr:nvSpPr>
        <xdr:cNvPr id="871" name="【庁舎】&#10;有形固定資産減価償却率該当値テキスト">
          <a:extLst>
            <a:ext uri="{FF2B5EF4-FFF2-40B4-BE49-F238E27FC236}">
              <a16:creationId xmlns:a16="http://schemas.microsoft.com/office/drawing/2014/main" id="{AB2AC6FF-F00B-46C5-9CA0-98546B7B80B5}"/>
            </a:ext>
          </a:extLst>
        </xdr:cNvPr>
        <xdr:cNvSpPr txBox="1"/>
      </xdr:nvSpPr>
      <xdr:spPr>
        <a:xfrm>
          <a:off x="16357600" y="183769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107</xdr:row>
      <xdr:rowOff>143511</xdr:rowOff>
    </xdr:from>
    <xdr:to>
      <xdr:col>81</xdr:col>
      <xdr:colOff>101600</xdr:colOff>
      <xdr:row>108</xdr:row>
      <xdr:rowOff>73661</xdr:rowOff>
    </xdr:to>
    <xdr:sp macro="" textlink="">
      <xdr:nvSpPr>
        <xdr:cNvPr id="872" name="楕円 871">
          <a:extLst>
            <a:ext uri="{FF2B5EF4-FFF2-40B4-BE49-F238E27FC236}">
              <a16:creationId xmlns:a16="http://schemas.microsoft.com/office/drawing/2014/main" id="{9FC4F4D1-DEB1-410D-8F9B-93B1A7122AE2}"/>
            </a:ext>
          </a:extLst>
        </xdr:cNvPr>
        <xdr:cNvSpPr/>
      </xdr:nvSpPr>
      <xdr:spPr>
        <a:xfrm>
          <a:off x="15430500" y="18488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107</xdr:row>
      <xdr:rowOff>167639</xdr:rowOff>
    </xdr:from>
    <xdr:to>
      <xdr:col>85</xdr:col>
      <xdr:colOff>127000</xdr:colOff>
      <xdr:row>108</xdr:row>
      <xdr:rowOff>22861</xdr:rowOff>
    </xdr:to>
    <xdr:cxnSp macro="">
      <xdr:nvCxnSpPr>
        <xdr:cNvPr id="873" name="直線コネクタ 872">
          <a:extLst>
            <a:ext uri="{FF2B5EF4-FFF2-40B4-BE49-F238E27FC236}">
              <a16:creationId xmlns:a16="http://schemas.microsoft.com/office/drawing/2014/main" id="{0649CC84-DE62-4DF2-8D4F-735675D6967C}"/>
            </a:ext>
          </a:extLst>
        </xdr:cNvPr>
        <xdr:cNvCxnSpPr/>
      </xdr:nvCxnSpPr>
      <xdr:spPr>
        <a:xfrm flipV="1">
          <a:off x="15481300" y="18512789"/>
          <a:ext cx="838200" cy="266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107</xdr:row>
      <xdr:rowOff>111125</xdr:rowOff>
    </xdr:from>
    <xdr:to>
      <xdr:col>76</xdr:col>
      <xdr:colOff>165100</xdr:colOff>
      <xdr:row>108</xdr:row>
      <xdr:rowOff>41275</xdr:rowOff>
    </xdr:to>
    <xdr:sp macro="" textlink="">
      <xdr:nvSpPr>
        <xdr:cNvPr id="874" name="楕円 873">
          <a:extLst>
            <a:ext uri="{FF2B5EF4-FFF2-40B4-BE49-F238E27FC236}">
              <a16:creationId xmlns:a16="http://schemas.microsoft.com/office/drawing/2014/main" id="{009CC09F-86CA-4B9D-B3F3-48DD387B6BD1}"/>
            </a:ext>
          </a:extLst>
        </xdr:cNvPr>
        <xdr:cNvSpPr/>
      </xdr:nvSpPr>
      <xdr:spPr>
        <a:xfrm>
          <a:off x="14541500" y="18456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107</xdr:row>
      <xdr:rowOff>161925</xdr:rowOff>
    </xdr:from>
    <xdr:to>
      <xdr:col>81</xdr:col>
      <xdr:colOff>50800</xdr:colOff>
      <xdr:row>108</xdr:row>
      <xdr:rowOff>22861</xdr:rowOff>
    </xdr:to>
    <xdr:cxnSp macro="">
      <xdr:nvCxnSpPr>
        <xdr:cNvPr id="875" name="直線コネクタ 874">
          <a:extLst>
            <a:ext uri="{FF2B5EF4-FFF2-40B4-BE49-F238E27FC236}">
              <a16:creationId xmlns:a16="http://schemas.microsoft.com/office/drawing/2014/main" id="{B585D14F-DF0F-47D9-AC43-B79A802E237F}"/>
            </a:ext>
          </a:extLst>
        </xdr:cNvPr>
        <xdr:cNvCxnSpPr/>
      </xdr:nvCxnSpPr>
      <xdr:spPr>
        <a:xfrm>
          <a:off x="14592300" y="18507075"/>
          <a:ext cx="889000" cy="323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107</xdr:row>
      <xdr:rowOff>113030</xdr:rowOff>
    </xdr:from>
    <xdr:to>
      <xdr:col>72</xdr:col>
      <xdr:colOff>38100</xdr:colOff>
      <xdr:row>108</xdr:row>
      <xdr:rowOff>43180</xdr:rowOff>
    </xdr:to>
    <xdr:sp macro="" textlink="">
      <xdr:nvSpPr>
        <xdr:cNvPr id="876" name="楕円 875">
          <a:extLst>
            <a:ext uri="{FF2B5EF4-FFF2-40B4-BE49-F238E27FC236}">
              <a16:creationId xmlns:a16="http://schemas.microsoft.com/office/drawing/2014/main" id="{FCD47F03-0E4A-466A-8583-4EDE47A94A02}"/>
            </a:ext>
          </a:extLst>
        </xdr:cNvPr>
        <xdr:cNvSpPr/>
      </xdr:nvSpPr>
      <xdr:spPr>
        <a:xfrm>
          <a:off x="13652500" y="18458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107</xdr:row>
      <xdr:rowOff>161925</xdr:rowOff>
    </xdr:from>
    <xdr:to>
      <xdr:col>76</xdr:col>
      <xdr:colOff>114300</xdr:colOff>
      <xdr:row>107</xdr:row>
      <xdr:rowOff>163830</xdr:rowOff>
    </xdr:to>
    <xdr:cxnSp macro="">
      <xdr:nvCxnSpPr>
        <xdr:cNvPr id="877" name="直線コネクタ 876">
          <a:extLst>
            <a:ext uri="{FF2B5EF4-FFF2-40B4-BE49-F238E27FC236}">
              <a16:creationId xmlns:a16="http://schemas.microsoft.com/office/drawing/2014/main" id="{AFD35E26-5E40-4288-8C58-1BEA3EBC072D}"/>
            </a:ext>
          </a:extLst>
        </xdr:cNvPr>
        <xdr:cNvCxnSpPr/>
      </xdr:nvCxnSpPr>
      <xdr:spPr>
        <a:xfrm flipV="1">
          <a:off x="13703300" y="18507075"/>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107</xdr:row>
      <xdr:rowOff>17780</xdr:rowOff>
    </xdr:from>
    <xdr:to>
      <xdr:col>67</xdr:col>
      <xdr:colOff>101600</xdr:colOff>
      <xdr:row>107</xdr:row>
      <xdr:rowOff>119380</xdr:rowOff>
    </xdr:to>
    <xdr:sp macro="" textlink="">
      <xdr:nvSpPr>
        <xdr:cNvPr id="878" name="楕円 877">
          <a:extLst>
            <a:ext uri="{FF2B5EF4-FFF2-40B4-BE49-F238E27FC236}">
              <a16:creationId xmlns:a16="http://schemas.microsoft.com/office/drawing/2014/main" id="{5C033A60-39E2-4124-8DA1-268E43FD874D}"/>
            </a:ext>
          </a:extLst>
        </xdr:cNvPr>
        <xdr:cNvSpPr/>
      </xdr:nvSpPr>
      <xdr:spPr>
        <a:xfrm>
          <a:off x="12763500" y="18362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107</xdr:row>
      <xdr:rowOff>68580</xdr:rowOff>
    </xdr:from>
    <xdr:to>
      <xdr:col>71</xdr:col>
      <xdr:colOff>177800</xdr:colOff>
      <xdr:row>107</xdr:row>
      <xdr:rowOff>163830</xdr:rowOff>
    </xdr:to>
    <xdr:cxnSp macro="">
      <xdr:nvCxnSpPr>
        <xdr:cNvPr id="879" name="直線コネクタ 878">
          <a:extLst>
            <a:ext uri="{FF2B5EF4-FFF2-40B4-BE49-F238E27FC236}">
              <a16:creationId xmlns:a16="http://schemas.microsoft.com/office/drawing/2014/main" id="{DAAECC6F-B26B-424D-BA11-EDCC71CC4FE2}"/>
            </a:ext>
          </a:extLst>
        </xdr:cNvPr>
        <xdr:cNvCxnSpPr/>
      </xdr:nvCxnSpPr>
      <xdr:spPr>
        <a:xfrm>
          <a:off x="12814300" y="18413730"/>
          <a:ext cx="88900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102</xdr:row>
      <xdr:rowOff>107332</xdr:rowOff>
    </xdr:from>
    <xdr:ext cx="405111" cy="259045"/>
    <xdr:sp macro="" textlink="">
      <xdr:nvSpPr>
        <xdr:cNvPr id="880" name="n_1aveValue【庁舎】&#10;有形固定資産減価償却率">
          <a:extLst>
            <a:ext uri="{FF2B5EF4-FFF2-40B4-BE49-F238E27FC236}">
              <a16:creationId xmlns:a16="http://schemas.microsoft.com/office/drawing/2014/main" id="{3EF22880-FC80-45FB-AABB-1F7F0B9A3E80}"/>
            </a:ext>
          </a:extLst>
        </xdr:cNvPr>
        <xdr:cNvSpPr txBox="1"/>
      </xdr:nvSpPr>
      <xdr:spPr>
        <a:xfrm>
          <a:off x="15266044" y="17595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71138</xdr:rowOff>
    </xdr:from>
    <xdr:ext cx="405111" cy="259045"/>
    <xdr:sp macro="" textlink="">
      <xdr:nvSpPr>
        <xdr:cNvPr id="881" name="n_2aveValue【庁舎】&#10;有形固定資産減価償却率">
          <a:extLst>
            <a:ext uri="{FF2B5EF4-FFF2-40B4-BE49-F238E27FC236}">
              <a16:creationId xmlns:a16="http://schemas.microsoft.com/office/drawing/2014/main" id="{45273196-507F-4F08-BDD9-E88897475BB2}"/>
            </a:ext>
          </a:extLst>
        </xdr:cNvPr>
        <xdr:cNvSpPr txBox="1"/>
      </xdr:nvSpPr>
      <xdr:spPr>
        <a:xfrm>
          <a:off x="14389744" y="175590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33038</xdr:rowOff>
    </xdr:from>
    <xdr:ext cx="405111" cy="259045"/>
    <xdr:sp macro="" textlink="">
      <xdr:nvSpPr>
        <xdr:cNvPr id="882" name="n_3aveValue【庁舎】&#10;有形固定資産減価償却率">
          <a:extLst>
            <a:ext uri="{FF2B5EF4-FFF2-40B4-BE49-F238E27FC236}">
              <a16:creationId xmlns:a16="http://schemas.microsoft.com/office/drawing/2014/main" id="{2C66DC0A-D268-4BC6-9991-6255DBC697A2}"/>
            </a:ext>
          </a:extLst>
        </xdr:cNvPr>
        <xdr:cNvSpPr txBox="1"/>
      </xdr:nvSpPr>
      <xdr:spPr>
        <a:xfrm>
          <a:off x="13500744" y="175209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101</xdr:row>
      <xdr:rowOff>166388</xdr:rowOff>
    </xdr:from>
    <xdr:ext cx="405111" cy="259045"/>
    <xdr:sp macro="" textlink="">
      <xdr:nvSpPr>
        <xdr:cNvPr id="883" name="n_4aveValue【庁舎】&#10;有形固定資産減価償却率">
          <a:extLst>
            <a:ext uri="{FF2B5EF4-FFF2-40B4-BE49-F238E27FC236}">
              <a16:creationId xmlns:a16="http://schemas.microsoft.com/office/drawing/2014/main" id="{05B4BADA-8DD5-4777-8F78-45EAF7E534D3}"/>
            </a:ext>
          </a:extLst>
        </xdr:cNvPr>
        <xdr:cNvSpPr txBox="1"/>
      </xdr:nvSpPr>
      <xdr:spPr>
        <a:xfrm>
          <a:off x="12611744" y="174828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108</xdr:row>
      <xdr:rowOff>64788</xdr:rowOff>
    </xdr:from>
    <xdr:ext cx="405111" cy="259045"/>
    <xdr:sp macro="" textlink="">
      <xdr:nvSpPr>
        <xdr:cNvPr id="884" name="n_1mainValue【庁舎】&#10;有形固定資産減価償却率">
          <a:extLst>
            <a:ext uri="{FF2B5EF4-FFF2-40B4-BE49-F238E27FC236}">
              <a16:creationId xmlns:a16="http://schemas.microsoft.com/office/drawing/2014/main" id="{35A7A23F-DA2F-4677-A7F0-B7807FECC76A}"/>
            </a:ext>
          </a:extLst>
        </xdr:cNvPr>
        <xdr:cNvSpPr txBox="1"/>
      </xdr:nvSpPr>
      <xdr:spPr>
        <a:xfrm>
          <a:off x="15266044" y="185813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108</xdr:row>
      <xdr:rowOff>32402</xdr:rowOff>
    </xdr:from>
    <xdr:ext cx="405111" cy="259045"/>
    <xdr:sp macro="" textlink="">
      <xdr:nvSpPr>
        <xdr:cNvPr id="885" name="n_2mainValue【庁舎】&#10;有形固定資産減価償却率">
          <a:extLst>
            <a:ext uri="{FF2B5EF4-FFF2-40B4-BE49-F238E27FC236}">
              <a16:creationId xmlns:a16="http://schemas.microsoft.com/office/drawing/2014/main" id="{541CA163-4ABB-4D41-9A36-D486EA0756E7}"/>
            </a:ext>
          </a:extLst>
        </xdr:cNvPr>
        <xdr:cNvSpPr txBox="1"/>
      </xdr:nvSpPr>
      <xdr:spPr>
        <a:xfrm>
          <a:off x="14389744" y="185490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108</xdr:row>
      <xdr:rowOff>34307</xdr:rowOff>
    </xdr:from>
    <xdr:ext cx="405111" cy="259045"/>
    <xdr:sp macro="" textlink="">
      <xdr:nvSpPr>
        <xdr:cNvPr id="886" name="n_3mainValue【庁舎】&#10;有形固定資産減価償却率">
          <a:extLst>
            <a:ext uri="{FF2B5EF4-FFF2-40B4-BE49-F238E27FC236}">
              <a16:creationId xmlns:a16="http://schemas.microsoft.com/office/drawing/2014/main" id="{9137A5C9-F368-4A75-8C20-9120B40ED186}"/>
            </a:ext>
          </a:extLst>
        </xdr:cNvPr>
        <xdr:cNvSpPr txBox="1"/>
      </xdr:nvSpPr>
      <xdr:spPr>
        <a:xfrm>
          <a:off x="13500744" y="18550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107</xdr:row>
      <xdr:rowOff>110507</xdr:rowOff>
    </xdr:from>
    <xdr:ext cx="405111" cy="259045"/>
    <xdr:sp macro="" textlink="">
      <xdr:nvSpPr>
        <xdr:cNvPr id="887" name="n_4mainValue【庁舎】&#10;有形固定資産減価償却率">
          <a:extLst>
            <a:ext uri="{FF2B5EF4-FFF2-40B4-BE49-F238E27FC236}">
              <a16:creationId xmlns:a16="http://schemas.microsoft.com/office/drawing/2014/main" id="{120890E7-08C9-4D19-8187-25BCBC717F7A}"/>
            </a:ext>
          </a:extLst>
        </xdr:cNvPr>
        <xdr:cNvSpPr txBox="1"/>
      </xdr:nvSpPr>
      <xdr:spPr>
        <a:xfrm>
          <a:off x="12611744" y="18455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88" name="正方形/長方形 887">
          <a:extLst>
            <a:ext uri="{FF2B5EF4-FFF2-40B4-BE49-F238E27FC236}">
              <a16:creationId xmlns:a16="http://schemas.microsoft.com/office/drawing/2014/main" id="{E35EA026-FEBF-4477-84E2-64A0ACC74E68}"/>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89" name="正方形/長方形 888">
          <a:extLst>
            <a:ext uri="{FF2B5EF4-FFF2-40B4-BE49-F238E27FC236}">
              <a16:creationId xmlns:a16="http://schemas.microsoft.com/office/drawing/2014/main" id="{61BC8678-39FC-41D7-8686-6BCAA43883DE}"/>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90" name="正方形/長方形 889">
          <a:extLst>
            <a:ext uri="{FF2B5EF4-FFF2-40B4-BE49-F238E27FC236}">
              <a16:creationId xmlns:a16="http://schemas.microsoft.com/office/drawing/2014/main" id="{1A313131-922C-4E0F-946C-4692147F3978}"/>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91" name="正方形/長方形 890">
          <a:extLst>
            <a:ext uri="{FF2B5EF4-FFF2-40B4-BE49-F238E27FC236}">
              <a16:creationId xmlns:a16="http://schemas.microsoft.com/office/drawing/2014/main" id="{4211CF5D-0CEB-443D-B9BF-95E7E924D0AC}"/>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92" name="正方形/長方形 891">
          <a:extLst>
            <a:ext uri="{FF2B5EF4-FFF2-40B4-BE49-F238E27FC236}">
              <a16:creationId xmlns:a16="http://schemas.microsoft.com/office/drawing/2014/main" id="{97C13162-5A08-4109-B77C-52D81E824A2B}"/>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93" name="正方形/長方形 892">
          <a:extLst>
            <a:ext uri="{FF2B5EF4-FFF2-40B4-BE49-F238E27FC236}">
              <a16:creationId xmlns:a16="http://schemas.microsoft.com/office/drawing/2014/main" id="{6EFE5F4D-AEE6-4036-88EB-56273EE14BAB}"/>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和歌山県平均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94" name="正方形/長方形 893">
          <a:extLst>
            <a:ext uri="{FF2B5EF4-FFF2-40B4-BE49-F238E27FC236}">
              <a16:creationId xmlns:a16="http://schemas.microsoft.com/office/drawing/2014/main" id="{767A6E4A-5BDA-4981-AD4A-52B10C14C388}"/>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95" name="正方形/長方形 894">
          <a:extLst>
            <a:ext uri="{FF2B5EF4-FFF2-40B4-BE49-F238E27FC236}">
              <a16:creationId xmlns:a16="http://schemas.microsoft.com/office/drawing/2014/main" id="{A451889E-1D6B-462C-8118-064CDE98058E}"/>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96" name="テキスト ボックス 895">
          <a:extLst>
            <a:ext uri="{FF2B5EF4-FFF2-40B4-BE49-F238E27FC236}">
              <a16:creationId xmlns:a16="http://schemas.microsoft.com/office/drawing/2014/main" id="{A8858867-3CA9-45FD-8487-F85182D1F338}"/>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97" name="直線コネクタ 896">
          <a:extLst>
            <a:ext uri="{FF2B5EF4-FFF2-40B4-BE49-F238E27FC236}">
              <a16:creationId xmlns:a16="http://schemas.microsoft.com/office/drawing/2014/main" id="{0B3A9A43-E682-4F46-8A36-B1970CF1F06E}"/>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110</xdr:row>
      <xdr:rowOff>48277</xdr:rowOff>
    </xdr:from>
    <xdr:ext cx="467179" cy="259045"/>
    <xdr:sp macro="" textlink="">
      <xdr:nvSpPr>
        <xdr:cNvPr id="898" name="テキスト ボックス 897">
          <a:extLst>
            <a:ext uri="{FF2B5EF4-FFF2-40B4-BE49-F238E27FC236}">
              <a16:creationId xmlns:a16="http://schemas.microsoft.com/office/drawing/2014/main" id="{1714C094-DADE-4C13-AD9E-F4BCD38F6281}"/>
            </a:ext>
          </a:extLst>
        </xdr:cNvPr>
        <xdr:cNvSpPr txBox="1"/>
      </xdr:nvSpPr>
      <xdr:spPr>
        <a:xfrm>
          <a:off x="17820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109</xdr:row>
      <xdr:rowOff>35379</xdr:rowOff>
    </xdr:from>
    <xdr:to>
      <xdr:col>120</xdr:col>
      <xdr:colOff>114300</xdr:colOff>
      <xdr:row>109</xdr:row>
      <xdr:rowOff>35379</xdr:rowOff>
    </xdr:to>
    <xdr:cxnSp macro="">
      <xdr:nvCxnSpPr>
        <xdr:cNvPr id="899" name="直線コネクタ 898">
          <a:extLst>
            <a:ext uri="{FF2B5EF4-FFF2-40B4-BE49-F238E27FC236}">
              <a16:creationId xmlns:a16="http://schemas.microsoft.com/office/drawing/2014/main" id="{1F8F50B6-E3D9-41A2-A225-6DCD49205668}"/>
            </a:ext>
          </a:extLst>
        </xdr:cNvPr>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900" name="テキスト ボックス 899">
          <a:extLst>
            <a:ext uri="{FF2B5EF4-FFF2-40B4-BE49-F238E27FC236}">
              <a16:creationId xmlns:a16="http://schemas.microsoft.com/office/drawing/2014/main" id="{B583A2DE-5D2E-4340-A6FE-B5D999F470C1}"/>
            </a:ext>
          </a:extLst>
        </xdr:cNvPr>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901" name="直線コネクタ 900">
          <a:extLst>
            <a:ext uri="{FF2B5EF4-FFF2-40B4-BE49-F238E27FC236}">
              <a16:creationId xmlns:a16="http://schemas.microsoft.com/office/drawing/2014/main" id="{C1D29B63-9E41-4BD1-9D0F-8BB30748D6C7}"/>
            </a:ext>
          </a:extLst>
        </xdr:cNvPr>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902" name="テキスト ボックス 901">
          <a:extLst>
            <a:ext uri="{FF2B5EF4-FFF2-40B4-BE49-F238E27FC236}">
              <a16:creationId xmlns:a16="http://schemas.microsoft.com/office/drawing/2014/main" id="{BAEB35E2-AAB1-4BE7-A579-069CE3769FB9}"/>
            </a:ext>
          </a:extLst>
        </xdr:cNvPr>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903" name="直線コネクタ 902">
          <a:extLst>
            <a:ext uri="{FF2B5EF4-FFF2-40B4-BE49-F238E27FC236}">
              <a16:creationId xmlns:a16="http://schemas.microsoft.com/office/drawing/2014/main" id="{F82F0906-7812-4719-A428-B257806C90E7}"/>
            </a:ext>
          </a:extLst>
        </xdr:cNvPr>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904" name="テキスト ボックス 903">
          <a:extLst>
            <a:ext uri="{FF2B5EF4-FFF2-40B4-BE49-F238E27FC236}">
              <a16:creationId xmlns:a16="http://schemas.microsoft.com/office/drawing/2014/main" id="{6A4CD126-1C45-420F-9974-8E5BBEED7E2B}"/>
            </a:ext>
          </a:extLst>
        </xdr:cNvPr>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905" name="直線コネクタ 904">
          <a:extLst>
            <a:ext uri="{FF2B5EF4-FFF2-40B4-BE49-F238E27FC236}">
              <a16:creationId xmlns:a16="http://schemas.microsoft.com/office/drawing/2014/main" id="{47501AD4-5D38-4AEE-AE55-55450881AE64}"/>
            </a:ext>
          </a:extLst>
        </xdr:cNvPr>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906" name="テキスト ボックス 905">
          <a:extLst>
            <a:ext uri="{FF2B5EF4-FFF2-40B4-BE49-F238E27FC236}">
              <a16:creationId xmlns:a16="http://schemas.microsoft.com/office/drawing/2014/main" id="{225B672E-CCE0-49CE-8F58-366BF905DDDB}"/>
            </a:ext>
          </a:extLst>
        </xdr:cNvPr>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907" name="直線コネクタ 906">
          <a:extLst>
            <a:ext uri="{FF2B5EF4-FFF2-40B4-BE49-F238E27FC236}">
              <a16:creationId xmlns:a16="http://schemas.microsoft.com/office/drawing/2014/main" id="{9ABAD1C4-7992-4F01-ABF3-5B43A55A8636}"/>
            </a:ext>
          </a:extLst>
        </xdr:cNvPr>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908" name="テキスト ボックス 907">
          <a:extLst>
            <a:ext uri="{FF2B5EF4-FFF2-40B4-BE49-F238E27FC236}">
              <a16:creationId xmlns:a16="http://schemas.microsoft.com/office/drawing/2014/main" id="{D4433892-FD7D-4C5E-B7AF-0DABAF75B1C4}"/>
            </a:ext>
          </a:extLst>
        </xdr:cNvPr>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909" name="直線コネクタ 908">
          <a:extLst>
            <a:ext uri="{FF2B5EF4-FFF2-40B4-BE49-F238E27FC236}">
              <a16:creationId xmlns:a16="http://schemas.microsoft.com/office/drawing/2014/main" id="{CE5183FA-1AA1-4C19-ACE6-18058ED93521}"/>
            </a:ext>
          </a:extLst>
        </xdr:cNvPr>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910" name="テキスト ボックス 909">
          <a:extLst>
            <a:ext uri="{FF2B5EF4-FFF2-40B4-BE49-F238E27FC236}">
              <a16:creationId xmlns:a16="http://schemas.microsoft.com/office/drawing/2014/main" id="{02AF5C1A-7C79-408D-9DF1-9D6BC6DE511D}"/>
            </a:ext>
          </a:extLst>
        </xdr:cNvPr>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911" name="直線コネクタ 910">
          <a:extLst>
            <a:ext uri="{FF2B5EF4-FFF2-40B4-BE49-F238E27FC236}">
              <a16:creationId xmlns:a16="http://schemas.microsoft.com/office/drawing/2014/main" id="{59E833BE-DF57-4D96-8BE4-75968C3C5D9D}"/>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912" name="テキスト ボックス 911">
          <a:extLst>
            <a:ext uri="{FF2B5EF4-FFF2-40B4-BE49-F238E27FC236}">
              <a16:creationId xmlns:a16="http://schemas.microsoft.com/office/drawing/2014/main" id="{7C6B12A5-56DD-4834-90DB-7643D34A6AD1}"/>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913" name="【庁舎】&#10;一人当たり面積グラフ枠">
          <a:extLst>
            <a:ext uri="{FF2B5EF4-FFF2-40B4-BE49-F238E27FC236}">
              <a16:creationId xmlns:a16="http://schemas.microsoft.com/office/drawing/2014/main" id="{8D30ADA5-2DCC-4981-9D82-137C1625756B}"/>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14151</xdr:rowOff>
    </xdr:from>
    <xdr:to>
      <xdr:col>116</xdr:col>
      <xdr:colOff>62864</xdr:colOff>
      <xdr:row>108</xdr:row>
      <xdr:rowOff>170906</xdr:rowOff>
    </xdr:to>
    <xdr:cxnSp macro="">
      <xdr:nvCxnSpPr>
        <xdr:cNvPr id="914" name="直線コネクタ 913">
          <a:extLst>
            <a:ext uri="{FF2B5EF4-FFF2-40B4-BE49-F238E27FC236}">
              <a16:creationId xmlns:a16="http://schemas.microsoft.com/office/drawing/2014/main" id="{29169C1E-9231-471C-A07E-9475841254EA}"/>
            </a:ext>
          </a:extLst>
        </xdr:cNvPr>
        <xdr:cNvCxnSpPr/>
      </xdr:nvCxnSpPr>
      <xdr:spPr>
        <a:xfrm flipV="1">
          <a:off x="22160864" y="17159151"/>
          <a:ext cx="0" cy="15283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3283</xdr:rowOff>
    </xdr:from>
    <xdr:ext cx="469744" cy="259045"/>
    <xdr:sp macro="" textlink="">
      <xdr:nvSpPr>
        <xdr:cNvPr id="915" name="【庁舎】&#10;一人当たり面積最小値テキスト">
          <a:extLst>
            <a:ext uri="{FF2B5EF4-FFF2-40B4-BE49-F238E27FC236}">
              <a16:creationId xmlns:a16="http://schemas.microsoft.com/office/drawing/2014/main" id="{22D1331B-573E-4E8A-816C-3C2D2AFADDFA}"/>
            </a:ext>
          </a:extLst>
        </xdr:cNvPr>
        <xdr:cNvSpPr txBox="1"/>
      </xdr:nvSpPr>
      <xdr:spPr>
        <a:xfrm>
          <a:off x="22199600" y="186913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170906</xdr:rowOff>
    </xdr:from>
    <xdr:to>
      <xdr:col>116</xdr:col>
      <xdr:colOff>152400</xdr:colOff>
      <xdr:row>108</xdr:row>
      <xdr:rowOff>170906</xdr:rowOff>
    </xdr:to>
    <xdr:cxnSp macro="">
      <xdr:nvCxnSpPr>
        <xdr:cNvPr id="916" name="直線コネクタ 915">
          <a:extLst>
            <a:ext uri="{FF2B5EF4-FFF2-40B4-BE49-F238E27FC236}">
              <a16:creationId xmlns:a16="http://schemas.microsoft.com/office/drawing/2014/main" id="{FF7300F6-5479-4852-A4ED-0A9A9663A239}"/>
            </a:ext>
          </a:extLst>
        </xdr:cNvPr>
        <xdr:cNvCxnSpPr/>
      </xdr:nvCxnSpPr>
      <xdr:spPr>
        <a:xfrm>
          <a:off x="22072600" y="186875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132278</xdr:rowOff>
    </xdr:from>
    <xdr:ext cx="469744" cy="259045"/>
    <xdr:sp macro="" textlink="">
      <xdr:nvSpPr>
        <xdr:cNvPr id="917" name="【庁舎】&#10;一人当たり面積最大値テキスト">
          <a:extLst>
            <a:ext uri="{FF2B5EF4-FFF2-40B4-BE49-F238E27FC236}">
              <a16:creationId xmlns:a16="http://schemas.microsoft.com/office/drawing/2014/main" id="{7BDA414B-314F-427D-BD0A-FCCCE4B0603B}"/>
            </a:ext>
          </a:extLst>
        </xdr:cNvPr>
        <xdr:cNvSpPr txBox="1"/>
      </xdr:nvSpPr>
      <xdr:spPr>
        <a:xfrm>
          <a:off x="22199600" y="169343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14151</xdr:rowOff>
    </xdr:from>
    <xdr:to>
      <xdr:col>116</xdr:col>
      <xdr:colOff>152400</xdr:colOff>
      <xdr:row>100</xdr:row>
      <xdr:rowOff>14151</xdr:rowOff>
    </xdr:to>
    <xdr:cxnSp macro="">
      <xdr:nvCxnSpPr>
        <xdr:cNvPr id="918" name="直線コネクタ 917">
          <a:extLst>
            <a:ext uri="{FF2B5EF4-FFF2-40B4-BE49-F238E27FC236}">
              <a16:creationId xmlns:a16="http://schemas.microsoft.com/office/drawing/2014/main" id="{9716C064-039C-4A51-BD79-CE04B4F00602}"/>
            </a:ext>
          </a:extLst>
        </xdr:cNvPr>
        <xdr:cNvCxnSpPr/>
      </xdr:nvCxnSpPr>
      <xdr:spPr>
        <a:xfrm>
          <a:off x="22072600" y="171591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103</xdr:row>
      <xdr:rowOff>22151</xdr:rowOff>
    </xdr:from>
    <xdr:ext cx="469744" cy="259045"/>
    <xdr:sp macro="" textlink="">
      <xdr:nvSpPr>
        <xdr:cNvPr id="919" name="【庁舎】&#10;一人当たり面積平均値テキスト">
          <a:extLst>
            <a:ext uri="{FF2B5EF4-FFF2-40B4-BE49-F238E27FC236}">
              <a16:creationId xmlns:a16="http://schemas.microsoft.com/office/drawing/2014/main" id="{061F8F86-AD3C-4668-BB57-8BA14E4A96CE}"/>
            </a:ext>
          </a:extLst>
        </xdr:cNvPr>
        <xdr:cNvSpPr txBox="1"/>
      </xdr:nvSpPr>
      <xdr:spPr>
        <a:xfrm>
          <a:off x="22199600" y="1768150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103</xdr:row>
      <xdr:rowOff>170724</xdr:rowOff>
    </xdr:from>
    <xdr:to>
      <xdr:col>116</xdr:col>
      <xdr:colOff>114300</xdr:colOff>
      <xdr:row>104</xdr:row>
      <xdr:rowOff>100874</xdr:rowOff>
    </xdr:to>
    <xdr:sp macro="" textlink="">
      <xdr:nvSpPr>
        <xdr:cNvPr id="920" name="フローチャート: 判断 919">
          <a:extLst>
            <a:ext uri="{FF2B5EF4-FFF2-40B4-BE49-F238E27FC236}">
              <a16:creationId xmlns:a16="http://schemas.microsoft.com/office/drawing/2014/main" id="{8EFB1411-B674-4BD3-903F-507E0AA47FA9}"/>
            </a:ext>
          </a:extLst>
        </xdr:cNvPr>
        <xdr:cNvSpPr/>
      </xdr:nvSpPr>
      <xdr:spPr>
        <a:xfrm>
          <a:off x="22110700" y="17830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104</xdr:row>
      <xdr:rowOff>12337</xdr:rowOff>
    </xdr:from>
    <xdr:to>
      <xdr:col>112</xdr:col>
      <xdr:colOff>38100</xdr:colOff>
      <xdr:row>104</xdr:row>
      <xdr:rowOff>113937</xdr:rowOff>
    </xdr:to>
    <xdr:sp macro="" textlink="">
      <xdr:nvSpPr>
        <xdr:cNvPr id="921" name="フローチャート: 判断 920">
          <a:extLst>
            <a:ext uri="{FF2B5EF4-FFF2-40B4-BE49-F238E27FC236}">
              <a16:creationId xmlns:a16="http://schemas.microsoft.com/office/drawing/2014/main" id="{855A7BD1-3BC9-4C71-831F-1D708C34AFA0}"/>
            </a:ext>
          </a:extLst>
        </xdr:cNvPr>
        <xdr:cNvSpPr/>
      </xdr:nvSpPr>
      <xdr:spPr>
        <a:xfrm>
          <a:off x="21272500" y="178431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104</xdr:row>
      <xdr:rowOff>103777</xdr:rowOff>
    </xdr:from>
    <xdr:to>
      <xdr:col>107</xdr:col>
      <xdr:colOff>101600</xdr:colOff>
      <xdr:row>105</xdr:row>
      <xdr:rowOff>33927</xdr:rowOff>
    </xdr:to>
    <xdr:sp macro="" textlink="">
      <xdr:nvSpPr>
        <xdr:cNvPr id="922" name="フローチャート: 判断 921">
          <a:extLst>
            <a:ext uri="{FF2B5EF4-FFF2-40B4-BE49-F238E27FC236}">
              <a16:creationId xmlns:a16="http://schemas.microsoft.com/office/drawing/2014/main" id="{06F103AD-C6D5-4342-B158-6A7B92978107}"/>
            </a:ext>
          </a:extLst>
        </xdr:cNvPr>
        <xdr:cNvSpPr/>
      </xdr:nvSpPr>
      <xdr:spPr>
        <a:xfrm>
          <a:off x="20383500" y="17934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104</xdr:row>
      <xdr:rowOff>129902</xdr:rowOff>
    </xdr:from>
    <xdr:to>
      <xdr:col>102</xdr:col>
      <xdr:colOff>165100</xdr:colOff>
      <xdr:row>105</xdr:row>
      <xdr:rowOff>60052</xdr:rowOff>
    </xdr:to>
    <xdr:sp macro="" textlink="">
      <xdr:nvSpPr>
        <xdr:cNvPr id="923" name="フローチャート: 判断 922">
          <a:extLst>
            <a:ext uri="{FF2B5EF4-FFF2-40B4-BE49-F238E27FC236}">
              <a16:creationId xmlns:a16="http://schemas.microsoft.com/office/drawing/2014/main" id="{F51125A8-2AC7-47ED-9885-97C9B43DA961}"/>
            </a:ext>
          </a:extLst>
        </xdr:cNvPr>
        <xdr:cNvSpPr/>
      </xdr:nvSpPr>
      <xdr:spPr>
        <a:xfrm>
          <a:off x="19494500" y="17960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104</xdr:row>
      <xdr:rowOff>149498</xdr:rowOff>
    </xdr:from>
    <xdr:to>
      <xdr:col>98</xdr:col>
      <xdr:colOff>38100</xdr:colOff>
      <xdr:row>105</xdr:row>
      <xdr:rowOff>79648</xdr:rowOff>
    </xdr:to>
    <xdr:sp macro="" textlink="">
      <xdr:nvSpPr>
        <xdr:cNvPr id="924" name="フローチャート: 判断 923">
          <a:extLst>
            <a:ext uri="{FF2B5EF4-FFF2-40B4-BE49-F238E27FC236}">
              <a16:creationId xmlns:a16="http://schemas.microsoft.com/office/drawing/2014/main" id="{D867C03A-EE22-4645-92A5-9EFF6D8E9F81}"/>
            </a:ext>
          </a:extLst>
        </xdr:cNvPr>
        <xdr:cNvSpPr/>
      </xdr:nvSpPr>
      <xdr:spPr>
        <a:xfrm>
          <a:off x="18605500" y="17980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925" name="テキスト ボックス 924">
          <a:extLst>
            <a:ext uri="{FF2B5EF4-FFF2-40B4-BE49-F238E27FC236}">
              <a16:creationId xmlns:a16="http://schemas.microsoft.com/office/drawing/2014/main" id="{E714F822-2EB0-42A0-987D-40DB7D4B7488}"/>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926" name="テキスト ボックス 925">
          <a:extLst>
            <a:ext uri="{FF2B5EF4-FFF2-40B4-BE49-F238E27FC236}">
              <a16:creationId xmlns:a16="http://schemas.microsoft.com/office/drawing/2014/main" id="{34A2B78B-2897-4B88-9C74-E3185EE0381A}"/>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927" name="テキスト ボックス 926">
          <a:extLst>
            <a:ext uri="{FF2B5EF4-FFF2-40B4-BE49-F238E27FC236}">
              <a16:creationId xmlns:a16="http://schemas.microsoft.com/office/drawing/2014/main" id="{7349DC00-8D80-4900-9BA8-E18EE3029B2B}"/>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928" name="テキスト ボックス 927">
          <a:extLst>
            <a:ext uri="{FF2B5EF4-FFF2-40B4-BE49-F238E27FC236}">
              <a16:creationId xmlns:a16="http://schemas.microsoft.com/office/drawing/2014/main" id="{C1221D1F-B9A4-4D4F-839A-10C8767E6391}"/>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929" name="テキスト ボックス 928">
          <a:extLst>
            <a:ext uri="{FF2B5EF4-FFF2-40B4-BE49-F238E27FC236}">
              <a16:creationId xmlns:a16="http://schemas.microsoft.com/office/drawing/2014/main" id="{495669E9-5C5E-4CD8-B6FF-66CE86B3EEEB}"/>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104</xdr:row>
      <xdr:rowOff>126637</xdr:rowOff>
    </xdr:from>
    <xdr:to>
      <xdr:col>116</xdr:col>
      <xdr:colOff>114300</xdr:colOff>
      <xdr:row>105</xdr:row>
      <xdr:rowOff>56787</xdr:rowOff>
    </xdr:to>
    <xdr:sp macro="" textlink="">
      <xdr:nvSpPr>
        <xdr:cNvPr id="930" name="楕円 929">
          <a:extLst>
            <a:ext uri="{FF2B5EF4-FFF2-40B4-BE49-F238E27FC236}">
              <a16:creationId xmlns:a16="http://schemas.microsoft.com/office/drawing/2014/main" id="{A9363BE3-58E5-4E66-8C71-1856D5A1840F}"/>
            </a:ext>
          </a:extLst>
        </xdr:cNvPr>
        <xdr:cNvSpPr/>
      </xdr:nvSpPr>
      <xdr:spPr>
        <a:xfrm>
          <a:off x="22110700" y="17957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104</xdr:row>
      <xdr:rowOff>105064</xdr:rowOff>
    </xdr:from>
    <xdr:ext cx="469744" cy="259045"/>
    <xdr:sp macro="" textlink="">
      <xdr:nvSpPr>
        <xdr:cNvPr id="931" name="【庁舎】&#10;一人当たり面積該当値テキスト">
          <a:extLst>
            <a:ext uri="{FF2B5EF4-FFF2-40B4-BE49-F238E27FC236}">
              <a16:creationId xmlns:a16="http://schemas.microsoft.com/office/drawing/2014/main" id="{D134C065-4DB7-41E7-8E6B-D12439B0AC1E}"/>
            </a:ext>
          </a:extLst>
        </xdr:cNvPr>
        <xdr:cNvSpPr txBox="1"/>
      </xdr:nvSpPr>
      <xdr:spPr>
        <a:xfrm>
          <a:off x="22199600" y="179358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104</xdr:row>
      <xdr:rowOff>156029</xdr:rowOff>
    </xdr:from>
    <xdr:to>
      <xdr:col>112</xdr:col>
      <xdr:colOff>38100</xdr:colOff>
      <xdr:row>105</xdr:row>
      <xdr:rowOff>86179</xdr:rowOff>
    </xdr:to>
    <xdr:sp macro="" textlink="">
      <xdr:nvSpPr>
        <xdr:cNvPr id="932" name="楕円 931">
          <a:extLst>
            <a:ext uri="{FF2B5EF4-FFF2-40B4-BE49-F238E27FC236}">
              <a16:creationId xmlns:a16="http://schemas.microsoft.com/office/drawing/2014/main" id="{66102B45-56FB-4F19-9EF4-3CE75DF4D1FE}"/>
            </a:ext>
          </a:extLst>
        </xdr:cNvPr>
        <xdr:cNvSpPr/>
      </xdr:nvSpPr>
      <xdr:spPr>
        <a:xfrm>
          <a:off x="21272500" y="179868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105</xdr:row>
      <xdr:rowOff>5987</xdr:rowOff>
    </xdr:from>
    <xdr:to>
      <xdr:col>116</xdr:col>
      <xdr:colOff>63500</xdr:colOff>
      <xdr:row>105</xdr:row>
      <xdr:rowOff>35379</xdr:rowOff>
    </xdr:to>
    <xdr:cxnSp macro="">
      <xdr:nvCxnSpPr>
        <xdr:cNvPr id="933" name="直線コネクタ 932">
          <a:extLst>
            <a:ext uri="{FF2B5EF4-FFF2-40B4-BE49-F238E27FC236}">
              <a16:creationId xmlns:a16="http://schemas.microsoft.com/office/drawing/2014/main" id="{EE43FB5A-7775-40F2-A362-A128C68779BD}"/>
            </a:ext>
          </a:extLst>
        </xdr:cNvPr>
        <xdr:cNvCxnSpPr/>
      </xdr:nvCxnSpPr>
      <xdr:spPr>
        <a:xfrm flipV="1">
          <a:off x="21323300" y="18008237"/>
          <a:ext cx="8382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105</xdr:row>
      <xdr:rowOff>7438</xdr:rowOff>
    </xdr:from>
    <xdr:to>
      <xdr:col>107</xdr:col>
      <xdr:colOff>101600</xdr:colOff>
      <xdr:row>105</xdr:row>
      <xdr:rowOff>109038</xdr:rowOff>
    </xdr:to>
    <xdr:sp macro="" textlink="">
      <xdr:nvSpPr>
        <xdr:cNvPr id="934" name="楕円 933">
          <a:extLst>
            <a:ext uri="{FF2B5EF4-FFF2-40B4-BE49-F238E27FC236}">
              <a16:creationId xmlns:a16="http://schemas.microsoft.com/office/drawing/2014/main" id="{5DCBA62F-BC2E-493A-A09B-35C497F0DC24}"/>
            </a:ext>
          </a:extLst>
        </xdr:cNvPr>
        <xdr:cNvSpPr/>
      </xdr:nvSpPr>
      <xdr:spPr>
        <a:xfrm>
          <a:off x="20383500" y="18009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105</xdr:row>
      <xdr:rowOff>35379</xdr:rowOff>
    </xdr:from>
    <xdr:to>
      <xdr:col>111</xdr:col>
      <xdr:colOff>177800</xdr:colOff>
      <xdr:row>105</xdr:row>
      <xdr:rowOff>58238</xdr:rowOff>
    </xdr:to>
    <xdr:cxnSp macro="">
      <xdr:nvCxnSpPr>
        <xdr:cNvPr id="935" name="直線コネクタ 934">
          <a:extLst>
            <a:ext uri="{FF2B5EF4-FFF2-40B4-BE49-F238E27FC236}">
              <a16:creationId xmlns:a16="http://schemas.microsoft.com/office/drawing/2014/main" id="{B1C8E319-BED8-4727-A5E8-33C4FA60279F}"/>
            </a:ext>
          </a:extLst>
        </xdr:cNvPr>
        <xdr:cNvCxnSpPr/>
      </xdr:nvCxnSpPr>
      <xdr:spPr>
        <a:xfrm flipV="1">
          <a:off x="20434300" y="18037629"/>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105</xdr:row>
      <xdr:rowOff>27032</xdr:rowOff>
    </xdr:from>
    <xdr:to>
      <xdr:col>102</xdr:col>
      <xdr:colOff>165100</xdr:colOff>
      <xdr:row>105</xdr:row>
      <xdr:rowOff>128632</xdr:rowOff>
    </xdr:to>
    <xdr:sp macro="" textlink="">
      <xdr:nvSpPr>
        <xdr:cNvPr id="936" name="楕円 935">
          <a:extLst>
            <a:ext uri="{FF2B5EF4-FFF2-40B4-BE49-F238E27FC236}">
              <a16:creationId xmlns:a16="http://schemas.microsoft.com/office/drawing/2014/main" id="{5671A719-0458-4278-939F-1C24E627A430}"/>
            </a:ext>
          </a:extLst>
        </xdr:cNvPr>
        <xdr:cNvSpPr/>
      </xdr:nvSpPr>
      <xdr:spPr>
        <a:xfrm>
          <a:off x="19494500" y="18029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105</xdr:row>
      <xdr:rowOff>58238</xdr:rowOff>
    </xdr:from>
    <xdr:to>
      <xdr:col>107</xdr:col>
      <xdr:colOff>50800</xdr:colOff>
      <xdr:row>105</xdr:row>
      <xdr:rowOff>77832</xdr:rowOff>
    </xdr:to>
    <xdr:cxnSp macro="">
      <xdr:nvCxnSpPr>
        <xdr:cNvPr id="937" name="直線コネクタ 936">
          <a:extLst>
            <a:ext uri="{FF2B5EF4-FFF2-40B4-BE49-F238E27FC236}">
              <a16:creationId xmlns:a16="http://schemas.microsoft.com/office/drawing/2014/main" id="{E0009A81-0419-49D4-9FFA-7B0E3569AD2D}"/>
            </a:ext>
          </a:extLst>
        </xdr:cNvPr>
        <xdr:cNvCxnSpPr/>
      </xdr:nvCxnSpPr>
      <xdr:spPr>
        <a:xfrm flipV="1">
          <a:off x="19545300" y="18060488"/>
          <a:ext cx="8890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105</xdr:row>
      <xdr:rowOff>27032</xdr:rowOff>
    </xdr:from>
    <xdr:to>
      <xdr:col>98</xdr:col>
      <xdr:colOff>38100</xdr:colOff>
      <xdr:row>105</xdr:row>
      <xdr:rowOff>128632</xdr:rowOff>
    </xdr:to>
    <xdr:sp macro="" textlink="">
      <xdr:nvSpPr>
        <xdr:cNvPr id="938" name="楕円 937">
          <a:extLst>
            <a:ext uri="{FF2B5EF4-FFF2-40B4-BE49-F238E27FC236}">
              <a16:creationId xmlns:a16="http://schemas.microsoft.com/office/drawing/2014/main" id="{D4B5DB5C-BD2F-4979-9DE9-F999C01614BE}"/>
            </a:ext>
          </a:extLst>
        </xdr:cNvPr>
        <xdr:cNvSpPr/>
      </xdr:nvSpPr>
      <xdr:spPr>
        <a:xfrm>
          <a:off x="18605500" y="18029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105</xdr:row>
      <xdr:rowOff>77832</xdr:rowOff>
    </xdr:from>
    <xdr:to>
      <xdr:col>102</xdr:col>
      <xdr:colOff>114300</xdr:colOff>
      <xdr:row>105</xdr:row>
      <xdr:rowOff>77832</xdr:rowOff>
    </xdr:to>
    <xdr:cxnSp macro="">
      <xdr:nvCxnSpPr>
        <xdr:cNvPr id="939" name="直線コネクタ 938">
          <a:extLst>
            <a:ext uri="{FF2B5EF4-FFF2-40B4-BE49-F238E27FC236}">
              <a16:creationId xmlns:a16="http://schemas.microsoft.com/office/drawing/2014/main" id="{F2E9AE47-6FF5-4EBF-B998-E7D7A05A3068}"/>
            </a:ext>
          </a:extLst>
        </xdr:cNvPr>
        <xdr:cNvCxnSpPr/>
      </xdr:nvCxnSpPr>
      <xdr:spPr>
        <a:xfrm>
          <a:off x="18656300" y="1808008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102</xdr:row>
      <xdr:rowOff>130464</xdr:rowOff>
    </xdr:from>
    <xdr:ext cx="469744" cy="259045"/>
    <xdr:sp macro="" textlink="">
      <xdr:nvSpPr>
        <xdr:cNvPr id="940" name="n_1aveValue【庁舎】&#10;一人当たり面積">
          <a:extLst>
            <a:ext uri="{FF2B5EF4-FFF2-40B4-BE49-F238E27FC236}">
              <a16:creationId xmlns:a16="http://schemas.microsoft.com/office/drawing/2014/main" id="{9319FDDE-8C63-4B99-B03A-B52E4544B0AE}"/>
            </a:ext>
          </a:extLst>
        </xdr:cNvPr>
        <xdr:cNvSpPr txBox="1"/>
      </xdr:nvSpPr>
      <xdr:spPr>
        <a:xfrm>
          <a:off x="21075727" y="176183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103</xdr:row>
      <xdr:rowOff>50454</xdr:rowOff>
    </xdr:from>
    <xdr:ext cx="469744" cy="259045"/>
    <xdr:sp macro="" textlink="">
      <xdr:nvSpPr>
        <xdr:cNvPr id="941" name="n_2aveValue【庁舎】&#10;一人当たり面積">
          <a:extLst>
            <a:ext uri="{FF2B5EF4-FFF2-40B4-BE49-F238E27FC236}">
              <a16:creationId xmlns:a16="http://schemas.microsoft.com/office/drawing/2014/main" id="{FA3C0FF7-F680-417F-8231-1D6D5FFA9F7E}"/>
            </a:ext>
          </a:extLst>
        </xdr:cNvPr>
        <xdr:cNvSpPr txBox="1"/>
      </xdr:nvSpPr>
      <xdr:spPr>
        <a:xfrm>
          <a:off x="20199427" y="177098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103</xdr:row>
      <xdr:rowOff>76579</xdr:rowOff>
    </xdr:from>
    <xdr:ext cx="469744" cy="259045"/>
    <xdr:sp macro="" textlink="">
      <xdr:nvSpPr>
        <xdr:cNvPr id="942" name="n_3aveValue【庁舎】&#10;一人当たり面積">
          <a:extLst>
            <a:ext uri="{FF2B5EF4-FFF2-40B4-BE49-F238E27FC236}">
              <a16:creationId xmlns:a16="http://schemas.microsoft.com/office/drawing/2014/main" id="{6D314A83-C8AA-4AAD-B74F-E67F09FF96A2}"/>
            </a:ext>
          </a:extLst>
        </xdr:cNvPr>
        <xdr:cNvSpPr txBox="1"/>
      </xdr:nvSpPr>
      <xdr:spPr>
        <a:xfrm>
          <a:off x="19310427" y="177359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103</xdr:row>
      <xdr:rowOff>96175</xdr:rowOff>
    </xdr:from>
    <xdr:ext cx="469744" cy="259045"/>
    <xdr:sp macro="" textlink="">
      <xdr:nvSpPr>
        <xdr:cNvPr id="943" name="n_4aveValue【庁舎】&#10;一人当たり面積">
          <a:extLst>
            <a:ext uri="{FF2B5EF4-FFF2-40B4-BE49-F238E27FC236}">
              <a16:creationId xmlns:a16="http://schemas.microsoft.com/office/drawing/2014/main" id="{E386D5E1-A747-4F60-80D5-05DB129D9B0D}"/>
            </a:ext>
          </a:extLst>
        </xdr:cNvPr>
        <xdr:cNvSpPr txBox="1"/>
      </xdr:nvSpPr>
      <xdr:spPr>
        <a:xfrm>
          <a:off x="18421427" y="177555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105</xdr:row>
      <xdr:rowOff>77306</xdr:rowOff>
    </xdr:from>
    <xdr:ext cx="469744" cy="259045"/>
    <xdr:sp macro="" textlink="">
      <xdr:nvSpPr>
        <xdr:cNvPr id="944" name="n_1mainValue【庁舎】&#10;一人当たり面積">
          <a:extLst>
            <a:ext uri="{FF2B5EF4-FFF2-40B4-BE49-F238E27FC236}">
              <a16:creationId xmlns:a16="http://schemas.microsoft.com/office/drawing/2014/main" id="{8AAFD1E8-70A4-4068-947A-7D2C23EE95A1}"/>
            </a:ext>
          </a:extLst>
        </xdr:cNvPr>
        <xdr:cNvSpPr txBox="1"/>
      </xdr:nvSpPr>
      <xdr:spPr>
        <a:xfrm>
          <a:off x="21075727" y="180795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100165</xdr:rowOff>
    </xdr:from>
    <xdr:ext cx="469744" cy="259045"/>
    <xdr:sp macro="" textlink="">
      <xdr:nvSpPr>
        <xdr:cNvPr id="945" name="n_2mainValue【庁舎】&#10;一人当たり面積">
          <a:extLst>
            <a:ext uri="{FF2B5EF4-FFF2-40B4-BE49-F238E27FC236}">
              <a16:creationId xmlns:a16="http://schemas.microsoft.com/office/drawing/2014/main" id="{459701AA-DCF9-492D-9CED-1EC2CF3FB970}"/>
            </a:ext>
          </a:extLst>
        </xdr:cNvPr>
        <xdr:cNvSpPr txBox="1"/>
      </xdr:nvSpPr>
      <xdr:spPr>
        <a:xfrm>
          <a:off x="20199427" y="18102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119759</xdr:rowOff>
    </xdr:from>
    <xdr:ext cx="469744" cy="259045"/>
    <xdr:sp macro="" textlink="">
      <xdr:nvSpPr>
        <xdr:cNvPr id="946" name="n_3mainValue【庁舎】&#10;一人当たり面積">
          <a:extLst>
            <a:ext uri="{FF2B5EF4-FFF2-40B4-BE49-F238E27FC236}">
              <a16:creationId xmlns:a16="http://schemas.microsoft.com/office/drawing/2014/main" id="{0D757686-052F-4F8B-9924-6D9E6ABA918D}"/>
            </a:ext>
          </a:extLst>
        </xdr:cNvPr>
        <xdr:cNvSpPr txBox="1"/>
      </xdr:nvSpPr>
      <xdr:spPr>
        <a:xfrm>
          <a:off x="19310427" y="181220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119759</xdr:rowOff>
    </xdr:from>
    <xdr:ext cx="469744" cy="259045"/>
    <xdr:sp macro="" textlink="">
      <xdr:nvSpPr>
        <xdr:cNvPr id="947" name="n_4mainValue【庁舎】&#10;一人当たり面積">
          <a:extLst>
            <a:ext uri="{FF2B5EF4-FFF2-40B4-BE49-F238E27FC236}">
              <a16:creationId xmlns:a16="http://schemas.microsoft.com/office/drawing/2014/main" id="{9E8BFCC9-F879-4F0F-8753-B2979DA089A2}"/>
            </a:ext>
          </a:extLst>
        </xdr:cNvPr>
        <xdr:cNvSpPr txBox="1"/>
      </xdr:nvSpPr>
      <xdr:spPr>
        <a:xfrm>
          <a:off x="18421427" y="181220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948" name="正方形/長方形 947">
          <a:extLst>
            <a:ext uri="{FF2B5EF4-FFF2-40B4-BE49-F238E27FC236}">
              <a16:creationId xmlns:a16="http://schemas.microsoft.com/office/drawing/2014/main" id="{FA91E3F7-6FF4-4B62-95CB-B16FC132B6D3}"/>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949" name="正方形/長方形 948">
          <a:extLst>
            <a:ext uri="{FF2B5EF4-FFF2-40B4-BE49-F238E27FC236}">
              <a16:creationId xmlns:a16="http://schemas.microsoft.com/office/drawing/2014/main" id="{82ACCA28-79D2-4054-8C28-FA48D6C131E7}"/>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950" name="テキスト ボックス 949">
          <a:extLst>
            <a:ext uri="{FF2B5EF4-FFF2-40B4-BE49-F238E27FC236}">
              <a16:creationId xmlns:a16="http://schemas.microsoft.com/office/drawing/2014/main" id="{3A3AB825-CA3A-4F8C-8E7C-F255E40DFC88}"/>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図書館</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かつらぎ町立図書館は、町民会館内に設置されているため、前年度以前は市民会館として計上されていたが、令和２年度より該当部分を図書館に振り替えたことで、減価償却率が減少した。</a:t>
          </a:r>
        </a:p>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一般廃棄物処理施設</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一部事務組合が所有する廃棄物処理施設についても減価償却が進んでおり、今後更新費用の財政負担が見込まれる。</a:t>
          </a:r>
        </a:p>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体育館・プール</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体育館・プールについては、昭和５４年建設のかつらぎ体育センター耐震改修の実施等により、有形固定資産減価償却率が類似団体平均を下回っている。</a:t>
          </a:r>
        </a:p>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消防施設</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消防施設について、消防納庫等は、老朽化した建物から順次建替えを行っており、有形固定資産減価償却率は類似団体平均並みとなっている。</a:t>
          </a:r>
        </a:p>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市民会館</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かつらぎ町総合文化会館（平成５年建築）は、令和５年度から大規模改修事業を行っている（令和８年度完成予定）。</a:t>
          </a:r>
        </a:p>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庁舎</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本庁舎は昭和３５年建築であり、有形固定資産減価償却率が類似団体平均を大きく上回っている。行政機能の中枢及び災害時の防災拠点としての機能維持と安全確保するため、新庁舎整備事業が予定されており財政負担に備える必要がある。</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1532;&#20108;&#22238;/&#12304;&#36001;&#25919;&#29366;&#27841;&#36039;&#26009;&#38598;&#12305;_303411_&#12363;&#12388;&#12425;&#12366;&#30010;_2024(2&#22238;&#3044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公会計指標分析・財政指標組合せ分析表"/>
      <sheetName val="施設類型別ストック情報分析表①"/>
      <sheetName val="施設類型別ストック情報分析表②"/>
    </sheetNames>
    <sheetDataSet>
      <sheetData sheetId="0">
        <row r="50">
          <cell r="BP50" t="str">
            <v>R02</v>
          </cell>
          <cell r="BX50" t="str">
            <v>R03</v>
          </cell>
          <cell r="CF50" t="str">
            <v>R04</v>
          </cell>
          <cell r="CN50" t="str">
            <v>R05</v>
          </cell>
          <cell r="CV50" t="str">
            <v>R06</v>
          </cell>
        </row>
        <row r="51">
          <cell r="AN51" t="str">
            <v>当該団体値</v>
          </cell>
          <cell r="BP51">
            <v>62.5</v>
          </cell>
          <cell r="BX51">
            <v>37.6</v>
          </cell>
          <cell r="CF51">
            <v>28.8</v>
          </cell>
          <cell r="CN51">
            <v>24.1</v>
          </cell>
          <cell r="CV51">
            <v>21</v>
          </cell>
        </row>
        <row r="53">
          <cell r="BP53">
            <v>63.6</v>
          </cell>
          <cell r="BX53">
            <v>64.7</v>
          </cell>
          <cell r="CF53">
            <v>65.8</v>
          </cell>
          <cell r="CN53">
            <v>67.2</v>
          </cell>
          <cell r="CV53">
            <v>68.8</v>
          </cell>
        </row>
        <row r="55">
          <cell r="AN55" t="str">
            <v>類似団体内平均値</v>
          </cell>
          <cell r="BP55">
            <v>10.199999999999999</v>
          </cell>
          <cell r="BX55">
            <v>0</v>
          </cell>
          <cell r="CF55">
            <v>0</v>
          </cell>
          <cell r="CN55">
            <v>0</v>
          </cell>
          <cell r="CV55">
            <v>0</v>
          </cell>
        </row>
        <row r="57">
          <cell r="BP57">
            <v>61.1</v>
          </cell>
          <cell r="BX57">
            <v>63.5</v>
          </cell>
          <cell r="CF57">
            <v>65.400000000000006</v>
          </cell>
          <cell r="CN57">
            <v>67</v>
          </cell>
          <cell r="CV57">
            <v>67.8</v>
          </cell>
        </row>
        <row r="72">
          <cell r="BP72" t="str">
            <v>R02</v>
          </cell>
          <cell r="BX72" t="str">
            <v>R03</v>
          </cell>
          <cell r="CF72" t="str">
            <v>R04</v>
          </cell>
          <cell r="CN72" t="str">
            <v>R05</v>
          </cell>
          <cell r="CV72" t="str">
            <v>R06</v>
          </cell>
        </row>
        <row r="73">
          <cell r="AN73" t="str">
            <v>当該団体値</v>
          </cell>
          <cell r="BP73">
            <v>62.5</v>
          </cell>
          <cell r="BX73">
            <v>37.6</v>
          </cell>
          <cell r="CF73">
            <v>28.8</v>
          </cell>
          <cell r="CN73">
            <v>24.1</v>
          </cell>
          <cell r="CV73">
            <v>21</v>
          </cell>
        </row>
        <row r="75">
          <cell r="BP75">
            <v>10.4</v>
          </cell>
          <cell r="BX75">
            <v>9.3000000000000007</v>
          </cell>
          <cell r="CF75">
            <v>9.1999999999999993</v>
          </cell>
          <cell r="CN75">
            <v>9.4</v>
          </cell>
          <cell r="CV75">
            <v>9.1</v>
          </cell>
        </row>
        <row r="77">
          <cell r="AN77" t="str">
            <v>類似団体内平均値</v>
          </cell>
          <cell r="BP77">
            <v>10.199999999999999</v>
          </cell>
          <cell r="BX77">
            <v>0</v>
          </cell>
          <cell r="CF77">
            <v>0</v>
          </cell>
          <cell r="CN77">
            <v>0</v>
          </cell>
          <cell r="CV77">
            <v>0</v>
          </cell>
        </row>
        <row r="79">
          <cell r="BP79">
            <v>8.6999999999999993</v>
          </cell>
          <cell r="BX79">
            <v>8</v>
          </cell>
          <cell r="CF79">
            <v>8.1</v>
          </cell>
          <cell r="CN79">
            <v>8.4</v>
          </cell>
          <cell r="CV79">
            <v>8.5</v>
          </cell>
        </row>
      </sheetData>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68" customWidth="1"/>
    <col min="12" max="12" width="2.25" style="168" customWidth="1"/>
    <col min="13" max="17" width="2.375" style="168" customWidth="1"/>
    <col min="18" max="119" width="2.125" style="168" customWidth="1"/>
    <col min="120" max="16384" width="0" style="168" hidden="1"/>
  </cols>
  <sheetData>
    <row r="1" spans="1:119" ht="33" customHeight="1" x14ac:dyDescent="0.15">
      <c r="B1" s="591" t="s">
        <v>76</v>
      </c>
      <c r="C1" s="591"/>
      <c r="D1" s="591"/>
      <c r="E1" s="591"/>
      <c r="F1" s="591"/>
      <c r="G1" s="591"/>
      <c r="H1" s="591"/>
      <c r="I1" s="591"/>
      <c r="J1" s="591"/>
      <c r="K1" s="591"/>
      <c r="L1" s="591"/>
      <c r="M1" s="591"/>
      <c r="N1" s="591"/>
      <c r="O1" s="591"/>
      <c r="P1" s="591"/>
      <c r="Q1" s="591"/>
      <c r="R1" s="591"/>
      <c r="S1" s="591"/>
      <c r="T1" s="591"/>
      <c r="U1" s="591"/>
      <c r="V1" s="591"/>
      <c r="W1" s="591"/>
      <c r="X1" s="591"/>
      <c r="Y1" s="591"/>
      <c r="Z1" s="591"/>
      <c r="AA1" s="591"/>
      <c r="AB1" s="591"/>
      <c r="AC1" s="591"/>
      <c r="AD1" s="591"/>
      <c r="AE1" s="591"/>
      <c r="AF1" s="591"/>
      <c r="AG1" s="591"/>
      <c r="AH1" s="591"/>
      <c r="AI1" s="591"/>
      <c r="AJ1" s="591"/>
      <c r="AK1" s="591"/>
      <c r="AL1" s="591"/>
      <c r="AM1" s="591"/>
      <c r="AN1" s="591"/>
      <c r="AO1" s="591"/>
      <c r="AP1" s="591"/>
      <c r="AQ1" s="591"/>
      <c r="AR1" s="591"/>
      <c r="AS1" s="591"/>
      <c r="AT1" s="591"/>
      <c r="AU1" s="591"/>
      <c r="AV1" s="591"/>
      <c r="AW1" s="591"/>
      <c r="AX1" s="591"/>
      <c r="AY1" s="591"/>
      <c r="AZ1" s="591"/>
      <c r="BA1" s="591"/>
      <c r="BB1" s="591"/>
      <c r="BC1" s="591"/>
      <c r="BD1" s="591"/>
      <c r="BE1" s="591"/>
      <c r="BF1" s="591"/>
      <c r="BG1" s="591"/>
      <c r="BH1" s="591"/>
      <c r="BI1" s="591"/>
      <c r="BJ1" s="591"/>
      <c r="BK1" s="591"/>
      <c r="BL1" s="591"/>
      <c r="BM1" s="591"/>
      <c r="BN1" s="591"/>
      <c r="BO1" s="591"/>
      <c r="BP1" s="591"/>
      <c r="BQ1" s="591"/>
      <c r="BR1" s="591"/>
      <c r="BS1" s="591"/>
      <c r="BT1" s="591"/>
      <c r="BU1" s="591"/>
      <c r="BV1" s="591"/>
      <c r="BW1" s="591"/>
      <c r="BX1" s="591"/>
      <c r="BY1" s="591"/>
      <c r="BZ1" s="591"/>
      <c r="CA1" s="591"/>
      <c r="CB1" s="591"/>
      <c r="CC1" s="591"/>
      <c r="CD1" s="591"/>
      <c r="CE1" s="591"/>
      <c r="CF1" s="591"/>
      <c r="CG1" s="591"/>
      <c r="CH1" s="591"/>
      <c r="CI1" s="591"/>
      <c r="CJ1" s="591"/>
      <c r="CK1" s="591"/>
      <c r="CL1" s="591"/>
      <c r="CM1" s="591"/>
      <c r="CN1" s="591"/>
      <c r="CO1" s="591"/>
      <c r="CP1" s="591"/>
      <c r="CQ1" s="591"/>
      <c r="CR1" s="591"/>
      <c r="CS1" s="591"/>
      <c r="CT1" s="591"/>
      <c r="CU1" s="591"/>
      <c r="CV1" s="591"/>
      <c r="CW1" s="591"/>
      <c r="CX1" s="591"/>
      <c r="CY1" s="591"/>
      <c r="CZ1" s="591"/>
      <c r="DA1" s="591"/>
      <c r="DB1" s="591"/>
      <c r="DC1" s="591"/>
      <c r="DD1" s="591"/>
      <c r="DE1" s="591"/>
      <c r="DF1" s="591"/>
      <c r="DG1" s="591"/>
      <c r="DH1" s="591"/>
      <c r="DI1" s="591"/>
      <c r="DJ1" s="169"/>
      <c r="DK1" s="169"/>
      <c r="DL1" s="169"/>
      <c r="DM1" s="169"/>
      <c r="DN1" s="169"/>
      <c r="DO1" s="169"/>
    </row>
    <row r="2" spans="1:119" ht="24.75" thickBot="1" x14ac:dyDescent="0.2">
      <c r="B2" s="170" t="s">
        <v>77</v>
      </c>
      <c r="C2" s="170"/>
      <c r="D2" s="171"/>
    </row>
    <row r="3" spans="1:119" ht="18.75" customHeight="1" thickBot="1" x14ac:dyDescent="0.2">
      <c r="A3" s="169"/>
      <c r="B3" s="592" t="s">
        <v>78</v>
      </c>
      <c r="C3" s="593"/>
      <c r="D3" s="593"/>
      <c r="E3" s="594"/>
      <c r="F3" s="594"/>
      <c r="G3" s="594"/>
      <c r="H3" s="594"/>
      <c r="I3" s="594"/>
      <c r="J3" s="594"/>
      <c r="K3" s="594"/>
      <c r="L3" s="594" t="s">
        <v>79</v>
      </c>
      <c r="M3" s="594"/>
      <c r="N3" s="594"/>
      <c r="O3" s="594"/>
      <c r="P3" s="594"/>
      <c r="Q3" s="594"/>
      <c r="R3" s="597"/>
      <c r="S3" s="597"/>
      <c r="T3" s="597"/>
      <c r="U3" s="597"/>
      <c r="V3" s="598"/>
      <c r="W3" s="488" t="s">
        <v>80</v>
      </c>
      <c r="X3" s="489"/>
      <c r="Y3" s="489"/>
      <c r="Z3" s="489"/>
      <c r="AA3" s="489"/>
      <c r="AB3" s="593"/>
      <c r="AC3" s="597" t="s">
        <v>81</v>
      </c>
      <c r="AD3" s="489"/>
      <c r="AE3" s="489"/>
      <c r="AF3" s="489"/>
      <c r="AG3" s="489"/>
      <c r="AH3" s="489"/>
      <c r="AI3" s="489"/>
      <c r="AJ3" s="489"/>
      <c r="AK3" s="489"/>
      <c r="AL3" s="559"/>
      <c r="AM3" s="488" t="s">
        <v>82</v>
      </c>
      <c r="AN3" s="489"/>
      <c r="AO3" s="489"/>
      <c r="AP3" s="489"/>
      <c r="AQ3" s="489"/>
      <c r="AR3" s="489"/>
      <c r="AS3" s="489"/>
      <c r="AT3" s="489"/>
      <c r="AU3" s="489"/>
      <c r="AV3" s="489"/>
      <c r="AW3" s="489"/>
      <c r="AX3" s="559"/>
      <c r="AY3" s="551" t="s">
        <v>1</v>
      </c>
      <c r="AZ3" s="552"/>
      <c r="BA3" s="552"/>
      <c r="BB3" s="552"/>
      <c r="BC3" s="552"/>
      <c r="BD3" s="552"/>
      <c r="BE3" s="552"/>
      <c r="BF3" s="552"/>
      <c r="BG3" s="552"/>
      <c r="BH3" s="552"/>
      <c r="BI3" s="552"/>
      <c r="BJ3" s="552"/>
      <c r="BK3" s="552"/>
      <c r="BL3" s="552"/>
      <c r="BM3" s="601"/>
      <c r="BN3" s="488" t="s">
        <v>83</v>
      </c>
      <c r="BO3" s="489"/>
      <c r="BP3" s="489"/>
      <c r="BQ3" s="489"/>
      <c r="BR3" s="489"/>
      <c r="BS3" s="489"/>
      <c r="BT3" s="489"/>
      <c r="BU3" s="559"/>
      <c r="BV3" s="488" t="s">
        <v>84</v>
      </c>
      <c r="BW3" s="489"/>
      <c r="BX3" s="489"/>
      <c r="BY3" s="489"/>
      <c r="BZ3" s="489"/>
      <c r="CA3" s="489"/>
      <c r="CB3" s="489"/>
      <c r="CC3" s="559"/>
      <c r="CD3" s="551" t="s">
        <v>1</v>
      </c>
      <c r="CE3" s="552"/>
      <c r="CF3" s="552"/>
      <c r="CG3" s="552"/>
      <c r="CH3" s="552"/>
      <c r="CI3" s="552"/>
      <c r="CJ3" s="552"/>
      <c r="CK3" s="552"/>
      <c r="CL3" s="552"/>
      <c r="CM3" s="552"/>
      <c r="CN3" s="552"/>
      <c r="CO3" s="552"/>
      <c r="CP3" s="552"/>
      <c r="CQ3" s="552"/>
      <c r="CR3" s="552"/>
      <c r="CS3" s="601"/>
      <c r="CT3" s="488" t="s">
        <v>85</v>
      </c>
      <c r="CU3" s="489"/>
      <c r="CV3" s="489"/>
      <c r="CW3" s="489"/>
      <c r="CX3" s="489"/>
      <c r="CY3" s="489"/>
      <c r="CZ3" s="489"/>
      <c r="DA3" s="559"/>
      <c r="DB3" s="488" t="s">
        <v>86</v>
      </c>
      <c r="DC3" s="489"/>
      <c r="DD3" s="489"/>
      <c r="DE3" s="489"/>
      <c r="DF3" s="489"/>
      <c r="DG3" s="489"/>
      <c r="DH3" s="489"/>
      <c r="DI3" s="559"/>
    </row>
    <row r="4" spans="1:119" ht="18.75" customHeight="1" x14ac:dyDescent="0.15">
      <c r="A4" s="169"/>
      <c r="B4" s="567"/>
      <c r="C4" s="568"/>
      <c r="D4" s="568"/>
      <c r="E4" s="569"/>
      <c r="F4" s="569"/>
      <c r="G4" s="569"/>
      <c r="H4" s="569"/>
      <c r="I4" s="569"/>
      <c r="J4" s="569"/>
      <c r="K4" s="569"/>
      <c r="L4" s="569"/>
      <c r="M4" s="569"/>
      <c r="N4" s="569"/>
      <c r="O4" s="569"/>
      <c r="P4" s="569"/>
      <c r="Q4" s="569"/>
      <c r="R4" s="573"/>
      <c r="S4" s="573"/>
      <c r="T4" s="573"/>
      <c r="U4" s="573"/>
      <c r="V4" s="574"/>
      <c r="W4" s="560"/>
      <c r="X4" s="370"/>
      <c r="Y4" s="370"/>
      <c r="Z4" s="370"/>
      <c r="AA4" s="370"/>
      <c r="AB4" s="568"/>
      <c r="AC4" s="573"/>
      <c r="AD4" s="370"/>
      <c r="AE4" s="370"/>
      <c r="AF4" s="370"/>
      <c r="AG4" s="370"/>
      <c r="AH4" s="370"/>
      <c r="AI4" s="370"/>
      <c r="AJ4" s="370"/>
      <c r="AK4" s="370"/>
      <c r="AL4" s="561"/>
      <c r="AM4" s="510"/>
      <c r="AN4" s="408"/>
      <c r="AO4" s="408"/>
      <c r="AP4" s="408"/>
      <c r="AQ4" s="408"/>
      <c r="AR4" s="408"/>
      <c r="AS4" s="408"/>
      <c r="AT4" s="408"/>
      <c r="AU4" s="408"/>
      <c r="AV4" s="408"/>
      <c r="AW4" s="408"/>
      <c r="AX4" s="600"/>
      <c r="AY4" s="445" t="s">
        <v>87</v>
      </c>
      <c r="AZ4" s="446"/>
      <c r="BA4" s="446"/>
      <c r="BB4" s="446"/>
      <c r="BC4" s="446"/>
      <c r="BD4" s="446"/>
      <c r="BE4" s="446"/>
      <c r="BF4" s="446"/>
      <c r="BG4" s="446"/>
      <c r="BH4" s="446"/>
      <c r="BI4" s="446"/>
      <c r="BJ4" s="446"/>
      <c r="BK4" s="446"/>
      <c r="BL4" s="446"/>
      <c r="BM4" s="447"/>
      <c r="BN4" s="448">
        <v>12033088</v>
      </c>
      <c r="BO4" s="449"/>
      <c r="BP4" s="449"/>
      <c r="BQ4" s="449"/>
      <c r="BR4" s="449"/>
      <c r="BS4" s="449"/>
      <c r="BT4" s="449"/>
      <c r="BU4" s="450"/>
      <c r="BV4" s="448">
        <v>11799105</v>
      </c>
      <c r="BW4" s="449"/>
      <c r="BX4" s="449"/>
      <c r="BY4" s="449"/>
      <c r="BZ4" s="449"/>
      <c r="CA4" s="449"/>
      <c r="CB4" s="449"/>
      <c r="CC4" s="450"/>
      <c r="CD4" s="585" t="s">
        <v>88</v>
      </c>
      <c r="CE4" s="586"/>
      <c r="CF4" s="586"/>
      <c r="CG4" s="586"/>
      <c r="CH4" s="586"/>
      <c r="CI4" s="586"/>
      <c r="CJ4" s="586"/>
      <c r="CK4" s="586"/>
      <c r="CL4" s="586"/>
      <c r="CM4" s="586"/>
      <c r="CN4" s="586"/>
      <c r="CO4" s="586"/>
      <c r="CP4" s="586"/>
      <c r="CQ4" s="586"/>
      <c r="CR4" s="586"/>
      <c r="CS4" s="587"/>
      <c r="CT4" s="588">
        <v>5</v>
      </c>
      <c r="CU4" s="589"/>
      <c r="CV4" s="589"/>
      <c r="CW4" s="589"/>
      <c r="CX4" s="589"/>
      <c r="CY4" s="589"/>
      <c r="CZ4" s="589"/>
      <c r="DA4" s="590"/>
      <c r="DB4" s="588">
        <v>6.3</v>
      </c>
      <c r="DC4" s="589"/>
      <c r="DD4" s="589"/>
      <c r="DE4" s="589"/>
      <c r="DF4" s="589"/>
      <c r="DG4" s="589"/>
      <c r="DH4" s="589"/>
      <c r="DI4" s="590"/>
    </row>
    <row r="5" spans="1:119" ht="18.75" customHeight="1" x14ac:dyDescent="0.15">
      <c r="A5" s="169"/>
      <c r="B5" s="595"/>
      <c r="C5" s="409"/>
      <c r="D5" s="409"/>
      <c r="E5" s="596"/>
      <c r="F5" s="596"/>
      <c r="G5" s="596"/>
      <c r="H5" s="596"/>
      <c r="I5" s="596"/>
      <c r="J5" s="596"/>
      <c r="K5" s="596"/>
      <c r="L5" s="596"/>
      <c r="M5" s="596"/>
      <c r="N5" s="596"/>
      <c r="O5" s="596"/>
      <c r="P5" s="596"/>
      <c r="Q5" s="596"/>
      <c r="R5" s="407"/>
      <c r="S5" s="407"/>
      <c r="T5" s="407"/>
      <c r="U5" s="407"/>
      <c r="V5" s="599"/>
      <c r="W5" s="510"/>
      <c r="X5" s="408"/>
      <c r="Y5" s="408"/>
      <c r="Z5" s="408"/>
      <c r="AA5" s="408"/>
      <c r="AB5" s="409"/>
      <c r="AC5" s="407"/>
      <c r="AD5" s="408"/>
      <c r="AE5" s="408"/>
      <c r="AF5" s="408"/>
      <c r="AG5" s="408"/>
      <c r="AH5" s="408"/>
      <c r="AI5" s="408"/>
      <c r="AJ5" s="408"/>
      <c r="AK5" s="408"/>
      <c r="AL5" s="600"/>
      <c r="AM5" s="476" t="s">
        <v>89</v>
      </c>
      <c r="AN5" s="376"/>
      <c r="AO5" s="376"/>
      <c r="AP5" s="376"/>
      <c r="AQ5" s="376"/>
      <c r="AR5" s="376"/>
      <c r="AS5" s="376"/>
      <c r="AT5" s="377"/>
      <c r="AU5" s="477" t="s">
        <v>90</v>
      </c>
      <c r="AV5" s="478"/>
      <c r="AW5" s="478"/>
      <c r="AX5" s="478"/>
      <c r="AY5" s="433" t="s">
        <v>91</v>
      </c>
      <c r="AZ5" s="434"/>
      <c r="BA5" s="434"/>
      <c r="BB5" s="434"/>
      <c r="BC5" s="434"/>
      <c r="BD5" s="434"/>
      <c r="BE5" s="434"/>
      <c r="BF5" s="434"/>
      <c r="BG5" s="434"/>
      <c r="BH5" s="434"/>
      <c r="BI5" s="434"/>
      <c r="BJ5" s="434"/>
      <c r="BK5" s="434"/>
      <c r="BL5" s="434"/>
      <c r="BM5" s="435"/>
      <c r="BN5" s="419">
        <v>11650332</v>
      </c>
      <c r="BO5" s="420"/>
      <c r="BP5" s="420"/>
      <c r="BQ5" s="420"/>
      <c r="BR5" s="420"/>
      <c r="BS5" s="420"/>
      <c r="BT5" s="420"/>
      <c r="BU5" s="421"/>
      <c r="BV5" s="419">
        <v>11330104</v>
      </c>
      <c r="BW5" s="420"/>
      <c r="BX5" s="420"/>
      <c r="BY5" s="420"/>
      <c r="BZ5" s="420"/>
      <c r="CA5" s="420"/>
      <c r="CB5" s="420"/>
      <c r="CC5" s="421"/>
      <c r="CD5" s="459" t="s">
        <v>92</v>
      </c>
      <c r="CE5" s="379"/>
      <c r="CF5" s="379"/>
      <c r="CG5" s="379"/>
      <c r="CH5" s="379"/>
      <c r="CI5" s="379"/>
      <c r="CJ5" s="379"/>
      <c r="CK5" s="379"/>
      <c r="CL5" s="379"/>
      <c r="CM5" s="379"/>
      <c r="CN5" s="379"/>
      <c r="CO5" s="379"/>
      <c r="CP5" s="379"/>
      <c r="CQ5" s="379"/>
      <c r="CR5" s="379"/>
      <c r="CS5" s="460"/>
      <c r="CT5" s="416">
        <v>99</v>
      </c>
      <c r="CU5" s="417"/>
      <c r="CV5" s="417"/>
      <c r="CW5" s="417"/>
      <c r="CX5" s="417"/>
      <c r="CY5" s="417"/>
      <c r="CZ5" s="417"/>
      <c r="DA5" s="418"/>
      <c r="DB5" s="416">
        <v>98.3</v>
      </c>
      <c r="DC5" s="417"/>
      <c r="DD5" s="417"/>
      <c r="DE5" s="417"/>
      <c r="DF5" s="417"/>
      <c r="DG5" s="417"/>
      <c r="DH5" s="417"/>
      <c r="DI5" s="418"/>
    </row>
    <row r="6" spans="1:119" ht="18.75" customHeight="1" x14ac:dyDescent="0.15">
      <c r="A6" s="169"/>
      <c r="B6" s="565" t="s">
        <v>93</v>
      </c>
      <c r="C6" s="406"/>
      <c r="D6" s="406"/>
      <c r="E6" s="566"/>
      <c r="F6" s="566"/>
      <c r="G6" s="566"/>
      <c r="H6" s="566"/>
      <c r="I6" s="566"/>
      <c r="J6" s="566"/>
      <c r="K6" s="566"/>
      <c r="L6" s="566" t="s">
        <v>94</v>
      </c>
      <c r="M6" s="566"/>
      <c r="N6" s="566"/>
      <c r="O6" s="566"/>
      <c r="P6" s="566"/>
      <c r="Q6" s="566"/>
      <c r="R6" s="404"/>
      <c r="S6" s="404"/>
      <c r="T6" s="404"/>
      <c r="U6" s="404"/>
      <c r="V6" s="572"/>
      <c r="W6" s="509" t="s">
        <v>95</v>
      </c>
      <c r="X6" s="405"/>
      <c r="Y6" s="405"/>
      <c r="Z6" s="405"/>
      <c r="AA6" s="405"/>
      <c r="AB6" s="406"/>
      <c r="AC6" s="577" t="s">
        <v>96</v>
      </c>
      <c r="AD6" s="578"/>
      <c r="AE6" s="578"/>
      <c r="AF6" s="578"/>
      <c r="AG6" s="578"/>
      <c r="AH6" s="578"/>
      <c r="AI6" s="578"/>
      <c r="AJ6" s="578"/>
      <c r="AK6" s="578"/>
      <c r="AL6" s="579"/>
      <c r="AM6" s="476" t="s">
        <v>97</v>
      </c>
      <c r="AN6" s="376"/>
      <c r="AO6" s="376"/>
      <c r="AP6" s="376"/>
      <c r="AQ6" s="376"/>
      <c r="AR6" s="376"/>
      <c r="AS6" s="376"/>
      <c r="AT6" s="377"/>
      <c r="AU6" s="477" t="s">
        <v>90</v>
      </c>
      <c r="AV6" s="478"/>
      <c r="AW6" s="478"/>
      <c r="AX6" s="478"/>
      <c r="AY6" s="433" t="s">
        <v>98</v>
      </c>
      <c r="AZ6" s="434"/>
      <c r="BA6" s="434"/>
      <c r="BB6" s="434"/>
      <c r="BC6" s="434"/>
      <c r="BD6" s="434"/>
      <c r="BE6" s="434"/>
      <c r="BF6" s="434"/>
      <c r="BG6" s="434"/>
      <c r="BH6" s="434"/>
      <c r="BI6" s="434"/>
      <c r="BJ6" s="434"/>
      <c r="BK6" s="434"/>
      <c r="BL6" s="434"/>
      <c r="BM6" s="435"/>
      <c r="BN6" s="419">
        <v>382756</v>
      </c>
      <c r="BO6" s="420"/>
      <c r="BP6" s="420"/>
      <c r="BQ6" s="420"/>
      <c r="BR6" s="420"/>
      <c r="BS6" s="420"/>
      <c r="BT6" s="420"/>
      <c r="BU6" s="421"/>
      <c r="BV6" s="419">
        <v>469001</v>
      </c>
      <c r="BW6" s="420"/>
      <c r="BX6" s="420"/>
      <c r="BY6" s="420"/>
      <c r="BZ6" s="420"/>
      <c r="CA6" s="420"/>
      <c r="CB6" s="420"/>
      <c r="CC6" s="421"/>
      <c r="CD6" s="459" t="s">
        <v>99</v>
      </c>
      <c r="CE6" s="379"/>
      <c r="CF6" s="379"/>
      <c r="CG6" s="379"/>
      <c r="CH6" s="379"/>
      <c r="CI6" s="379"/>
      <c r="CJ6" s="379"/>
      <c r="CK6" s="379"/>
      <c r="CL6" s="379"/>
      <c r="CM6" s="379"/>
      <c r="CN6" s="379"/>
      <c r="CO6" s="379"/>
      <c r="CP6" s="379"/>
      <c r="CQ6" s="379"/>
      <c r="CR6" s="379"/>
      <c r="CS6" s="460"/>
      <c r="CT6" s="562">
        <v>99.2</v>
      </c>
      <c r="CU6" s="563"/>
      <c r="CV6" s="563"/>
      <c r="CW6" s="563"/>
      <c r="CX6" s="563"/>
      <c r="CY6" s="563"/>
      <c r="CZ6" s="563"/>
      <c r="DA6" s="564"/>
      <c r="DB6" s="562">
        <v>98.8</v>
      </c>
      <c r="DC6" s="563"/>
      <c r="DD6" s="563"/>
      <c r="DE6" s="563"/>
      <c r="DF6" s="563"/>
      <c r="DG6" s="563"/>
      <c r="DH6" s="563"/>
      <c r="DI6" s="564"/>
    </row>
    <row r="7" spans="1:119" ht="18.75" customHeight="1" x14ac:dyDescent="0.15">
      <c r="A7" s="169"/>
      <c r="B7" s="567"/>
      <c r="C7" s="568"/>
      <c r="D7" s="568"/>
      <c r="E7" s="569"/>
      <c r="F7" s="569"/>
      <c r="G7" s="569"/>
      <c r="H7" s="569"/>
      <c r="I7" s="569"/>
      <c r="J7" s="569"/>
      <c r="K7" s="569"/>
      <c r="L7" s="569"/>
      <c r="M7" s="569"/>
      <c r="N7" s="569"/>
      <c r="O7" s="569"/>
      <c r="P7" s="569"/>
      <c r="Q7" s="569"/>
      <c r="R7" s="573"/>
      <c r="S7" s="573"/>
      <c r="T7" s="573"/>
      <c r="U7" s="573"/>
      <c r="V7" s="574"/>
      <c r="W7" s="560"/>
      <c r="X7" s="370"/>
      <c r="Y7" s="370"/>
      <c r="Z7" s="370"/>
      <c r="AA7" s="370"/>
      <c r="AB7" s="568"/>
      <c r="AC7" s="580"/>
      <c r="AD7" s="371"/>
      <c r="AE7" s="371"/>
      <c r="AF7" s="371"/>
      <c r="AG7" s="371"/>
      <c r="AH7" s="371"/>
      <c r="AI7" s="371"/>
      <c r="AJ7" s="371"/>
      <c r="AK7" s="371"/>
      <c r="AL7" s="581"/>
      <c r="AM7" s="476" t="s">
        <v>100</v>
      </c>
      <c r="AN7" s="376"/>
      <c r="AO7" s="376"/>
      <c r="AP7" s="376"/>
      <c r="AQ7" s="376"/>
      <c r="AR7" s="376"/>
      <c r="AS7" s="376"/>
      <c r="AT7" s="377"/>
      <c r="AU7" s="477" t="s">
        <v>90</v>
      </c>
      <c r="AV7" s="478"/>
      <c r="AW7" s="478"/>
      <c r="AX7" s="478"/>
      <c r="AY7" s="433" t="s">
        <v>101</v>
      </c>
      <c r="AZ7" s="434"/>
      <c r="BA7" s="434"/>
      <c r="BB7" s="434"/>
      <c r="BC7" s="434"/>
      <c r="BD7" s="434"/>
      <c r="BE7" s="434"/>
      <c r="BF7" s="434"/>
      <c r="BG7" s="434"/>
      <c r="BH7" s="434"/>
      <c r="BI7" s="434"/>
      <c r="BJ7" s="434"/>
      <c r="BK7" s="434"/>
      <c r="BL7" s="434"/>
      <c r="BM7" s="435"/>
      <c r="BN7" s="419">
        <v>59124</v>
      </c>
      <c r="BO7" s="420"/>
      <c r="BP7" s="420"/>
      <c r="BQ7" s="420"/>
      <c r="BR7" s="420"/>
      <c r="BS7" s="420"/>
      <c r="BT7" s="420"/>
      <c r="BU7" s="421"/>
      <c r="BV7" s="419">
        <v>64783</v>
      </c>
      <c r="BW7" s="420"/>
      <c r="BX7" s="420"/>
      <c r="BY7" s="420"/>
      <c r="BZ7" s="420"/>
      <c r="CA7" s="420"/>
      <c r="CB7" s="420"/>
      <c r="CC7" s="421"/>
      <c r="CD7" s="459" t="s">
        <v>102</v>
      </c>
      <c r="CE7" s="379"/>
      <c r="CF7" s="379"/>
      <c r="CG7" s="379"/>
      <c r="CH7" s="379"/>
      <c r="CI7" s="379"/>
      <c r="CJ7" s="379"/>
      <c r="CK7" s="379"/>
      <c r="CL7" s="379"/>
      <c r="CM7" s="379"/>
      <c r="CN7" s="379"/>
      <c r="CO7" s="379"/>
      <c r="CP7" s="379"/>
      <c r="CQ7" s="379"/>
      <c r="CR7" s="379"/>
      <c r="CS7" s="460"/>
      <c r="CT7" s="419">
        <v>6482468</v>
      </c>
      <c r="CU7" s="420"/>
      <c r="CV7" s="420"/>
      <c r="CW7" s="420"/>
      <c r="CX7" s="420"/>
      <c r="CY7" s="420"/>
      <c r="CZ7" s="420"/>
      <c r="DA7" s="421"/>
      <c r="DB7" s="419">
        <v>6399152</v>
      </c>
      <c r="DC7" s="420"/>
      <c r="DD7" s="420"/>
      <c r="DE7" s="420"/>
      <c r="DF7" s="420"/>
      <c r="DG7" s="420"/>
      <c r="DH7" s="420"/>
      <c r="DI7" s="421"/>
    </row>
    <row r="8" spans="1:119" ht="18.75" customHeight="1" thickBot="1" x14ac:dyDescent="0.2">
      <c r="A8" s="169"/>
      <c r="B8" s="570"/>
      <c r="C8" s="515"/>
      <c r="D8" s="515"/>
      <c r="E8" s="571"/>
      <c r="F8" s="571"/>
      <c r="G8" s="571"/>
      <c r="H8" s="571"/>
      <c r="I8" s="571"/>
      <c r="J8" s="571"/>
      <c r="K8" s="571"/>
      <c r="L8" s="571"/>
      <c r="M8" s="571"/>
      <c r="N8" s="571"/>
      <c r="O8" s="571"/>
      <c r="P8" s="571"/>
      <c r="Q8" s="571"/>
      <c r="R8" s="575"/>
      <c r="S8" s="575"/>
      <c r="T8" s="575"/>
      <c r="U8" s="575"/>
      <c r="V8" s="576"/>
      <c r="W8" s="490"/>
      <c r="X8" s="491"/>
      <c r="Y8" s="491"/>
      <c r="Z8" s="491"/>
      <c r="AA8" s="491"/>
      <c r="AB8" s="515"/>
      <c r="AC8" s="582"/>
      <c r="AD8" s="583"/>
      <c r="AE8" s="583"/>
      <c r="AF8" s="583"/>
      <c r="AG8" s="583"/>
      <c r="AH8" s="583"/>
      <c r="AI8" s="583"/>
      <c r="AJ8" s="583"/>
      <c r="AK8" s="583"/>
      <c r="AL8" s="584"/>
      <c r="AM8" s="476" t="s">
        <v>103</v>
      </c>
      <c r="AN8" s="376"/>
      <c r="AO8" s="376"/>
      <c r="AP8" s="376"/>
      <c r="AQ8" s="376"/>
      <c r="AR8" s="376"/>
      <c r="AS8" s="376"/>
      <c r="AT8" s="377"/>
      <c r="AU8" s="477" t="s">
        <v>104</v>
      </c>
      <c r="AV8" s="478"/>
      <c r="AW8" s="478"/>
      <c r="AX8" s="478"/>
      <c r="AY8" s="433" t="s">
        <v>105</v>
      </c>
      <c r="AZ8" s="434"/>
      <c r="BA8" s="434"/>
      <c r="BB8" s="434"/>
      <c r="BC8" s="434"/>
      <c r="BD8" s="434"/>
      <c r="BE8" s="434"/>
      <c r="BF8" s="434"/>
      <c r="BG8" s="434"/>
      <c r="BH8" s="434"/>
      <c r="BI8" s="434"/>
      <c r="BJ8" s="434"/>
      <c r="BK8" s="434"/>
      <c r="BL8" s="434"/>
      <c r="BM8" s="435"/>
      <c r="BN8" s="419">
        <v>323632</v>
      </c>
      <c r="BO8" s="420"/>
      <c r="BP8" s="420"/>
      <c r="BQ8" s="420"/>
      <c r="BR8" s="420"/>
      <c r="BS8" s="420"/>
      <c r="BT8" s="420"/>
      <c r="BU8" s="421"/>
      <c r="BV8" s="419">
        <v>404218</v>
      </c>
      <c r="BW8" s="420"/>
      <c r="BX8" s="420"/>
      <c r="BY8" s="420"/>
      <c r="BZ8" s="420"/>
      <c r="CA8" s="420"/>
      <c r="CB8" s="420"/>
      <c r="CC8" s="421"/>
      <c r="CD8" s="459" t="s">
        <v>106</v>
      </c>
      <c r="CE8" s="379"/>
      <c r="CF8" s="379"/>
      <c r="CG8" s="379"/>
      <c r="CH8" s="379"/>
      <c r="CI8" s="379"/>
      <c r="CJ8" s="379"/>
      <c r="CK8" s="379"/>
      <c r="CL8" s="379"/>
      <c r="CM8" s="379"/>
      <c r="CN8" s="379"/>
      <c r="CO8" s="379"/>
      <c r="CP8" s="379"/>
      <c r="CQ8" s="379"/>
      <c r="CR8" s="379"/>
      <c r="CS8" s="460"/>
      <c r="CT8" s="522">
        <v>0.34</v>
      </c>
      <c r="CU8" s="523"/>
      <c r="CV8" s="523"/>
      <c r="CW8" s="523"/>
      <c r="CX8" s="523"/>
      <c r="CY8" s="523"/>
      <c r="CZ8" s="523"/>
      <c r="DA8" s="524"/>
      <c r="DB8" s="522">
        <v>0.34</v>
      </c>
      <c r="DC8" s="523"/>
      <c r="DD8" s="523"/>
      <c r="DE8" s="523"/>
      <c r="DF8" s="523"/>
      <c r="DG8" s="523"/>
      <c r="DH8" s="523"/>
      <c r="DI8" s="524"/>
    </row>
    <row r="9" spans="1:119" ht="18.75" customHeight="1" thickBot="1" x14ac:dyDescent="0.2">
      <c r="A9" s="169"/>
      <c r="B9" s="551" t="s">
        <v>107</v>
      </c>
      <c r="C9" s="552"/>
      <c r="D9" s="552"/>
      <c r="E9" s="552"/>
      <c r="F9" s="552"/>
      <c r="G9" s="552"/>
      <c r="H9" s="552"/>
      <c r="I9" s="552"/>
      <c r="J9" s="552"/>
      <c r="K9" s="470"/>
      <c r="L9" s="553" t="s">
        <v>108</v>
      </c>
      <c r="M9" s="554"/>
      <c r="N9" s="554"/>
      <c r="O9" s="554"/>
      <c r="P9" s="554"/>
      <c r="Q9" s="555"/>
      <c r="R9" s="556">
        <v>15967</v>
      </c>
      <c r="S9" s="557"/>
      <c r="T9" s="557"/>
      <c r="U9" s="557"/>
      <c r="V9" s="558"/>
      <c r="W9" s="488" t="s">
        <v>109</v>
      </c>
      <c r="X9" s="489"/>
      <c r="Y9" s="489"/>
      <c r="Z9" s="489"/>
      <c r="AA9" s="489"/>
      <c r="AB9" s="489"/>
      <c r="AC9" s="489"/>
      <c r="AD9" s="489"/>
      <c r="AE9" s="489"/>
      <c r="AF9" s="489"/>
      <c r="AG9" s="489"/>
      <c r="AH9" s="489"/>
      <c r="AI9" s="489"/>
      <c r="AJ9" s="489"/>
      <c r="AK9" s="489"/>
      <c r="AL9" s="559"/>
      <c r="AM9" s="476" t="s">
        <v>110</v>
      </c>
      <c r="AN9" s="376"/>
      <c r="AO9" s="376"/>
      <c r="AP9" s="376"/>
      <c r="AQ9" s="376"/>
      <c r="AR9" s="376"/>
      <c r="AS9" s="376"/>
      <c r="AT9" s="377"/>
      <c r="AU9" s="477" t="s">
        <v>90</v>
      </c>
      <c r="AV9" s="478"/>
      <c r="AW9" s="478"/>
      <c r="AX9" s="478"/>
      <c r="AY9" s="433" t="s">
        <v>111</v>
      </c>
      <c r="AZ9" s="434"/>
      <c r="BA9" s="434"/>
      <c r="BB9" s="434"/>
      <c r="BC9" s="434"/>
      <c r="BD9" s="434"/>
      <c r="BE9" s="434"/>
      <c r="BF9" s="434"/>
      <c r="BG9" s="434"/>
      <c r="BH9" s="434"/>
      <c r="BI9" s="434"/>
      <c r="BJ9" s="434"/>
      <c r="BK9" s="434"/>
      <c r="BL9" s="434"/>
      <c r="BM9" s="435"/>
      <c r="BN9" s="419">
        <v>-80586</v>
      </c>
      <c r="BO9" s="420"/>
      <c r="BP9" s="420"/>
      <c r="BQ9" s="420"/>
      <c r="BR9" s="420"/>
      <c r="BS9" s="420"/>
      <c r="BT9" s="420"/>
      <c r="BU9" s="421"/>
      <c r="BV9" s="419">
        <v>72669</v>
      </c>
      <c r="BW9" s="420"/>
      <c r="BX9" s="420"/>
      <c r="BY9" s="420"/>
      <c r="BZ9" s="420"/>
      <c r="CA9" s="420"/>
      <c r="CB9" s="420"/>
      <c r="CC9" s="421"/>
      <c r="CD9" s="459" t="s">
        <v>112</v>
      </c>
      <c r="CE9" s="379"/>
      <c r="CF9" s="379"/>
      <c r="CG9" s="379"/>
      <c r="CH9" s="379"/>
      <c r="CI9" s="379"/>
      <c r="CJ9" s="379"/>
      <c r="CK9" s="379"/>
      <c r="CL9" s="379"/>
      <c r="CM9" s="379"/>
      <c r="CN9" s="379"/>
      <c r="CO9" s="379"/>
      <c r="CP9" s="379"/>
      <c r="CQ9" s="379"/>
      <c r="CR9" s="379"/>
      <c r="CS9" s="460"/>
      <c r="CT9" s="416">
        <v>16.3</v>
      </c>
      <c r="CU9" s="417"/>
      <c r="CV9" s="417"/>
      <c r="CW9" s="417"/>
      <c r="CX9" s="417"/>
      <c r="CY9" s="417"/>
      <c r="CZ9" s="417"/>
      <c r="DA9" s="418"/>
      <c r="DB9" s="416">
        <v>16.7</v>
      </c>
      <c r="DC9" s="417"/>
      <c r="DD9" s="417"/>
      <c r="DE9" s="417"/>
      <c r="DF9" s="417"/>
      <c r="DG9" s="417"/>
      <c r="DH9" s="417"/>
      <c r="DI9" s="418"/>
    </row>
    <row r="10" spans="1:119" ht="18.75" customHeight="1" thickBot="1" x14ac:dyDescent="0.2">
      <c r="A10" s="169"/>
      <c r="B10" s="551"/>
      <c r="C10" s="552"/>
      <c r="D10" s="552"/>
      <c r="E10" s="552"/>
      <c r="F10" s="552"/>
      <c r="G10" s="552"/>
      <c r="H10" s="552"/>
      <c r="I10" s="552"/>
      <c r="J10" s="552"/>
      <c r="K10" s="470"/>
      <c r="L10" s="375" t="s">
        <v>113</v>
      </c>
      <c r="M10" s="376"/>
      <c r="N10" s="376"/>
      <c r="O10" s="376"/>
      <c r="P10" s="376"/>
      <c r="Q10" s="377"/>
      <c r="R10" s="372">
        <v>16992</v>
      </c>
      <c r="S10" s="373"/>
      <c r="T10" s="373"/>
      <c r="U10" s="373"/>
      <c r="V10" s="432"/>
      <c r="W10" s="560"/>
      <c r="X10" s="370"/>
      <c r="Y10" s="370"/>
      <c r="Z10" s="370"/>
      <c r="AA10" s="370"/>
      <c r="AB10" s="370"/>
      <c r="AC10" s="370"/>
      <c r="AD10" s="370"/>
      <c r="AE10" s="370"/>
      <c r="AF10" s="370"/>
      <c r="AG10" s="370"/>
      <c r="AH10" s="370"/>
      <c r="AI10" s="370"/>
      <c r="AJ10" s="370"/>
      <c r="AK10" s="370"/>
      <c r="AL10" s="561"/>
      <c r="AM10" s="476" t="s">
        <v>114</v>
      </c>
      <c r="AN10" s="376"/>
      <c r="AO10" s="376"/>
      <c r="AP10" s="376"/>
      <c r="AQ10" s="376"/>
      <c r="AR10" s="376"/>
      <c r="AS10" s="376"/>
      <c r="AT10" s="377"/>
      <c r="AU10" s="477" t="s">
        <v>104</v>
      </c>
      <c r="AV10" s="478"/>
      <c r="AW10" s="478"/>
      <c r="AX10" s="478"/>
      <c r="AY10" s="433" t="s">
        <v>115</v>
      </c>
      <c r="AZ10" s="434"/>
      <c r="BA10" s="434"/>
      <c r="BB10" s="434"/>
      <c r="BC10" s="434"/>
      <c r="BD10" s="434"/>
      <c r="BE10" s="434"/>
      <c r="BF10" s="434"/>
      <c r="BG10" s="434"/>
      <c r="BH10" s="434"/>
      <c r="BI10" s="434"/>
      <c r="BJ10" s="434"/>
      <c r="BK10" s="434"/>
      <c r="BL10" s="434"/>
      <c r="BM10" s="435"/>
      <c r="BN10" s="419">
        <v>204189</v>
      </c>
      <c r="BO10" s="420"/>
      <c r="BP10" s="420"/>
      <c r="BQ10" s="420"/>
      <c r="BR10" s="420"/>
      <c r="BS10" s="420"/>
      <c r="BT10" s="420"/>
      <c r="BU10" s="421"/>
      <c r="BV10" s="419">
        <v>205938</v>
      </c>
      <c r="BW10" s="420"/>
      <c r="BX10" s="420"/>
      <c r="BY10" s="420"/>
      <c r="BZ10" s="420"/>
      <c r="CA10" s="420"/>
      <c r="CB10" s="420"/>
      <c r="CC10" s="421"/>
      <c r="CD10" s="172" t="s">
        <v>116</v>
      </c>
      <c r="CE10" s="173"/>
      <c r="CF10" s="173"/>
      <c r="CG10" s="173"/>
      <c r="CH10" s="173"/>
      <c r="CI10" s="173"/>
      <c r="CJ10" s="173"/>
      <c r="CK10" s="173"/>
      <c r="CL10" s="173"/>
      <c r="CM10" s="173"/>
      <c r="CN10" s="173"/>
      <c r="CO10" s="173"/>
      <c r="CP10" s="173"/>
      <c r="CQ10" s="173"/>
      <c r="CR10" s="173"/>
      <c r="CS10" s="174"/>
      <c r="CT10" s="175"/>
      <c r="CU10" s="176"/>
      <c r="CV10" s="176"/>
      <c r="CW10" s="176"/>
      <c r="CX10" s="176"/>
      <c r="CY10" s="176"/>
      <c r="CZ10" s="176"/>
      <c r="DA10" s="177"/>
      <c r="DB10" s="175"/>
      <c r="DC10" s="176"/>
      <c r="DD10" s="176"/>
      <c r="DE10" s="176"/>
      <c r="DF10" s="176"/>
      <c r="DG10" s="176"/>
      <c r="DH10" s="176"/>
      <c r="DI10" s="177"/>
    </row>
    <row r="11" spans="1:119" ht="18.75" customHeight="1" thickBot="1" x14ac:dyDescent="0.2">
      <c r="A11" s="169"/>
      <c r="B11" s="551"/>
      <c r="C11" s="552"/>
      <c r="D11" s="552"/>
      <c r="E11" s="552"/>
      <c r="F11" s="552"/>
      <c r="G11" s="552"/>
      <c r="H11" s="552"/>
      <c r="I11" s="552"/>
      <c r="J11" s="552"/>
      <c r="K11" s="470"/>
      <c r="L11" s="380" t="s">
        <v>117</v>
      </c>
      <c r="M11" s="381"/>
      <c r="N11" s="381"/>
      <c r="O11" s="381"/>
      <c r="P11" s="381"/>
      <c r="Q11" s="382"/>
      <c r="R11" s="548" t="s">
        <v>118</v>
      </c>
      <c r="S11" s="549"/>
      <c r="T11" s="549"/>
      <c r="U11" s="549"/>
      <c r="V11" s="550"/>
      <c r="W11" s="560"/>
      <c r="X11" s="370"/>
      <c r="Y11" s="370"/>
      <c r="Z11" s="370"/>
      <c r="AA11" s="370"/>
      <c r="AB11" s="370"/>
      <c r="AC11" s="370"/>
      <c r="AD11" s="370"/>
      <c r="AE11" s="370"/>
      <c r="AF11" s="370"/>
      <c r="AG11" s="370"/>
      <c r="AH11" s="370"/>
      <c r="AI11" s="370"/>
      <c r="AJ11" s="370"/>
      <c r="AK11" s="370"/>
      <c r="AL11" s="561"/>
      <c r="AM11" s="476" t="s">
        <v>119</v>
      </c>
      <c r="AN11" s="376"/>
      <c r="AO11" s="376"/>
      <c r="AP11" s="376"/>
      <c r="AQ11" s="376"/>
      <c r="AR11" s="376"/>
      <c r="AS11" s="376"/>
      <c r="AT11" s="377"/>
      <c r="AU11" s="477" t="s">
        <v>104</v>
      </c>
      <c r="AV11" s="478"/>
      <c r="AW11" s="478"/>
      <c r="AX11" s="478"/>
      <c r="AY11" s="433" t="s">
        <v>120</v>
      </c>
      <c r="AZ11" s="434"/>
      <c r="BA11" s="434"/>
      <c r="BB11" s="434"/>
      <c r="BC11" s="434"/>
      <c r="BD11" s="434"/>
      <c r="BE11" s="434"/>
      <c r="BF11" s="434"/>
      <c r="BG11" s="434"/>
      <c r="BH11" s="434"/>
      <c r="BI11" s="434"/>
      <c r="BJ11" s="434"/>
      <c r="BK11" s="434"/>
      <c r="BL11" s="434"/>
      <c r="BM11" s="435"/>
      <c r="BN11" s="419">
        <v>0</v>
      </c>
      <c r="BO11" s="420"/>
      <c r="BP11" s="420"/>
      <c r="BQ11" s="420"/>
      <c r="BR11" s="420"/>
      <c r="BS11" s="420"/>
      <c r="BT11" s="420"/>
      <c r="BU11" s="421"/>
      <c r="BV11" s="419">
        <v>0</v>
      </c>
      <c r="BW11" s="420"/>
      <c r="BX11" s="420"/>
      <c r="BY11" s="420"/>
      <c r="BZ11" s="420"/>
      <c r="CA11" s="420"/>
      <c r="CB11" s="420"/>
      <c r="CC11" s="421"/>
      <c r="CD11" s="459" t="s">
        <v>121</v>
      </c>
      <c r="CE11" s="379"/>
      <c r="CF11" s="379"/>
      <c r="CG11" s="379"/>
      <c r="CH11" s="379"/>
      <c r="CI11" s="379"/>
      <c r="CJ11" s="379"/>
      <c r="CK11" s="379"/>
      <c r="CL11" s="379"/>
      <c r="CM11" s="379"/>
      <c r="CN11" s="379"/>
      <c r="CO11" s="379"/>
      <c r="CP11" s="379"/>
      <c r="CQ11" s="379"/>
      <c r="CR11" s="379"/>
      <c r="CS11" s="460"/>
      <c r="CT11" s="522" t="s">
        <v>122</v>
      </c>
      <c r="CU11" s="523"/>
      <c r="CV11" s="523"/>
      <c r="CW11" s="523"/>
      <c r="CX11" s="523"/>
      <c r="CY11" s="523"/>
      <c r="CZ11" s="523"/>
      <c r="DA11" s="524"/>
      <c r="DB11" s="522" t="s">
        <v>122</v>
      </c>
      <c r="DC11" s="523"/>
      <c r="DD11" s="523"/>
      <c r="DE11" s="523"/>
      <c r="DF11" s="523"/>
      <c r="DG11" s="523"/>
      <c r="DH11" s="523"/>
      <c r="DI11" s="524"/>
    </row>
    <row r="12" spans="1:119" ht="18.75" customHeight="1" x14ac:dyDescent="0.15">
      <c r="A12" s="169"/>
      <c r="B12" s="525" t="s">
        <v>123</v>
      </c>
      <c r="C12" s="526"/>
      <c r="D12" s="526"/>
      <c r="E12" s="526"/>
      <c r="F12" s="526"/>
      <c r="G12" s="526"/>
      <c r="H12" s="526"/>
      <c r="I12" s="526"/>
      <c r="J12" s="526"/>
      <c r="K12" s="527"/>
      <c r="L12" s="534" t="s">
        <v>124</v>
      </c>
      <c r="M12" s="535"/>
      <c r="N12" s="535"/>
      <c r="O12" s="535"/>
      <c r="P12" s="535"/>
      <c r="Q12" s="536"/>
      <c r="R12" s="537">
        <v>15299</v>
      </c>
      <c r="S12" s="538"/>
      <c r="T12" s="538"/>
      <c r="U12" s="538"/>
      <c r="V12" s="539"/>
      <c r="W12" s="540" t="s">
        <v>1</v>
      </c>
      <c r="X12" s="478"/>
      <c r="Y12" s="478"/>
      <c r="Z12" s="478"/>
      <c r="AA12" s="478"/>
      <c r="AB12" s="541"/>
      <c r="AC12" s="542" t="s">
        <v>125</v>
      </c>
      <c r="AD12" s="543"/>
      <c r="AE12" s="543"/>
      <c r="AF12" s="543"/>
      <c r="AG12" s="544"/>
      <c r="AH12" s="542" t="s">
        <v>126</v>
      </c>
      <c r="AI12" s="543"/>
      <c r="AJ12" s="543"/>
      <c r="AK12" s="543"/>
      <c r="AL12" s="545"/>
      <c r="AM12" s="476" t="s">
        <v>127</v>
      </c>
      <c r="AN12" s="376"/>
      <c r="AO12" s="376"/>
      <c r="AP12" s="376"/>
      <c r="AQ12" s="376"/>
      <c r="AR12" s="376"/>
      <c r="AS12" s="376"/>
      <c r="AT12" s="377"/>
      <c r="AU12" s="477" t="s">
        <v>90</v>
      </c>
      <c r="AV12" s="478"/>
      <c r="AW12" s="478"/>
      <c r="AX12" s="478"/>
      <c r="AY12" s="433" t="s">
        <v>128</v>
      </c>
      <c r="AZ12" s="434"/>
      <c r="BA12" s="434"/>
      <c r="BB12" s="434"/>
      <c r="BC12" s="434"/>
      <c r="BD12" s="434"/>
      <c r="BE12" s="434"/>
      <c r="BF12" s="434"/>
      <c r="BG12" s="434"/>
      <c r="BH12" s="434"/>
      <c r="BI12" s="434"/>
      <c r="BJ12" s="434"/>
      <c r="BK12" s="434"/>
      <c r="BL12" s="434"/>
      <c r="BM12" s="435"/>
      <c r="BN12" s="419">
        <v>172200</v>
      </c>
      <c r="BO12" s="420"/>
      <c r="BP12" s="420"/>
      <c r="BQ12" s="420"/>
      <c r="BR12" s="420"/>
      <c r="BS12" s="420"/>
      <c r="BT12" s="420"/>
      <c r="BU12" s="421"/>
      <c r="BV12" s="419">
        <v>0</v>
      </c>
      <c r="BW12" s="420"/>
      <c r="BX12" s="420"/>
      <c r="BY12" s="420"/>
      <c r="BZ12" s="420"/>
      <c r="CA12" s="420"/>
      <c r="CB12" s="420"/>
      <c r="CC12" s="421"/>
      <c r="CD12" s="459" t="s">
        <v>129</v>
      </c>
      <c r="CE12" s="379"/>
      <c r="CF12" s="379"/>
      <c r="CG12" s="379"/>
      <c r="CH12" s="379"/>
      <c r="CI12" s="379"/>
      <c r="CJ12" s="379"/>
      <c r="CK12" s="379"/>
      <c r="CL12" s="379"/>
      <c r="CM12" s="379"/>
      <c r="CN12" s="379"/>
      <c r="CO12" s="379"/>
      <c r="CP12" s="379"/>
      <c r="CQ12" s="379"/>
      <c r="CR12" s="379"/>
      <c r="CS12" s="460"/>
      <c r="CT12" s="522" t="s">
        <v>122</v>
      </c>
      <c r="CU12" s="523"/>
      <c r="CV12" s="523"/>
      <c r="CW12" s="523"/>
      <c r="CX12" s="523"/>
      <c r="CY12" s="523"/>
      <c r="CZ12" s="523"/>
      <c r="DA12" s="524"/>
      <c r="DB12" s="522" t="s">
        <v>122</v>
      </c>
      <c r="DC12" s="523"/>
      <c r="DD12" s="523"/>
      <c r="DE12" s="523"/>
      <c r="DF12" s="523"/>
      <c r="DG12" s="523"/>
      <c r="DH12" s="523"/>
      <c r="DI12" s="524"/>
    </row>
    <row r="13" spans="1:119" ht="18.75" customHeight="1" x14ac:dyDescent="0.15">
      <c r="A13" s="169"/>
      <c r="B13" s="528"/>
      <c r="C13" s="529"/>
      <c r="D13" s="529"/>
      <c r="E13" s="529"/>
      <c r="F13" s="529"/>
      <c r="G13" s="529"/>
      <c r="H13" s="529"/>
      <c r="I13" s="529"/>
      <c r="J13" s="529"/>
      <c r="K13" s="530"/>
      <c r="L13" s="178"/>
      <c r="M13" s="503" t="s">
        <v>130</v>
      </c>
      <c r="N13" s="504"/>
      <c r="O13" s="504"/>
      <c r="P13" s="504"/>
      <c r="Q13" s="505"/>
      <c r="R13" s="506">
        <v>15164</v>
      </c>
      <c r="S13" s="507"/>
      <c r="T13" s="507"/>
      <c r="U13" s="507"/>
      <c r="V13" s="508"/>
      <c r="W13" s="509" t="s">
        <v>131</v>
      </c>
      <c r="X13" s="405"/>
      <c r="Y13" s="405"/>
      <c r="Z13" s="405"/>
      <c r="AA13" s="405"/>
      <c r="AB13" s="406"/>
      <c r="AC13" s="372">
        <v>1734</v>
      </c>
      <c r="AD13" s="373"/>
      <c r="AE13" s="373"/>
      <c r="AF13" s="373"/>
      <c r="AG13" s="374"/>
      <c r="AH13" s="372">
        <v>2028</v>
      </c>
      <c r="AI13" s="373"/>
      <c r="AJ13" s="373"/>
      <c r="AK13" s="373"/>
      <c r="AL13" s="432"/>
      <c r="AM13" s="476" t="s">
        <v>132</v>
      </c>
      <c r="AN13" s="376"/>
      <c r="AO13" s="376"/>
      <c r="AP13" s="376"/>
      <c r="AQ13" s="376"/>
      <c r="AR13" s="376"/>
      <c r="AS13" s="376"/>
      <c r="AT13" s="377"/>
      <c r="AU13" s="477" t="s">
        <v>104</v>
      </c>
      <c r="AV13" s="478"/>
      <c r="AW13" s="478"/>
      <c r="AX13" s="478"/>
      <c r="AY13" s="433" t="s">
        <v>133</v>
      </c>
      <c r="AZ13" s="434"/>
      <c r="BA13" s="434"/>
      <c r="BB13" s="434"/>
      <c r="BC13" s="434"/>
      <c r="BD13" s="434"/>
      <c r="BE13" s="434"/>
      <c r="BF13" s="434"/>
      <c r="BG13" s="434"/>
      <c r="BH13" s="434"/>
      <c r="BI13" s="434"/>
      <c r="BJ13" s="434"/>
      <c r="BK13" s="434"/>
      <c r="BL13" s="434"/>
      <c r="BM13" s="435"/>
      <c r="BN13" s="419">
        <v>-48597</v>
      </c>
      <c r="BO13" s="420"/>
      <c r="BP13" s="420"/>
      <c r="BQ13" s="420"/>
      <c r="BR13" s="420"/>
      <c r="BS13" s="420"/>
      <c r="BT13" s="420"/>
      <c r="BU13" s="421"/>
      <c r="BV13" s="419">
        <v>278607</v>
      </c>
      <c r="BW13" s="420"/>
      <c r="BX13" s="420"/>
      <c r="BY13" s="420"/>
      <c r="BZ13" s="420"/>
      <c r="CA13" s="420"/>
      <c r="CB13" s="420"/>
      <c r="CC13" s="421"/>
      <c r="CD13" s="459" t="s">
        <v>134</v>
      </c>
      <c r="CE13" s="379"/>
      <c r="CF13" s="379"/>
      <c r="CG13" s="379"/>
      <c r="CH13" s="379"/>
      <c r="CI13" s="379"/>
      <c r="CJ13" s="379"/>
      <c r="CK13" s="379"/>
      <c r="CL13" s="379"/>
      <c r="CM13" s="379"/>
      <c r="CN13" s="379"/>
      <c r="CO13" s="379"/>
      <c r="CP13" s="379"/>
      <c r="CQ13" s="379"/>
      <c r="CR13" s="379"/>
      <c r="CS13" s="460"/>
      <c r="CT13" s="416">
        <v>9.1</v>
      </c>
      <c r="CU13" s="417"/>
      <c r="CV13" s="417"/>
      <c r="CW13" s="417"/>
      <c r="CX13" s="417"/>
      <c r="CY13" s="417"/>
      <c r="CZ13" s="417"/>
      <c r="DA13" s="418"/>
      <c r="DB13" s="416">
        <v>9.4</v>
      </c>
      <c r="DC13" s="417"/>
      <c r="DD13" s="417"/>
      <c r="DE13" s="417"/>
      <c r="DF13" s="417"/>
      <c r="DG13" s="417"/>
      <c r="DH13" s="417"/>
      <c r="DI13" s="418"/>
    </row>
    <row r="14" spans="1:119" ht="18.75" customHeight="1" thickBot="1" x14ac:dyDescent="0.2">
      <c r="A14" s="169"/>
      <c r="B14" s="528"/>
      <c r="C14" s="529"/>
      <c r="D14" s="529"/>
      <c r="E14" s="529"/>
      <c r="F14" s="529"/>
      <c r="G14" s="529"/>
      <c r="H14" s="529"/>
      <c r="I14" s="529"/>
      <c r="J14" s="529"/>
      <c r="K14" s="530"/>
      <c r="L14" s="493" t="s">
        <v>135</v>
      </c>
      <c r="M14" s="546"/>
      <c r="N14" s="546"/>
      <c r="O14" s="546"/>
      <c r="P14" s="546"/>
      <c r="Q14" s="547"/>
      <c r="R14" s="506">
        <v>15625</v>
      </c>
      <c r="S14" s="507"/>
      <c r="T14" s="507"/>
      <c r="U14" s="507"/>
      <c r="V14" s="508"/>
      <c r="W14" s="510"/>
      <c r="X14" s="408"/>
      <c r="Y14" s="408"/>
      <c r="Z14" s="408"/>
      <c r="AA14" s="408"/>
      <c r="AB14" s="409"/>
      <c r="AC14" s="499">
        <v>22.6</v>
      </c>
      <c r="AD14" s="500"/>
      <c r="AE14" s="500"/>
      <c r="AF14" s="500"/>
      <c r="AG14" s="501"/>
      <c r="AH14" s="499">
        <v>24</v>
      </c>
      <c r="AI14" s="500"/>
      <c r="AJ14" s="500"/>
      <c r="AK14" s="500"/>
      <c r="AL14" s="502"/>
      <c r="AM14" s="476"/>
      <c r="AN14" s="376"/>
      <c r="AO14" s="376"/>
      <c r="AP14" s="376"/>
      <c r="AQ14" s="376"/>
      <c r="AR14" s="376"/>
      <c r="AS14" s="376"/>
      <c r="AT14" s="377"/>
      <c r="AU14" s="477"/>
      <c r="AV14" s="478"/>
      <c r="AW14" s="478"/>
      <c r="AX14" s="478"/>
      <c r="AY14" s="433"/>
      <c r="AZ14" s="434"/>
      <c r="BA14" s="434"/>
      <c r="BB14" s="434"/>
      <c r="BC14" s="434"/>
      <c r="BD14" s="434"/>
      <c r="BE14" s="434"/>
      <c r="BF14" s="434"/>
      <c r="BG14" s="434"/>
      <c r="BH14" s="434"/>
      <c r="BI14" s="434"/>
      <c r="BJ14" s="434"/>
      <c r="BK14" s="434"/>
      <c r="BL14" s="434"/>
      <c r="BM14" s="435"/>
      <c r="BN14" s="419"/>
      <c r="BO14" s="420"/>
      <c r="BP14" s="420"/>
      <c r="BQ14" s="420"/>
      <c r="BR14" s="420"/>
      <c r="BS14" s="420"/>
      <c r="BT14" s="420"/>
      <c r="BU14" s="421"/>
      <c r="BV14" s="419"/>
      <c r="BW14" s="420"/>
      <c r="BX14" s="420"/>
      <c r="BY14" s="420"/>
      <c r="BZ14" s="420"/>
      <c r="CA14" s="420"/>
      <c r="CB14" s="420"/>
      <c r="CC14" s="421"/>
      <c r="CD14" s="456" t="s">
        <v>136</v>
      </c>
      <c r="CE14" s="457"/>
      <c r="CF14" s="457"/>
      <c r="CG14" s="457"/>
      <c r="CH14" s="457"/>
      <c r="CI14" s="457"/>
      <c r="CJ14" s="457"/>
      <c r="CK14" s="457"/>
      <c r="CL14" s="457"/>
      <c r="CM14" s="457"/>
      <c r="CN14" s="457"/>
      <c r="CO14" s="457"/>
      <c r="CP14" s="457"/>
      <c r="CQ14" s="457"/>
      <c r="CR14" s="457"/>
      <c r="CS14" s="458"/>
      <c r="CT14" s="516">
        <v>21</v>
      </c>
      <c r="CU14" s="517"/>
      <c r="CV14" s="517"/>
      <c r="CW14" s="517"/>
      <c r="CX14" s="517"/>
      <c r="CY14" s="517"/>
      <c r="CZ14" s="517"/>
      <c r="DA14" s="518"/>
      <c r="DB14" s="516">
        <v>24.1</v>
      </c>
      <c r="DC14" s="517"/>
      <c r="DD14" s="517"/>
      <c r="DE14" s="517"/>
      <c r="DF14" s="517"/>
      <c r="DG14" s="517"/>
      <c r="DH14" s="517"/>
      <c r="DI14" s="518"/>
    </row>
    <row r="15" spans="1:119" ht="18.75" customHeight="1" x14ac:dyDescent="0.15">
      <c r="A15" s="169"/>
      <c r="B15" s="528"/>
      <c r="C15" s="529"/>
      <c r="D15" s="529"/>
      <c r="E15" s="529"/>
      <c r="F15" s="529"/>
      <c r="G15" s="529"/>
      <c r="H15" s="529"/>
      <c r="I15" s="529"/>
      <c r="J15" s="529"/>
      <c r="K15" s="530"/>
      <c r="L15" s="178"/>
      <c r="M15" s="503" t="s">
        <v>130</v>
      </c>
      <c r="N15" s="504"/>
      <c r="O15" s="504"/>
      <c r="P15" s="504"/>
      <c r="Q15" s="505"/>
      <c r="R15" s="506">
        <v>15495</v>
      </c>
      <c r="S15" s="507"/>
      <c r="T15" s="507"/>
      <c r="U15" s="507"/>
      <c r="V15" s="508"/>
      <c r="W15" s="509" t="s">
        <v>137</v>
      </c>
      <c r="X15" s="405"/>
      <c r="Y15" s="405"/>
      <c r="Z15" s="405"/>
      <c r="AA15" s="405"/>
      <c r="AB15" s="406"/>
      <c r="AC15" s="372">
        <v>1610</v>
      </c>
      <c r="AD15" s="373"/>
      <c r="AE15" s="373"/>
      <c r="AF15" s="373"/>
      <c r="AG15" s="374"/>
      <c r="AH15" s="372">
        <v>1800</v>
      </c>
      <c r="AI15" s="373"/>
      <c r="AJ15" s="373"/>
      <c r="AK15" s="373"/>
      <c r="AL15" s="432"/>
      <c r="AM15" s="476"/>
      <c r="AN15" s="376"/>
      <c r="AO15" s="376"/>
      <c r="AP15" s="376"/>
      <c r="AQ15" s="376"/>
      <c r="AR15" s="376"/>
      <c r="AS15" s="376"/>
      <c r="AT15" s="377"/>
      <c r="AU15" s="477"/>
      <c r="AV15" s="478"/>
      <c r="AW15" s="478"/>
      <c r="AX15" s="478"/>
      <c r="AY15" s="445" t="s">
        <v>138</v>
      </c>
      <c r="AZ15" s="446"/>
      <c r="BA15" s="446"/>
      <c r="BB15" s="446"/>
      <c r="BC15" s="446"/>
      <c r="BD15" s="446"/>
      <c r="BE15" s="446"/>
      <c r="BF15" s="446"/>
      <c r="BG15" s="446"/>
      <c r="BH15" s="446"/>
      <c r="BI15" s="446"/>
      <c r="BJ15" s="446"/>
      <c r="BK15" s="446"/>
      <c r="BL15" s="446"/>
      <c r="BM15" s="447"/>
      <c r="BN15" s="448">
        <v>2016569</v>
      </c>
      <c r="BO15" s="449"/>
      <c r="BP15" s="449"/>
      <c r="BQ15" s="449"/>
      <c r="BR15" s="449"/>
      <c r="BS15" s="449"/>
      <c r="BT15" s="449"/>
      <c r="BU15" s="450"/>
      <c r="BV15" s="448">
        <v>1997030</v>
      </c>
      <c r="BW15" s="449"/>
      <c r="BX15" s="449"/>
      <c r="BY15" s="449"/>
      <c r="BZ15" s="449"/>
      <c r="CA15" s="449"/>
      <c r="CB15" s="449"/>
      <c r="CC15" s="450"/>
      <c r="CD15" s="519" t="s">
        <v>139</v>
      </c>
      <c r="CE15" s="520"/>
      <c r="CF15" s="520"/>
      <c r="CG15" s="520"/>
      <c r="CH15" s="520"/>
      <c r="CI15" s="520"/>
      <c r="CJ15" s="520"/>
      <c r="CK15" s="520"/>
      <c r="CL15" s="520"/>
      <c r="CM15" s="520"/>
      <c r="CN15" s="520"/>
      <c r="CO15" s="520"/>
      <c r="CP15" s="520"/>
      <c r="CQ15" s="520"/>
      <c r="CR15" s="520"/>
      <c r="CS15" s="521"/>
      <c r="CT15" s="179"/>
      <c r="CU15" s="180"/>
      <c r="CV15" s="180"/>
      <c r="CW15" s="180"/>
      <c r="CX15" s="180"/>
      <c r="CY15" s="180"/>
      <c r="CZ15" s="180"/>
      <c r="DA15" s="181"/>
      <c r="DB15" s="179"/>
      <c r="DC15" s="180"/>
      <c r="DD15" s="180"/>
      <c r="DE15" s="180"/>
      <c r="DF15" s="180"/>
      <c r="DG15" s="180"/>
      <c r="DH15" s="180"/>
      <c r="DI15" s="181"/>
    </row>
    <row r="16" spans="1:119" ht="18.75" customHeight="1" x14ac:dyDescent="0.15">
      <c r="A16" s="169"/>
      <c r="B16" s="528"/>
      <c r="C16" s="529"/>
      <c r="D16" s="529"/>
      <c r="E16" s="529"/>
      <c r="F16" s="529"/>
      <c r="G16" s="529"/>
      <c r="H16" s="529"/>
      <c r="I16" s="529"/>
      <c r="J16" s="529"/>
      <c r="K16" s="530"/>
      <c r="L16" s="493" t="s">
        <v>140</v>
      </c>
      <c r="M16" s="494"/>
      <c r="N16" s="494"/>
      <c r="O16" s="494"/>
      <c r="P16" s="494"/>
      <c r="Q16" s="495"/>
      <c r="R16" s="496" t="s">
        <v>141</v>
      </c>
      <c r="S16" s="497"/>
      <c r="T16" s="497"/>
      <c r="U16" s="497"/>
      <c r="V16" s="498"/>
      <c r="W16" s="510"/>
      <c r="X16" s="408"/>
      <c r="Y16" s="408"/>
      <c r="Z16" s="408"/>
      <c r="AA16" s="408"/>
      <c r="AB16" s="409"/>
      <c r="AC16" s="499">
        <v>21</v>
      </c>
      <c r="AD16" s="500"/>
      <c r="AE16" s="500"/>
      <c r="AF16" s="500"/>
      <c r="AG16" s="501"/>
      <c r="AH16" s="499">
        <v>21.3</v>
      </c>
      <c r="AI16" s="500"/>
      <c r="AJ16" s="500"/>
      <c r="AK16" s="500"/>
      <c r="AL16" s="502"/>
      <c r="AM16" s="476"/>
      <c r="AN16" s="376"/>
      <c r="AO16" s="376"/>
      <c r="AP16" s="376"/>
      <c r="AQ16" s="376"/>
      <c r="AR16" s="376"/>
      <c r="AS16" s="376"/>
      <c r="AT16" s="377"/>
      <c r="AU16" s="477"/>
      <c r="AV16" s="478"/>
      <c r="AW16" s="478"/>
      <c r="AX16" s="478"/>
      <c r="AY16" s="433" t="s">
        <v>142</v>
      </c>
      <c r="AZ16" s="434"/>
      <c r="BA16" s="434"/>
      <c r="BB16" s="434"/>
      <c r="BC16" s="434"/>
      <c r="BD16" s="434"/>
      <c r="BE16" s="434"/>
      <c r="BF16" s="434"/>
      <c r="BG16" s="434"/>
      <c r="BH16" s="434"/>
      <c r="BI16" s="434"/>
      <c r="BJ16" s="434"/>
      <c r="BK16" s="434"/>
      <c r="BL16" s="434"/>
      <c r="BM16" s="435"/>
      <c r="BN16" s="419">
        <v>5960005</v>
      </c>
      <c r="BO16" s="420"/>
      <c r="BP16" s="420"/>
      <c r="BQ16" s="420"/>
      <c r="BR16" s="420"/>
      <c r="BS16" s="420"/>
      <c r="BT16" s="420"/>
      <c r="BU16" s="421"/>
      <c r="BV16" s="419">
        <v>5861252</v>
      </c>
      <c r="BW16" s="420"/>
      <c r="BX16" s="420"/>
      <c r="BY16" s="420"/>
      <c r="BZ16" s="420"/>
      <c r="CA16" s="420"/>
      <c r="CB16" s="420"/>
      <c r="CC16" s="421"/>
      <c r="CD16" s="182"/>
      <c r="CE16" s="451"/>
      <c r="CF16" s="451"/>
      <c r="CG16" s="451"/>
      <c r="CH16" s="451"/>
      <c r="CI16" s="451"/>
      <c r="CJ16" s="451"/>
      <c r="CK16" s="451"/>
      <c r="CL16" s="451"/>
      <c r="CM16" s="451"/>
      <c r="CN16" s="451"/>
      <c r="CO16" s="451"/>
      <c r="CP16" s="451"/>
      <c r="CQ16" s="451"/>
      <c r="CR16" s="451"/>
      <c r="CS16" s="452"/>
      <c r="CT16" s="416"/>
      <c r="CU16" s="417"/>
      <c r="CV16" s="417"/>
      <c r="CW16" s="417"/>
      <c r="CX16" s="417"/>
      <c r="CY16" s="417"/>
      <c r="CZ16" s="417"/>
      <c r="DA16" s="418"/>
      <c r="DB16" s="416"/>
      <c r="DC16" s="417"/>
      <c r="DD16" s="417"/>
      <c r="DE16" s="417"/>
      <c r="DF16" s="417"/>
      <c r="DG16" s="417"/>
      <c r="DH16" s="417"/>
      <c r="DI16" s="418"/>
    </row>
    <row r="17" spans="1:113" ht="18.75" customHeight="1" thickBot="1" x14ac:dyDescent="0.2">
      <c r="A17" s="169"/>
      <c r="B17" s="531"/>
      <c r="C17" s="532"/>
      <c r="D17" s="532"/>
      <c r="E17" s="532"/>
      <c r="F17" s="532"/>
      <c r="G17" s="532"/>
      <c r="H17" s="532"/>
      <c r="I17" s="532"/>
      <c r="J17" s="532"/>
      <c r="K17" s="533"/>
      <c r="L17" s="183"/>
      <c r="M17" s="512" t="s">
        <v>143</v>
      </c>
      <c r="N17" s="513"/>
      <c r="O17" s="513"/>
      <c r="P17" s="513"/>
      <c r="Q17" s="514"/>
      <c r="R17" s="496" t="s">
        <v>141</v>
      </c>
      <c r="S17" s="497"/>
      <c r="T17" s="497"/>
      <c r="U17" s="497"/>
      <c r="V17" s="498"/>
      <c r="W17" s="509" t="s">
        <v>144</v>
      </c>
      <c r="X17" s="405"/>
      <c r="Y17" s="405"/>
      <c r="Z17" s="405"/>
      <c r="AA17" s="405"/>
      <c r="AB17" s="406"/>
      <c r="AC17" s="372">
        <v>4322</v>
      </c>
      <c r="AD17" s="373"/>
      <c r="AE17" s="373"/>
      <c r="AF17" s="373"/>
      <c r="AG17" s="374"/>
      <c r="AH17" s="372">
        <v>4613</v>
      </c>
      <c r="AI17" s="373"/>
      <c r="AJ17" s="373"/>
      <c r="AK17" s="373"/>
      <c r="AL17" s="432"/>
      <c r="AM17" s="476"/>
      <c r="AN17" s="376"/>
      <c r="AO17" s="376"/>
      <c r="AP17" s="376"/>
      <c r="AQ17" s="376"/>
      <c r="AR17" s="376"/>
      <c r="AS17" s="376"/>
      <c r="AT17" s="377"/>
      <c r="AU17" s="477"/>
      <c r="AV17" s="478"/>
      <c r="AW17" s="478"/>
      <c r="AX17" s="478"/>
      <c r="AY17" s="433" t="s">
        <v>145</v>
      </c>
      <c r="AZ17" s="434"/>
      <c r="BA17" s="434"/>
      <c r="BB17" s="434"/>
      <c r="BC17" s="434"/>
      <c r="BD17" s="434"/>
      <c r="BE17" s="434"/>
      <c r="BF17" s="434"/>
      <c r="BG17" s="434"/>
      <c r="BH17" s="434"/>
      <c r="BI17" s="434"/>
      <c r="BJ17" s="434"/>
      <c r="BK17" s="434"/>
      <c r="BL17" s="434"/>
      <c r="BM17" s="435"/>
      <c r="BN17" s="419">
        <v>2522728</v>
      </c>
      <c r="BO17" s="420"/>
      <c r="BP17" s="420"/>
      <c r="BQ17" s="420"/>
      <c r="BR17" s="420"/>
      <c r="BS17" s="420"/>
      <c r="BT17" s="420"/>
      <c r="BU17" s="421"/>
      <c r="BV17" s="419">
        <v>2500064</v>
      </c>
      <c r="BW17" s="420"/>
      <c r="BX17" s="420"/>
      <c r="BY17" s="420"/>
      <c r="BZ17" s="420"/>
      <c r="CA17" s="420"/>
      <c r="CB17" s="420"/>
      <c r="CC17" s="421"/>
      <c r="CD17" s="182"/>
      <c r="CE17" s="451"/>
      <c r="CF17" s="451"/>
      <c r="CG17" s="451"/>
      <c r="CH17" s="451"/>
      <c r="CI17" s="451"/>
      <c r="CJ17" s="451"/>
      <c r="CK17" s="451"/>
      <c r="CL17" s="451"/>
      <c r="CM17" s="451"/>
      <c r="CN17" s="451"/>
      <c r="CO17" s="451"/>
      <c r="CP17" s="451"/>
      <c r="CQ17" s="451"/>
      <c r="CR17" s="451"/>
      <c r="CS17" s="452"/>
      <c r="CT17" s="416"/>
      <c r="CU17" s="417"/>
      <c r="CV17" s="417"/>
      <c r="CW17" s="417"/>
      <c r="CX17" s="417"/>
      <c r="CY17" s="417"/>
      <c r="CZ17" s="417"/>
      <c r="DA17" s="418"/>
      <c r="DB17" s="416"/>
      <c r="DC17" s="417"/>
      <c r="DD17" s="417"/>
      <c r="DE17" s="417"/>
      <c r="DF17" s="417"/>
      <c r="DG17" s="417"/>
      <c r="DH17" s="417"/>
      <c r="DI17" s="418"/>
    </row>
    <row r="18" spans="1:113" ht="18.75" customHeight="1" thickBot="1" x14ac:dyDescent="0.2">
      <c r="A18" s="169"/>
      <c r="B18" s="469" t="s">
        <v>146</v>
      </c>
      <c r="C18" s="470"/>
      <c r="D18" s="470"/>
      <c r="E18" s="471"/>
      <c r="F18" s="471"/>
      <c r="G18" s="471"/>
      <c r="H18" s="471"/>
      <c r="I18" s="471"/>
      <c r="J18" s="471"/>
      <c r="K18" s="471"/>
      <c r="L18" s="472">
        <v>151.69</v>
      </c>
      <c r="M18" s="472"/>
      <c r="N18" s="472"/>
      <c r="O18" s="472"/>
      <c r="P18" s="472"/>
      <c r="Q18" s="472"/>
      <c r="R18" s="473"/>
      <c r="S18" s="473"/>
      <c r="T18" s="473"/>
      <c r="U18" s="473"/>
      <c r="V18" s="474"/>
      <c r="W18" s="490"/>
      <c r="X18" s="491"/>
      <c r="Y18" s="491"/>
      <c r="Z18" s="491"/>
      <c r="AA18" s="491"/>
      <c r="AB18" s="515"/>
      <c r="AC18" s="389">
        <v>56.4</v>
      </c>
      <c r="AD18" s="390"/>
      <c r="AE18" s="390"/>
      <c r="AF18" s="390"/>
      <c r="AG18" s="475"/>
      <c r="AH18" s="389">
        <v>54.6</v>
      </c>
      <c r="AI18" s="390"/>
      <c r="AJ18" s="390"/>
      <c r="AK18" s="390"/>
      <c r="AL18" s="391"/>
      <c r="AM18" s="476"/>
      <c r="AN18" s="376"/>
      <c r="AO18" s="376"/>
      <c r="AP18" s="376"/>
      <c r="AQ18" s="376"/>
      <c r="AR18" s="376"/>
      <c r="AS18" s="376"/>
      <c r="AT18" s="377"/>
      <c r="AU18" s="477"/>
      <c r="AV18" s="478"/>
      <c r="AW18" s="478"/>
      <c r="AX18" s="478"/>
      <c r="AY18" s="433" t="s">
        <v>147</v>
      </c>
      <c r="AZ18" s="434"/>
      <c r="BA18" s="434"/>
      <c r="BB18" s="434"/>
      <c r="BC18" s="434"/>
      <c r="BD18" s="434"/>
      <c r="BE18" s="434"/>
      <c r="BF18" s="434"/>
      <c r="BG18" s="434"/>
      <c r="BH18" s="434"/>
      <c r="BI18" s="434"/>
      <c r="BJ18" s="434"/>
      <c r="BK18" s="434"/>
      <c r="BL18" s="434"/>
      <c r="BM18" s="435"/>
      <c r="BN18" s="419">
        <v>6529297</v>
      </c>
      <c r="BO18" s="420"/>
      <c r="BP18" s="420"/>
      <c r="BQ18" s="420"/>
      <c r="BR18" s="420"/>
      <c r="BS18" s="420"/>
      <c r="BT18" s="420"/>
      <c r="BU18" s="421"/>
      <c r="BV18" s="419">
        <v>6337919</v>
      </c>
      <c r="BW18" s="420"/>
      <c r="BX18" s="420"/>
      <c r="BY18" s="420"/>
      <c r="BZ18" s="420"/>
      <c r="CA18" s="420"/>
      <c r="CB18" s="420"/>
      <c r="CC18" s="421"/>
      <c r="CD18" s="182"/>
      <c r="CE18" s="451"/>
      <c r="CF18" s="451"/>
      <c r="CG18" s="451"/>
      <c r="CH18" s="451"/>
      <c r="CI18" s="451"/>
      <c r="CJ18" s="451"/>
      <c r="CK18" s="451"/>
      <c r="CL18" s="451"/>
      <c r="CM18" s="451"/>
      <c r="CN18" s="451"/>
      <c r="CO18" s="451"/>
      <c r="CP18" s="451"/>
      <c r="CQ18" s="451"/>
      <c r="CR18" s="451"/>
      <c r="CS18" s="452"/>
      <c r="CT18" s="416"/>
      <c r="CU18" s="417"/>
      <c r="CV18" s="417"/>
      <c r="CW18" s="417"/>
      <c r="CX18" s="417"/>
      <c r="CY18" s="417"/>
      <c r="CZ18" s="417"/>
      <c r="DA18" s="418"/>
      <c r="DB18" s="416"/>
      <c r="DC18" s="417"/>
      <c r="DD18" s="417"/>
      <c r="DE18" s="417"/>
      <c r="DF18" s="417"/>
      <c r="DG18" s="417"/>
      <c r="DH18" s="417"/>
      <c r="DI18" s="418"/>
    </row>
    <row r="19" spans="1:113" ht="18.75" customHeight="1" thickBot="1" x14ac:dyDescent="0.2">
      <c r="A19" s="169"/>
      <c r="B19" s="469" t="s">
        <v>148</v>
      </c>
      <c r="C19" s="470"/>
      <c r="D19" s="470"/>
      <c r="E19" s="471"/>
      <c r="F19" s="471"/>
      <c r="G19" s="471"/>
      <c r="H19" s="471"/>
      <c r="I19" s="471"/>
      <c r="J19" s="471"/>
      <c r="K19" s="471"/>
      <c r="L19" s="479">
        <v>105</v>
      </c>
      <c r="M19" s="479"/>
      <c r="N19" s="479"/>
      <c r="O19" s="479"/>
      <c r="P19" s="479"/>
      <c r="Q19" s="479"/>
      <c r="R19" s="480"/>
      <c r="S19" s="480"/>
      <c r="T19" s="480"/>
      <c r="U19" s="480"/>
      <c r="V19" s="481"/>
      <c r="W19" s="488"/>
      <c r="X19" s="489"/>
      <c r="Y19" s="489"/>
      <c r="Z19" s="489"/>
      <c r="AA19" s="489"/>
      <c r="AB19" s="489"/>
      <c r="AC19" s="492"/>
      <c r="AD19" s="492"/>
      <c r="AE19" s="492"/>
      <c r="AF19" s="492"/>
      <c r="AG19" s="492"/>
      <c r="AH19" s="492"/>
      <c r="AI19" s="492"/>
      <c r="AJ19" s="492"/>
      <c r="AK19" s="492"/>
      <c r="AL19" s="511"/>
      <c r="AM19" s="476"/>
      <c r="AN19" s="376"/>
      <c r="AO19" s="376"/>
      <c r="AP19" s="376"/>
      <c r="AQ19" s="376"/>
      <c r="AR19" s="376"/>
      <c r="AS19" s="376"/>
      <c r="AT19" s="377"/>
      <c r="AU19" s="477"/>
      <c r="AV19" s="478"/>
      <c r="AW19" s="478"/>
      <c r="AX19" s="478"/>
      <c r="AY19" s="433" t="s">
        <v>149</v>
      </c>
      <c r="AZ19" s="434"/>
      <c r="BA19" s="434"/>
      <c r="BB19" s="434"/>
      <c r="BC19" s="434"/>
      <c r="BD19" s="434"/>
      <c r="BE19" s="434"/>
      <c r="BF19" s="434"/>
      <c r="BG19" s="434"/>
      <c r="BH19" s="434"/>
      <c r="BI19" s="434"/>
      <c r="BJ19" s="434"/>
      <c r="BK19" s="434"/>
      <c r="BL19" s="434"/>
      <c r="BM19" s="435"/>
      <c r="BN19" s="419">
        <v>8857508</v>
      </c>
      <c r="BO19" s="420"/>
      <c r="BP19" s="420"/>
      <c r="BQ19" s="420"/>
      <c r="BR19" s="420"/>
      <c r="BS19" s="420"/>
      <c r="BT19" s="420"/>
      <c r="BU19" s="421"/>
      <c r="BV19" s="419">
        <v>8875614</v>
      </c>
      <c r="BW19" s="420"/>
      <c r="BX19" s="420"/>
      <c r="BY19" s="420"/>
      <c r="BZ19" s="420"/>
      <c r="CA19" s="420"/>
      <c r="CB19" s="420"/>
      <c r="CC19" s="421"/>
      <c r="CD19" s="182"/>
      <c r="CE19" s="451"/>
      <c r="CF19" s="451"/>
      <c r="CG19" s="451"/>
      <c r="CH19" s="451"/>
      <c r="CI19" s="451"/>
      <c r="CJ19" s="451"/>
      <c r="CK19" s="451"/>
      <c r="CL19" s="451"/>
      <c r="CM19" s="451"/>
      <c r="CN19" s="451"/>
      <c r="CO19" s="451"/>
      <c r="CP19" s="451"/>
      <c r="CQ19" s="451"/>
      <c r="CR19" s="451"/>
      <c r="CS19" s="452"/>
      <c r="CT19" s="416"/>
      <c r="CU19" s="417"/>
      <c r="CV19" s="417"/>
      <c r="CW19" s="417"/>
      <c r="CX19" s="417"/>
      <c r="CY19" s="417"/>
      <c r="CZ19" s="417"/>
      <c r="DA19" s="418"/>
      <c r="DB19" s="416"/>
      <c r="DC19" s="417"/>
      <c r="DD19" s="417"/>
      <c r="DE19" s="417"/>
      <c r="DF19" s="417"/>
      <c r="DG19" s="417"/>
      <c r="DH19" s="417"/>
      <c r="DI19" s="418"/>
    </row>
    <row r="20" spans="1:113" ht="18.75" customHeight="1" thickBot="1" x14ac:dyDescent="0.2">
      <c r="A20" s="169"/>
      <c r="B20" s="469" t="s">
        <v>150</v>
      </c>
      <c r="C20" s="470"/>
      <c r="D20" s="470"/>
      <c r="E20" s="471"/>
      <c r="F20" s="471"/>
      <c r="G20" s="471"/>
      <c r="H20" s="471"/>
      <c r="I20" s="471"/>
      <c r="J20" s="471"/>
      <c r="K20" s="471"/>
      <c r="L20" s="479">
        <v>6223</v>
      </c>
      <c r="M20" s="479"/>
      <c r="N20" s="479"/>
      <c r="O20" s="479"/>
      <c r="P20" s="479"/>
      <c r="Q20" s="479"/>
      <c r="R20" s="480"/>
      <c r="S20" s="480"/>
      <c r="T20" s="480"/>
      <c r="U20" s="480"/>
      <c r="V20" s="481"/>
      <c r="W20" s="490"/>
      <c r="X20" s="491"/>
      <c r="Y20" s="491"/>
      <c r="Z20" s="491"/>
      <c r="AA20" s="491"/>
      <c r="AB20" s="491"/>
      <c r="AC20" s="482"/>
      <c r="AD20" s="482"/>
      <c r="AE20" s="482"/>
      <c r="AF20" s="482"/>
      <c r="AG20" s="482"/>
      <c r="AH20" s="482"/>
      <c r="AI20" s="482"/>
      <c r="AJ20" s="482"/>
      <c r="AK20" s="482"/>
      <c r="AL20" s="483"/>
      <c r="AM20" s="484"/>
      <c r="AN20" s="381"/>
      <c r="AO20" s="381"/>
      <c r="AP20" s="381"/>
      <c r="AQ20" s="381"/>
      <c r="AR20" s="381"/>
      <c r="AS20" s="381"/>
      <c r="AT20" s="382"/>
      <c r="AU20" s="485"/>
      <c r="AV20" s="486"/>
      <c r="AW20" s="486"/>
      <c r="AX20" s="487"/>
      <c r="AY20" s="433"/>
      <c r="AZ20" s="434"/>
      <c r="BA20" s="434"/>
      <c r="BB20" s="434"/>
      <c r="BC20" s="434"/>
      <c r="BD20" s="434"/>
      <c r="BE20" s="434"/>
      <c r="BF20" s="434"/>
      <c r="BG20" s="434"/>
      <c r="BH20" s="434"/>
      <c r="BI20" s="434"/>
      <c r="BJ20" s="434"/>
      <c r="BK20" s="434"/>
      <c r="BL20" s="434"/>
      <c r="BM20" s="435"/>
      <c r="BN20" s="419"/>
      <c r="BO20" s="420"/>
      <c r="BP20" s="420"/>
      <c r="BQ20" s="420"/>
      <c r="BR20" s="420"/>
      <c r="BS20" s="420"/>
      <c r="BT20" s="420"/>
      <c r="BU20" s="421"/>
      <c r="BV20" s="419"/>
      <c r="BW20" s="420"/>
      <c r="BX20" s="420"/>
      <c r="BY20" s="420"/>
      <c r="BZ20" s="420"/>
      <c r="CA20" s="420"/>
      <c r="CB20" s="420"/>
      <c r="CC20" s="421"/>
      <c r="CD20" s="182"/>
      <c r="CE20" s="451"/>
      <c r="CF20" s="451"/>
      <c r="CG20" s="451"/>
      <c r="CH20" s="451"/>
      <c r="CI20" s="451"/>
      <c r="CJ20" s="451"/>
      <c r="CK20" s="451"/>
      <c r="CL20" s="451"/>
      <c r="CM20" s="451"/>
      <c r="CN20" s="451"/>
      <c r="CO20" s="451"/>
      <c r="CP20" s="451"/>
      <c r="CQ20" s="451"/>
      <c r="CR20" s="451"/>
      <c r="CS20" s="452"/>
      <c r="CT20" s="416"/>
      <c r="CU20" s="417"/>
      <c r="CV20" s="417"/>
      <c r="CW20" s="417"/>
      <c r="CX20" s="417"/>
      <c r="CY20" s="417"/>
      <c r="CZ20" s="417"/>
      <c r="DA20" s="418"/>
      <c r="DB20" s="416"/>
      <c r="DC20" s="417"/>
      <c r="DD20" s="417"/>
      <c r="DE20" s="417"/>
      <c r="DF20" s="417"/>
      <c r="DG20" s="417"/>
      <c r="DH20" s="417"/>
      <c r="DI20" s="418"/>
    </row>
    <row r="21" spans="1:113" ht="18.75" customHeight="1" thickBot="1" x14ac:dyDescent="0.2">
      <c r="A21" s="169"/>
      <c r="B21" s="466" t="s">
        <v>151</v>
      </c>
      <c r="C21" s="467"/>
      <c r="D21" s="467"/>
      <c r="E21" s="467"/>
      <c r="F21" s="467"/>
      <c r="G21" s="467"/>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7"/>
      <c r="AR21" s="467"/>
      <c r="AS21" s="467"/>
      <c r="AT21" s="467"/>
      <c r="AU21" s="467"/>
      <c r="AV21" s="467"/>
      <c r="AW21" s="467"/>
      <c r="AX21" s="468"/>
      <c r="AY21" s="392"/>
      <c r="AZ21" s="393"/>
      <c r="BA21" s="393"/>
      <c r="BB21" s="393"/>
      <c r="BC21" s="393"/>
      <c r="BD21" s="393"/>
      <c r="BE21" s="393"/>
      <c r="BF21" s="393"/>
      <c r="BG21" s="393"/>
      <c r="BH21" s="393"/>
      <c r="BI21" s="393"/>
      <c r="BJ21" s="393"/>
      <c r="BK21" s="393"/>
      <c r="BL21" s="393"/>
      <c r="BM21" s="394"/>
      <c r="BN21" s="453"/>
      <c r="BO21" s="454"/>
      <c r="BP21" s="454"/>
      <c r="BQ21" s="454"/>
      <c r="BR21" s="454"/>
      <c r="BS21" s="454"/>
      <c r="BT21" s="454"/>
      <c r="BU21" s="455"/>
      <c r="BV21" s="453"/>
      <c r="BW21" s="454"/>
      <c r="BX21" s="454"/>
      <c r="BY21" s="454"/>
      <c r="BZ21" s="454"/>
      <c r="CA21" s="454"/>
      <c r="CB21" s="454"/>
      <c r="CC21" s="455"/>
      <c r="CD21" s="182"/>
      <c r="CE21" s="451"/>
      <c r="CF21" s="451"/>
      <c r="CG21" s="451"/>
      <c r="CH21" s="451"/>
      <c r="CI21" s="451"/>
      <c r="CJ21" s="451"/>
      <c r="CK21" s="451"/>
      <c r="CL21" s="451"/>
      <c r="CM21" s="451"/>
      <c r="CN21" s="451"/>
      <c r="CO21" s="451"/>
      <c r="CP21" s="451"/>
      <c r="CQ21" s="451"/>
      <c r="CR21" s="451"/>
      <c r="CS21" s="452"/>
      <c r="CT21" s="416"/>
      <c r="CU21" s="417"/>
      <c r="CV21" s="417"/>
      <c r="CW21" s="417"/>
      <c r="CX21" s="417"/>
      <c r="CY21" s="417"/>
      <c r="CZ21" s="417"/>
      <c r="DA21" s="418"/>
      <c r="DB21" s="416"/>
      <c r="DC21" s="417"/>
      <c r="DD21" s="417"/>
      <c r="DE21" s="417"/>
      <c r="DF21" s="417"/>
      <c r="DG21" s="417"/>
      <c r="DH21" s="417"/>
      <c r="DI21" s="418"/>
    </row>
    <row r="22" spans="1:113" ht="18.75" customHeight="1" x14ac:dyDescent="0.15">
      <c r="A22" s="169"/>
      <c r="B22" s="395" t="s">
        <v>152</v>
      </c>
      <c r="C22" s="396"/>
      <c r="D22" s="397"/>
      <c r="E22" s="404" t="s">
        <v>1</v>
      </c>
      <c r="F22" s="405"/>
      <c r="G22" s="405"/>
      <c r="H22" s="405"/>
      <c r="I22" s="405"/>
      <c r="J22" s="405"/>
      <c r="K22" s="406"/>
      <c r="L22" s="404" t="s">
        <v>153</v>
      </c>
      <c r="M22" s="405"/>
      <c r="N22" s="405"/>
      <c r="O22" s="405"/>
      <c r="P22" s="406"/>
      <c r="Q22" s="410" t="s">
        <v>154</v>
      </c>
      <c r="R22" s="411"/>
      <c r="S22" s="411"/>
      <c r="T22" s="411"/>
      <c r="U22" s="411"/>
      <c r="V22" s="412"/>
      <c r="W22" s="461" t="s">
        <v>155</v>
      </c>
      <c r="X22" s="396"/>
      <c r="Y22" s="397"/>
      <c r="Z22" s="404" t="s">
        <v>1</v>
      </c>
      <c r="AA22" s="405"/>
      <c r="AB22" s="405"/>
      <c r="AC22" s="405"/>
      <c r="AD22" s="405"/>
      <c r="AE22" s="405"/>
      <c r="AF22" s="405"/>
      <c r="AG22" s="406"/>
      <c r="AH22" s="422" t="s">
        <v>156</v>
      </c>
      <c r="AI22" s="405"/>
      <c r="AJ22" s="405"/>
      <c r="AK22" s="405"/>
      <c r="AL22" s="406"/>
      <c r="AM22" s="422" t="s">
        <v>157</v>
      </c>
      <c r="AN22" s="423"/>
      <c r="AO22" s="423"/>
      <c r="AP22" s="423"/>
      <c r="AQ22" s="423"/>
      <c r="AR22" s="424"/>
      <c r="AS22" s="410" t="s">
        <v>154</v>
      </c>
      <c r="AT22" s="411"/>
      <c r="AU22" s="411"/>
      <c r="AV22" s="411"/>
      <c r="AW22" s="411"/>
      <c r="AX22" s="428"/>
      <c r="AY22" s="445" t="s">
        <v>158</v>
      </c>
      <c r="AZ22" s="446"/>
      <c r="BA22" s="446"/>
      <c r="BB22" s="446"/>
      <c r="BC22" s="446"/>
      <c r="BD22" s="446"/>
      <c r="BE22" s="446"/>
      <c r="BF22" s="446"/>
      <c r="BG22" s="446"/>
      <c r="BH22" s="446"/>
      <c r="BI22" s="446"/>
      <c r="BJ22" s="446"/>
      <c r="BK22" s="446"/>
      <c r="BL22" s="446"/>
      <c r="BM22" s="447"/>
      <c r="BN22" s="448">
        <v>11912834</v>
      </c>
      <c r="BO22" s="449"/>
      <c r="BP22" s="449"/>
      <c r="BQ22" s="449"/>
      <c r="BR22" s="449"/>
      <c r="BS22" s="449"/>
      <c r="BT22" s="449"/>
      <c r="BU22" s="450"/>
      <c r="BV22" s="448">
        <v>12454450</v>
      </c>
      <c r="BW22" s="449"/>
      <c r="BX22" s="449"/>
      <c r="BY22" s="449"/>
      <c r="BZ22" s="449"/>
      <c r="CA22" s="449"/>
      <c r="CB22" s="449"/>
      <c r="CC22" s="450"/>
      <c r="CD22" s="182"/>
      <c r="CE22" s="451"/>
      <c r="CF22" s="451"/>
      <c r="CG22" s="451"/>
      <c r="CH22" s="451"/>
      <c r="CI22" s="451"/>
      <c r="CJ22" s="451"/>
      <c r="CK22" s="451"/>
      <c r="CL22" s="451"/>
      <c r="CM22" s="451"/>
      <c r="CN22" s="451"/>
      <c r="CO22" s="451"/>
      <c r="CP22" s="451"/>
      <c r="CQ22" s="451"/>
      <c r="CR22" s="451"/>
      <c r="CS22" s="452"/>
      <c r="CT22" s="416"/>
      <c r="CU22" s="417"/>
      <c r="CV22" s="417"/>
      <c r="CW22" s="417"/>
      <c r="CX22" s="417"/>
      <c r="CY22" s="417"/>
      <c r="CZ22" s="417"/>
      <c r="DA22" s="418"/>
      <c r="DB22" s="416"/>
      <c r="DC22" s="417"/>
      <c r="DD22" s="417"/>
      <c r="DE22" s="417"/>
      <c r="DF22" s="417"/>
      <c r="DG22" s="417"/>
      <c r="DH22" s="417"/>
      <c r="DI22" s="418"/>
    </row>
    <row r="23" spans="1:113" ht="18.75" customHeight="1" x14ac:dyDescent="0.15">
      <c r="A23" s="169"/>
      <c r="B23" s="398"/>
      <c r="C23" s="399"/>
      <c r="D23" s="400"/>
      <c r="E23" s="407"/>
      <c r="F23" s="408"/>
      <c r="G23" s="408"/>
      <c r="H23" s="408"/>
      <c r="I23" s="408"/>
      <c r="J23" s="408"/>
      <c r="K23" s="409"/>
      <c r="L23" s="407"/>
      <c r="M23" s="408"/>
      <c r="N23" s="408"/>
      <c r="O23" s="408"/>
      <c r="P23" s="409"/>
      <c r="Q23" s="413"/>
      <c r="R23" s="414"/>
      <c r="S23" s="414"/>
      <c r="T23" s="414"/>
      <c r="U23" s="414"/>
      <c r="V23" s="415"/>
      <c r="W23" s="462"/>
      <c r="X23" s="399"/>
      <c r="Y23" s="400"/>
      <c r="Z23" s="407"/>
      <c r="AA23" s="408"/>
      <c r="AB23" s="408"/>
      <c r="AC23" s="408"/>
      <c r="AD23" s="408"/>
      <c r="AE23" s="408"/>
      <c r="AF23" s="408"/>
      <c r="AG23" s="409"/>
      <c r="AH23" s="407"/>
      <c r="AI23" s="408"/>
      <c r="AJ23" s="408"/>
      <c r="AK23" s="408"/>
      <c r="AL23" s="409"/>
      <c r="AM23" s="425"/>
      <c r="AN23" s="426"/>
      <c r="AO23" s="426"/>
      <c r="AP23" s="426"/>
      <c r="AQ23" s="426"/>
      <c r="AR23" s="427"/>
      <c r="AS23" s="413"/>
      <c r="AT23" s="414"/>
      <c r="AU23" s="414"/>
      <c r="AV23" s="414"/>
      <c r="AW23" s="414"/>
      <c r="AX23" s="429"/>
      <c r="AY23" s="433" t="s">
        <v>159</v>
      </c>
      <c r="AZ23" s="434"/>
      <c r="BA23" s="434"/>
      <c r="BB23" s="434"/>
      <c r="BC23" s="434"/>
      <c r="BD23" s="434"/>
      <c r="BE23" s="434"/>
      <c r="BF23" s="434"/>
      <c r="BG23" s="434"/>
      <c r="BH23" s="434"/>
      <c r="BI23" s="434"/>
      <c r="BJ23" s="434"/>
      <c r="BK23" s="434"/>
      <c r="BL23" s="434"/>
      <c r="BM23" s="435"/>
      <c r="BN23" s="419">
        <v>11430671</v>
      </c>
      <c r="BO23" s="420"/>
      <c r="BP23" s="420"/>
      <c r="BQ23" s="420"/>
      <c r="BR23" s="420"/>
      <c r="BS23" s="420"/>
      <c r="BT23" s="420"/>
      <c r="BU23" s="421"/>
      <c r="BV23" s="419">
        <v>11923211</v>
      </c>
      <c r="BW23" s="420"/>
      <c r="BX23" s="420"/>
      <c r="BY23" s="420"/>
      <c r="BZ23" s="420"/>
      <c r="CA23" s="420"/>
      <c r="CB23" s="420"/>
      <c r="CC23" s="421"/>
      <c r="CD23" s="182"/>
      <c r="CE23" s="451"/>
      <c r="CF23" s="451"/>
      <c r="CG23" s="451"/>
      <c r="CH23" s="451"/>
      <c r="CI23" s="451"/>
      <c r="CJ23" s="451"/>
      <c r="CK23" s="451"/>
      <c r="CL23" s="451"/>
      <c r="CM23" s="451"/>
      <c r="CN23" s="451"/>
      <c r="CO23" s="451"/>
      <c r="CP23" s="451"/>
      <c r="CQ23" s="451"/>
      <c r="CR23" s="451"/>
      <c r="CS23" s="452"/>
      <c r="CT23" s="416"/>
      <c r="CU23" s="417"/>
      <c r="CV23" s="417"/>
      <c r="CW23" s="417"/>
      <c r="CX23" s="417"/>
      <c r="CY23" s="417"/>
      <c r="CZ23" s="417"/>
      <c r="DA23" s="418"/>
      <c r="DB23" s="416"/>
      <c r="DC23" s="417"/>
      <c r="DD23" s="417"/>
      <c r="DE23" s="417"/>
      <c r="DF23" s="417"/>
      <c r="DG23" s="417"/>
      <c r="DH23" s="417"/>
      <c r="DI23" s="418"/>
    </row>
    <row r="24" spans="1:113" ht="18.75" customHeight="1" thickBot="1" x14ac:dyDescent="0.2">
      <c r="A24" s="169"/>
      <c r="B24" s="398"/>
      <c r="C24" s="399"/>
      <c r="D24" s="400"/>
      <c r="E24" s="375" t="s">
        <v>160</v>
      </c>
      <c r="F24" s="376"/>
      <c r="G24" s="376"/>
      <c r="H24" s="376"/>
      <c r="I24" s="376"/>
      <c r="J24" s="376"/>
      <c r="K24" s="377"/>
      <c r="L24" s="372">
        <v>1</v>
      </c>
      <c r="M24" s="373"/>
      <c r="N24" s="373"/>
      <c r="O24" s="373"/>
      <c r="P24" s="374"/>
      <c r="Q24" s="372">
        <v>7000</v>
      </c>
      <c r="R24" s="373"/>
      <c r="S24" s="373"/>
      <c r="T24" s="373"/>
      <c r="U24" s="373"/>
      <c r="V24" s="374"/>
      <c r="W24" s="462"/>
      <c r="X24" s="399"/>
      <c r="Y24" s="400"/>
      <c r="Z24" s="375" t="s">
        <v>161</v>
      </c>
      <c r="AA24" s="376"/>
      <c r="AB24" s="376"/>
      <c r="AC24" s="376"/>
      <c r="AD24" s="376"/>
      <c r="AE24" s="376"/>
      <c r="AF24" s="376"/>
      <c r="AG24" s="377"/>
      <c r="AH24" s="372">
        <v>189</v>
      </c>
      <c r="AI24" s="373"/>
      <c r="AJ24" s="373"/>
      <c r="AK24" s="373"/>
      <c r="AL24" s="374"/>
      <c r="AM24" s="372">
        <v>604800</v>
      </c>
      <c r="AN24" s="373"/>
      <c r="AO24" s="373"/>
      <c r="AP24" s="373"/>
      <c r="AQ24" s="373"/>
      <c r="AR24" s="374"/>
      <c r="AS24" s="372">
        <v>3200</v>
      </c>
      <c r="AT24" s="373"/>
      <c r="AU24" s="373"/>
      <c r="AV24" s="373"/>
      <c r="AW24" s="373"/>
      <c r="AX24" s="432"/>
      <c r="AY24" s="392" t="s">
        <v>162</v>
      </c>
      <c r="AZ24" s="393"/>
      <c r="BA24" s="393"/>
      <c r="BB24" s="393"/>
      <c r="BC24" s="393"/>
      <c r="BD24" s="393"/>
      <c r="BE24" s="393"/>
      <c r="BF24" s="393"/>
      <c r="BG24" s="393"/>
      <c r="BH24" s="393"/>
      <c r="BI24" s="393"/>
      <c r="BJ24" s="393"/>
      <c r="BK24" s="393"/>
      <c r="BL24" s="393"/>
      <c r="BM24" s="394"/>
      <c r="BN24" s="419">
        <v>9042107</v>
      </c>
      <c r="BO24" s="420"/>
      <c r="BP24" s="420"/>
      <c r="BQ24" s="420"/>
      <c r="BR24" s="420"/>
      <c r="BS24" s="420"/>
      <c r="BT24" s="420"/>
      <c r="BU24" s="421"/>
      <c r="BV24" s="419">
        <v>9278099</v>
      </c>
      <c r="BW24" s="420"/>
      <c r="BX24" s="420"/>
      <c r="BY24" s="420"/>
      <c r="BZ24" s="420"/>
      <c r="CA24" s="420"/>
      <c r="CB24" s="420"/>
      <c r="CC24" s="421"/>
      <c r="CD24" s="182"/>
      <c r="CE24" s="451"/>
      <c r="CF24" s="451"/>
      <c r="CG24" s="451"/>
      <c r="CH24" s="451"/>
      <c r="CI24" s="451"/>
      <c r="CJ24" s="451"/>
      <c r="CK24" s="451"/>
      <c r="CL24" s="451"/>
      <c r="CM24" s="451"/>
      <c r="CN24" s="451"/>
      <c r="CO24" s="451"/>
      <c r="CP24" s="451"/>
      <c r="CQ24" s="451"/>
      <c r="CR24" s="451"/>
      <c r="CS24" s="452"/>
      <c r="CT24" s="416"/>
      <c r="CU24" s="417"/>
      <c r="CV24" s="417"/>
      <c r="CW24" s="417"/>
      <c r="CX24" s="417"/>
      <c r="CY24" s="417"/>
      <c r="CZ24" s="417"/>
      <c r="DA24" s="418"/>
      <c r="DB24" s="416"/>
      <c r="DC24" s="417"/>
      <c r="DD24" s="417"/>
      <c r="DE24" s="417"/>
      <c r="DF24" s="417"/>
      <c r="DG24" s="417"/>
      <c r="DH24" s="417"/>
      <c r="DI24" s="418"/>
    </row>
    <row r="25" spans="1:113" ht="18.75" customHeight="1" x14ac:dyDescent="0.15">
      <c r="A25" s="169"/>
      <c r="B25" s="398"/>
      <c r="C25" s="399"/>
      <c r="D25" s="400"/>
      <c r="E25" s="375" t="s">
        <v>163</v>
      </c>
      <c r="F25" s="376"/>
      <c r="G25" s="376"/>
      <c r="H25" s="376"/>
      <c r="I25" s="376"/>
      <c r="J25" s="376"/>
      <c r="K25" s="377"/>
      <c r="L25" s="372">
        <v>1</v>
      </c>
      <c r="M25" s="373"/>
      <c r="N25" s="373"/>
      <c r="O25" s="373"/>
      <c r="P25" s="374"/>
      <c r="Q25" s="372">
        <v>6000</v>
      </c>
      <c r="R25" s="373"/>
      <c r="S25" s="373"/>
      <c r="T25" s="373"/>
      <c r="U25" s="373"/>
      <c r="V25" s="374"/>
      <c r="W25" s="462"/>
      <c r="X25" s="399"/>
      <c r="Y25" s="400"/>
      <c r="Z25" s="375" t="s">
        <v>164</v>
      </c>
      <c r="AA25" s="376"/>
      <c r="AB25" s="376"/>
      <c r="AC25" s="376"/>
      <c r="AD25" s="376"/>
      <c r="AE25" s="376"/>
      <c r="AF25" s="376"/>
      <c r="AG25" s="377"/>
      <c r="AH25" s="372" t="s">
        <v>122</v>
      </c>
      <c r="AI25" s="373"/>
      <c r="AJ25" s="373"/>
      <c r="AK25" s="373"/>
      <c r="AL25" s="374"/>
      <c r="AM25" s="372" t="s">
        <v>122</v>
      </c>
      <c r="AN25" s="373"/>
      <c r="AO25" s="373"/>
      <c r="AP25" s="373"/>
      <c r="AQ25" s="373"/>
      <c r="AR25" s="374"/>
      <c r="AS25" s="372" t="s">
        <v>122</v>
      </c>
      <c r="AT25" s="373"/>
      <c r="AU25" s="373"/>
      <c r="AV25" s="373"/>
      <c r="AW25" s="373"/>
      <c r="AX25" s="432"/>
      <c r="AY25" s="445" t="s">
        <v>165</v>
      </c>
      <c r="AZ25" s="446"/>
      <c r="BA25" s="446"/>
      <c r="BB25" s="446"/>
      <c r="BC25" s="446"/>
      <c r="BD25" s="446"/>
      <c r="BE25" s="446"/>
      <c r="BF25" s="446"/>
      <c r="BG25" s="446"/>
      <c r="BH25" s="446"/>
      <c r="BI25" s="446"/>
      <c r="BJ25" s="446"/>
      <c r="BK25" s="446"/>
      <c r="BL25" s="446"/>
      <c r="BM25" s="447"/>
      <c r="BN25" s="448">
        <v>1386539</v>
      </c>
      <c r="BO25" s="449"/>
      <c r="BP25" s="449"/>
      <c r="BQ25" s="449"/>
      <c r="BR25" s="449"/>
      <c r="BS25" s="449"/>
      <c r="BT25" s="449"/>
      <c r="BU25" s="450"/>
      <c r="BV25" s="448">
        <v>1962532</v>
      </c>
      <c r="BW25" s="449"/>
      <c r="BX25" s="449"/>
      <c r="BY25" s="449"/>
      <c r="BZ25" s="449"/>
      <c r="CA25" s="449"/>
      <c r="CB25" s="449"/>
      <c r="CC25" s="450"/>
      <c r="CD25" s="182"/>
      <c r="CE25" s="451"/>
      <c r="CF25" s="451"/>
      <c r="CG25" s="451"/>
      <c r="CH25" s="451"/>
      <c r="CI25" s="451"/>
      <c r="CJ25" s="451"/>
      <c r="CK25" s="451"/>
      <c r="CL25" s="451"/>
      <c r="CM25" s="451"/>
      <c r="CN25" s="451"/>
      <c r="CO25" s="451"/>
      <c r="CP25" s="451"/>
      <c r="CQ25" s="451"/>
      <c r="CR25" s="451"/>
      <c r="CS25" s="452"/>
      <c r="CT25" s="416"/>
      <c r="CU25" s="417"/>
      <c r="CV25" s="417"/>
      <c r="CW25" s="417"/>
      <c r="CX25" s="417"/>
      <c r="CY25" s="417"/>
      <c r="CZ25" s="417"/>
      <c r="DA25" s="418"/>
      <c r="DB25" s="416"/>
      <c r="DC25" s="417"/>
      <c r="DD25" s="417"/>
      <c r="DE25" s="417"/>
      <c r="DF25" s="417"/>
      <c r="DG25" s="417"/>
      <c r="DH25" s="417"/>
      <c r="DI25" s="418"/>
    </row>
    <row r="26" spans="1:113" ht="18.75" customHeight="1" x14ac:dyDescent="0.15">
      <c r="A26" s="169"/>
      <c r="B26" s="398"/>
      <c r="C26" s="399"/>
      <c r="D26" s="400"/>
      <c r="E26" s="375" t="s">
        <v>166</v>
      </c>
      <c r="F26" s="376"/>
      <c r="G26" s="376"/>
      <c r="H26" s="376"/>
      <c r="I26" s="376"/>
      <c r="J26" s="376"/>
      <c r="K26" s="377"/>
      <c r="L26" s="372">
        <v>1</v>
      </c>
      <c r="M26" s="373"/>
      <c r="N26" s="373"/>
      <c r="O26" s="373"/>
      <c r="P26" s="374"/>
      <c r="Q26" s="372">
        <v>5500</v>
      </c>
      <c r="R26" s="373"/>
      <c r="S26" s="373"/>
      <c r="T26" s="373"/>
      <c r="U26" s="373"/>
      <c r="V26" s="374"/>
      <c r="W26" s="462"/>
      <c r="X26" s="399"/>
      <c r="Y26" s="400"/>
      <c r="Z26" s="375" t="s">
        <v>167</v>
      </c>
      <c r="AA26" s="430"/>
      <c r="AB26" s="430"/>
      <c r="AC26" s="430"/>
      <c r="AD26" s="430"/>
      <c r="AE26" s="430"/>
      <c r="AF26" s="430"/>
      <c r="AG26" s="431"/>
      <c r="AH26" s="372" t="s">
        <v>122</v>
      </c>
      <c r="AI26" s="373"/>
      <c r="AJ26" s="373"/>
      <c r="AK26" s="373"/>
      <c r="AL26" s="374"/>
      <c r="AM26" s="372" t="s">
        <v>122</v>
      </c>
      <c r="AN26" s="373"/>
      <c r="AO26" s="373"/>
      <c r="AP26" s="373"/>
      <c r="AQ26" s="373"/>
      <c r="AR26" s="374"/>
      <c r="AS26" s="372" t="s">
        <v>122</v>
      </c>
      <c r="AT26" s="373"/>
      <c r="AU26" s="373"/>
      <c r="AV26" s="373"/>
      <c r="AW26" s="373"/>
      <c r="AX26" s="432"/>
      <c r="AY26" s="459" t="s">
        <v>168</v>
      </c>
      <c r="AZ26" s="379"/>
      <c r="BA26" s="379"/>
      <c r="BB26" s="379"/>
      <c r="BC26" s="379"/>
      <c r="BD26" s="379"/>
      <c r="BE26" s="379"/>
      <c r="BF26" s="379"/>
      <c r="BG26" s="379"/>
      <c r="BH26" s="379"/>
      <c r="BI26" s="379"/>
      <c r="BJ26" s="379"/>
      <c r="BK26" s="379"/>
      <c r="BL26" s="379"/>
      <c r="BM26" s="460"/>
      <c r="BN26" s="419" t="s">
        <v>122</v>
      </c>
      <c r="BO26" s="420"/>
      <c r="BP26" s="420"/>
      <c r="BQ26" s="420"/>
      <c r="BR26" s="420"/>
      <c r="BS26" s="420"/>
      <c r="BT26" s="420"/>
      <c r="BU26" s="421"/>
      <c r="BV26" s="419" t="s">
        <v>122</v>
      </c>
      <c r="BW26" s="420"/>
      <c r="BX26" s="420"/>
      <c r="BY26" s="420"/>
      <c r="BZ26" s="420"/>
      <c r="CA26" s="420"/>
      <c r="CB26" s="420"/>
      <c r="CC26" s="421"/>
      <c r="CD26" s="182"/>
      <c r="CE26" s="451"/>
      <c r="CF26" s="451"/>
      <c r="CG26" s="451"/>
      <c r="CH26" s="451"/>
      <c r="CI26" s="451"/>
      <c r="CJ26" s="451"/>
      <c r="CK26" s="451"/>
      <c r="CL26" s="451"/>
      <c r="CM26" s="451"/>
      <c r="CN26" s="451"/>
      <c r="CO26" s="451"/>
      <c r="CP26" s="451"/>
      <c r="CQ26" s="451"/>
      <c r="CR26" s="451"/>
      <c r="CS26" s="452"/>
      <c r="CT26" s="416"/>
      <c r="CU26" s="417"/>
      <c r="CV26" s="417"/>
      <c r="CW26" s="417"/>
      <c r="CX26" s="417"/>
      <c r="CY26" s="417"/>
      <c r="CZ26" s="417"/>
      <c r="DA26" s="418"/>
      <c r="DB26" s="416"/>
      <c r="DC26" s="417"/>
      <c r="DD26" s="417"/>
      <c r="DE26" s="417"/>
      <c r="DF26" s="417"/>
      <c r="DG26" s="417"/>
      <c r="DH26" s="417"/>
      <c r="DI26" s="418"/>
    </row>
    <row r="27" spans="1:113" ht="18.75" customHeight="1" thickBot="1" x14ac:dyDescent="0.2">
      <c r="A27" s="169"/>
      <c r="B27" s="398"/>
      <c r="C27" s="399"/>
      <c r="D27" s="400"/>
      <c r="E27" s="375" t="s">
        <v>169</v>
      </c>
      <c r="F27" s="376"/>
      <c r="G27" s="376"/>
      <c r="H27" s="376"/>
      <c r="I27" s="376"/>
      <c r="J27" s="376"/>
      <c r="K27" s="377"/>
      <c r="L27" s="372">
        <v>1</v>
      </c>
      <c r="M27" s="373"/>
      <c r="N27" s="373"/>
      <c r="O27" s="373"/>
      <c r="P27" s="374"/>
      <c r="Q27" s="372">
        <v>3150</v>
      </c>
      <c r="R27" s="373"/>
      <c r="S27" s="373"/>
      <c r="T27" s="373"/>
      <c r="U27" s="373"/>
      <c r="V27" s="374"/>
      <c r="W27" s="462"/>
      <c r="X27" s="399"/>
      <c r="Y27" s="400"/>
      <c r="Z27" s="375" t="s">
        <v>170</v>
      </c>
      <c r="AA27" s="376"/>
      <c r="AB27" s="376"/>
      <c r="AC27" s="376"/>
      <c r="AD27" s="376"/>
      <c r="AE27" s="376"/>
      <c r="AF27" s="376"/>
      <c r="AG27" s="377"/>
      <c r="AH27" s="372">
        <v>1</v>
      </c>
      <c r="AI27" s="373"/>
      <c r="AJ27" s="373"/>
      <c r="AK27" s="373"/>
      <c r="AL27" s="374"/>
      <c r="AM27" s="372" t="s">
        <v>171</v>
      </c>
      <c r="AN27" s="373"/>
      <c r="AO27" s="373"/>
      <c r="AP27" s="373"/>
      <c r="AQ27" s="373"/>
      <c r="AR27" s="374"/>
      <c r="AS27" s="372" t="s">
        <v>171</v>
      </c>
      <c r="AT27" s="373"/>
      <c r="AU27" s="373"/>
      <c r="AV27" s="373"/>
      <c r="AW27" s="373"/>
      <c r="AX27" s="432"/>
      <c r="AY27" s="456" t="s">
        <v>172</v>
      </c>
      <c r="AZ27" s="457"/>
      <c r="BA27" s="457"/>
      <c r="BB27" s="457"/>
      <c r="BC27" s="457"/>
      <c r="BD27" s="457"/>
      <c r="BE27" s="457"/>
      <c r="BF27" s="457"/>
      <c r="BG27" s="457"/>
      <c r="BH27" s="457"/>
      <c r="BI27" s="457"/>
      <c r="BJ27" s="457"/>
      <c r="BK27" s="457"/>
      <c r="BL27" s="457"/>
      <c r="BM27" s="458"/>
      <c r="BN27" s="453" t="s">
        <v>122</v>
      </c>
      <c r="BO27" s="454"/>
      <c r="BP27" s="454"/>
      <c r="BQ27" s="454"/>
      <c r="BR27" s="454"/>
      <c r="BS27" s="454"/>
      <c r="BT27" s="454"/>
      <c r="BU27" s="455"/>
      <c r="BV27" s="453" t="s">
        <v>122</v>
      </c>
      <c r="BW27" s="454"/>
      <c r="BX27" s="454"/>
      <c r="BY27" s="454"/>
      <c r="BZ27" s="454"/>
      <c r="CA27" s="454"/>
      <c r="CB27" s="454"/>
      <c r="CC27" s="455"/>
      <c r="CD27" s="184"/>
      <c r="CE27" s="451"/>
      <c r="CF27" s="451"/>
      <c r="CG27" s="451"/>
      <c r="CH27" s="451"/>
      <c r="CI27" s="451"/>
      <c r="CJ27" s="451"/>
      <c r="CK27" s="451"/>
      <c r="CL27" s="451"/>
      <c r="CM27" s="451"/>
      <c r="CN27" s="451"/>
      <c r="CO27" s="451"/>
      <c r="CP27" s="451"/>
      <c r="CQ27" s="451"/>
      <c r="CR27" s="451"/>
      <c r="CS27" s="452"/>
      <c r="CT27" s="416"/>
      <c r="CU27" s="417"/>
      <c r="CV27" s="417"/>
      <c r="CW27" s="417"/>
      <c r="CX27" s="417"/>
      <c r="CY27" s="417"/>
      <c r="CZ27" s="417"/>
      <c r="DA27" s="418"/>
      <c r="DB27" s="416"/>
      <c r="DC27" s="417"/>
      <c r="DD27" s="417"/>
      <c r="DE27" s="417"/>
      <c r="DF27" s="417"/>
      <c r="DG27" s="417"/>
      <c r="DH27" s="417"/>
      <c r="DI27" s="418"/>
    </row>
    <row r="28" spans="1:113" ht="18.75" customHeight="1" x14ac:dyDescent="0.15">
      <c r="A28" s="169"/>
      <c r="B28" s="398"/>
      <c r="C28" s="399"/>
      <c r="D28" s="400"/>
      <c r="E28" s="375" t="s">
        <v>173</v>
      </c>
      <c r="F28" s="376"/>
      <c r="G28" s="376"/>
      <c r="H28" s="376"/>
      <c r="I28" s="376"/>
      <c r="J28" s="376"/>
      <c r="K28" s="377"/>
      <c r="L28" s="372">
        <v>1</v>
      </c>
      <c r="M28" s="373"/>
      <c r="N28" s="373"/>
      <c r="O28" s="373"/>
      <c r="P28" s="374"/>
      <c r="Q28" s="372">
        <v>2650</v>
      </c>
      <c r="R28" s="373"/>
      <c r="S28" s="373"/>
      <c r="T28" s="373"/>
      <c r="U28" s="373"/>
      <c r="V28" s="374"/>
      <c r="W28" s="462"/>
      <c r="X28" s="399"/>
      <c r="Y28" s="400"/>
      <c r="Z28" s="375" t="s">
        <v>174</v>
      </c>
      <c r="AA28" s="376"/>
      <c r="AB28" s="376"/>
      <c r="AC28" s="376"/>
      <c r="AD28" s="376"/>
      <c r="AE28" s="376"/>
      <c r="AF28" s="376"/>
      <c r="AG28" s="377"/>
      <c r="AH28" s="372" t="s">
        <v>122</v>
      </c>
      <c r="AI28" s="373"/>
      <c r="AJ28" s="373"/>
      <c r="AK28" s="373"/>
      <c r="AL28" s="374"/>
      <c r="AM28" s="372" t="s">
        <v>122</v>
      </c>
      <c r="AN28" s="373"/>
      <c r="AO28" s="373"/>
      <c r="AP28" s="373"/>
      <c r="AQ28" s="373"/>
      <c r="AR28" s="374"/>
      <c r="AS28" s="372" t="s">
        <v>122</v>
      </c>
      <c r="AT28" s="373"/>
      <c r="AU28" s="373"/>
      <c r="AV28" s="373"/>
      <c r="AW28" s="373"/>
      <c r="AX28" s="432"/>
      <c r="AY28" s="436" t="s">
        <v>175</v>
      </c>
      <c r="AZ28" s="437"/>
      <c r="BA28" s="437"/>
      <c r="BB28" s="438"/>
      <c r="BC28" s="445" t="s">
        <v>46</v>
      </c>
      <c r="BD28" s="446"/>
      <c r="BE28" s="446"/>
      <c r="BF28" s="446"/>
      <c r="BG28" s="446"/>
      <c r="BH28" s="446"/>
      <c r="BI28" s="446"/>
      <c r="BJ28" s="446"/>
      <c r="BK28" s="446"/>
      <c r="BL28" s="446"/>
      <c r="BM28" s="447"/>
      <c r="BN28" s="448">
        <v>1697310</v>
      </c>
      <c r="BO28" s="449"/>
      <c r="BP28" s="449"/>
      <c r="BQ28" s="449"/>
      <c r="BR28" s="449"/>
      <c r="BS28" s="449"/>
      <c r="BT28" s="449"/>
      <c r="BU28" s="450"/>
      <c r="BV28" s="448">
        <v>1665321</v>
      </c>
      <c r="BW28" s="449"/>
      <c r="BX28" s="449"/>
      <c r="BY28" s="449"/>
      <c r="BZ28" s="449"/>
      <c r="CA28" s="449"/>
      <c r="CB28" s="449"/>
      <c r="CC28" s="450"/>
      <c r="CD28" s="182"/>
      <c r="CE28" s="451"/>
      <c r="CF28" s="451"/>
      <c r="CG28" s="451"/>
      <c r="CH28" s="451"/>
      <c r="CI28" s="451"/>
      <c r="CJ28" s="451"/>
      <c r="CK28" s="451"/>
      <c r="CL28" s="451"/>
      <c r="CM28" s="451"/>
      <c r="CN28" s="451"/>
      <c r="CO28" s="451"/>
      <c r="CP28" s="451"/>
      <c r="CQ28" s="451"/>
      <c r="CR28" s="451"/>
      <c r="CS28" s="452"/>
      <c r="CT28" s="416"/>
      <c r="CU28" s="417"/>
      <c r="CV28" s="417"/>
      <c r="CW28" s="417"/>
      <c r="CX28" s="417"/>
      <c r="CY28" s="417"/>
      <c r="CZ28" s="417"/>
      <c r="DA28" s="418"/>
      <c r="DB28" s="416"/>
      <c r="DC28" s="417"/>
      <c r="DD28" s="417"/>
      <c r="DE28" s="417"/>
      <c r="DF28" s="417"/>
      <c r="DG28" s="417"/>
      <c r="DH28" s="417"/>
      <c r="DI28" s="418"/>
    </row>
    <row r="29" spans="1:113" ht="18.75" customHeight="1" x14ac:dyDescent="0.15">
      <c r="A29" s="169"/>
      <c r="B29" s="398"/>
      <c r="C29" s="399"/>
      <c r="D29" s="400"/>
      <c r="E29" s="375" t="s">
        <v>176</v>
      </c>
      <c r="F29" s="376"/>
      <c r="G29" s="376"/>
      <c r="H29" s="376"/>
      <c r="I29" s="376"/>
      <c r="J29" s="376"/>
      <c r="K29" s="377"/>
      <c r="L29" s="372">
        <v>11</v>
      </c>
      <c r="M29" s="373"/>
      <c r="N29" s="373"/>
      <c r="O29" s="373"/>
      <c r="P29" s="374"/>
      <c r="Q29" s="372">
        <v>2450</v>
      </c>
      <c r="R29" s="373"/>
      <c r="S29" s="373"/>
      <c r="T29" s="373"/>
      <c r="U29" s="373"/>
      <c r="V29" s="374"/>
      <c r="W29" s="463"/>
      <c r="X29" s="464"/>
      <c r="Y29" s="465"/>
      <c r="Z29" s="375" t="s">
        <v>177</v>
      </c>
      <c r="AA29" s="376"/>
      <c r="AB29" s="376"/>
      <c r="AC29" s="376"/>
      <c r="AD29" s="376"/>
      <c r="AE29" s="376"/>
      <c r="AF29" s="376"/>
      <c r="AG29" s="377"/>
      <c r="AH29" s="372">
        <v>190</v>
      </c>
      <c r="AI29" s="373"/>
      <c r="AJ29" s="373"/>
      <c r="AK29" s="373"/>
      <c r="AL29" s="374"/>
      <c r="AM29" s="372">
        <v>608565</v>
      </c>
      <c r="AN29" s="373"/>
      <c r="AO29" s="373"/>
      <c r="AP29" s="373"/>
      <c r="AQ29" s="373"/>
      <c r="AR29" s="374"/>
      <c r="AS29" s="372">
        <v>3203</v>
      </c>
      <c r="AT29" s="373"/>
      <c r="AU29" s="373"/>
      <c r="AV29" s="373"/>
      <c r="AW29" s="373"/>
      <c r="AX29" s="432"/>
      <c r="AY29" s="439"/>
      <c r="AZ29" s="440"/>
      <c r="BA29" s="440"/>
      <c r="BB29" s="441"/>
      <c r="BC29" s="433" t="s">
        <v>178</v>
      </c>
      <c r="BD29" s="434"/>
      <c r="BE29" s="434"/>
      <c r="BF29" s="434"/>
      <c r="BG29" s="434"/>
      <c r="BH29" s="434"/>
      <c r="BI29" s="434"/>
      <c r="BJ29" s="434"/>
      <c r="BK29" s="434"/>
      <c r="BL29" s="434"/>
      <c r="BM29" s="435"/>
      <c r="BN29" s="419">
        <v>78749</v>
      </c>
      <c r="BO29" s="420"/>
      <c r="BP29" s="420"/>
      <c r="BQ29" s="420"/>
      <c r="BR29" s="420"/>
      <c r="BS29" s="420"/>
      <c r="BT29" s="420"/>
      <c r="BU29" s="421"/>
      <c r="BV29" s="419">
        <v>77063</v>
      </c>
      <c r="BW29" s="420"/>
      <c r="BX29" s="420"/>
      <c r="BY29" s="420"/>
      <c r="BZ29" s="420"/>
      <c r="CA29" s="420"/>
      <c r="CB29" s="420"/>
      <c r="CC29" s="421"/>
      <c r="CD29" s="184"/>
      <c r="CE29" s="451"/>
      <c r="CF29" s="451"/>
      <c r="CG29" s="451"/>
      <c r="CH29" s="451"/>
      <c r="CI29" s="451"/>
      <c r="CJ29" s="451"/>
      <c r="CK29" s="451"/>
      <c r="CL29" s="451"/>
      <c r="CM29" s="451"/>
      <c r="CN29" s="451"/>
      <c r="CO29" s="451"/>
      <c r="CP29" s="451"/>
      <c r="CQ29" s="451"/>
      <c r="CR29" s="451"/>
      <c r="CS29" s="452"/>
      <c r="CT29" s="416"/>
      <c r="CU29" s="417"/>
      <c r="CV29" s="417"/>
      <c r="CW29" s="417"/>
      <c r="CX29" s="417"/>
      <c r="CY29" s="417"/>
      <c r="CZ29" s="417"/>
      <c r="DA29" s="418"/>
      <c r="DB29" s="416"/>
      <c r="DC29" s="417"/>
      <c r="DD29" s="417"/>
      <c r="DE29" s="417"/>
      <c r="DF29" s="417"/>
      <c r="DG29" s="417"/>
      <c r="DH29" s="417"/>
      <c r="DI29" s="418"/>
    </row>
    <row r="30" spans="1:113" ht="18.75" customHeight="1" thickBot="1" x14ac:dyDescent="0.2">
      <c r="A30" s="169"/>
      <c r="B30" s="401"/>
      <c r="C30" s="402"/>
      <c r="D30" s="403"/>
      <c r="E30" s="380"/>
      <c r="F30" s="381"/>
      <c r="G30" s="381"/>
      <c r="H30" s="381"/>
      <c r="I30" s="381"/>
      <c r="J30" s="381"/>
      <c r="K30" s="382"/>
      <c r="L30" s="383"/>
      <c r="M30" s="384"/>
      <c r="N30" s="384"/>
      <c r="O30" s="384"/>
      <c r="P30" s="385"/>
      <c r="Q30" s="383"/>
      <c r="R30" s="384"/>
      <c r="S30" s="384"/>
      <c r="T30" s="384"/>
      <c r="U30" s="384"/>
      <c r="V30" s="385"/>
      <c r="W30" s="386" t="s">
        <v>179</v>
      </c>
      <c r="X30" s="387"/>
      <c r="Y30" s="387"/>
      <c r="Z30" s="387"/>
      <c r="AA30" s="387"/>
      <c r="AB30" s="387"/>
      <c r="AC30" s="387"/>
      <c r="AD30" s="387"/>
      <c r="AE30" s="387"/>
      <c r="AF30" s="387"/>
      <c r="AG30" s="388"/>
      <c r="AH30" s="389">
        <v>96.2</v>
      </c>
      <c r="AI30" s="390"/>
      <c r="AJ30" s="390"/>
      <c r="AK30" s="390"/>
      <c r="AL30" s="390"/>
      <c r="AM30" s="390"/>
      <c r="AN30" s="390"/>
      <c r="AO30" s="390"/>
      <c r="AP30" s="390"/>
      <c r="AQ30" s="390"/>
      <c r="AR30" s="390"/>
      <c r="AS30" s="390"/>
      <c r="AT30" s="390"/>
      <c r="AU30" s="390"/>
      <c r="AV30" s="390"/>
      <c r="AW30" s="390"/>
      <c r="AX30" s="391"/>
      <c r="AY30" s="442"/>
      <c r="AZ30" s="443"/>
      <c r="BA30" s="443"/>
      <c r="BB30" s="444"/>
      <c r="BC30" s="392" t="s">
        <v>48</v>
      </c>
      <c r="BD30" s="393"/>
      <c r="BE30" s="393"/>
      <c r="BF30" s="393"/>
      <c r="BG30" s="393"/>
      <c r="BH30" s="393"/>
      <c r="BI30" s="393"/>
      <c r="BJ30" s="393"/>
      <c r="BK30" s="393"/>
      <c r="BL30" s="393"/>
      <c r="BM30" s="394"/>
      <c r="BN30" s="453">
        <v>1433967</v>
      </c>
      <c r="BO30" s="454"/>
      <c r="BP30" s="454"/>
      <c r="BQ30" s="454"/>
      <c r="BR30" s="454"/>
      <c r="BS30" s="454"/>
      <c r="BT30" s="454"/>
      <c r="BU30" s="455"/>
      <c r="BV30" s="453">
        <v>1330526</v>
      </c>
      <c r="BW30" s="454"/>
      <c r="BX30" s="454"/>
      <c r="BY30" s="454"/>
      <c r="BZ30" s="454"/>
      <c r="CA30" s="454"/>
      <c r="CB30" s="454"/>
      <c r="CC30" s="455"/>
      <c r="CD30" s="185"/>
      <c r="CE30" s="186"/>
      <c r="CF30" s="186"/>
      <c r="CG30" s="186"/>
      <c r="CH30" s="186"/>
      <c r="CI30" s="186"/>
      <c r="CJ30" s="186"/>
      <c r="CK30" s="186"/>
      <c r="CL30" s="186"/>
      <c r="CM30" s="186"/>
      <c r="CN30" s="186"/>
      <c r="CO30" s="186"/>
      <c r="CP30" s="186"/>
      <c r="CQ30" s="186"/>
      <c r="CR30" s="186"/>
      <c r="CS30" s="187"/>
      <c r="CT30" s="188"/>
      <c r="CU30" s="189"/>
      <c r="CV30" s="189"/>
      <c r="CW30" s="189"/>
      <c r="CX30" s="189"/>
      <c r="CY30" s="189"/>
      <c r="CZ30" s="189"/>
      <c r="DA30" s="190"/>
      <c r="DB30" s="188"/>
      <c r="DC30" s="189"/>
      <c r="DD30" s="189"/>
      <c r="DE30" s="189"/>
      <c r="DF30" s="189"/>
      <c r="DG30" s="189"/>
      <c r="DH30" s="189"/>
      <c r="DI30" s="190"/>
    </row>
    <row r="31" spans="1:113" ht="13.5" customHeight="1" x14ac:dyDescent="0.15">
      <c r="A31" s="169"/>
      <c r="B31" s="191"/>
      <c r="DI31" s="192"/>
    </row>
    <row r="32" spans="1:113" ht="13.5" customHeight="1" x14ac:dyDescent="0.15">
      <c r="A32" s="169"/>
      <c r="B32" s="193"/>
      <c r="C32" s="378" t="s">
        <v>180</v>
      </c>
      <c r="D32" s="378"/>
      <c r="E32" s="378"/>
      <c r="F32" s="378"/>
      <c r="G32" s="378"/>
      <c r="H32" s="378"/>
      <c r="I32" s="378"/>
      <c r="J32" s="378"/>
      <c r="K32" s="378"/>
      <c r="L32" s="378"/>
      <c r="M32" s="378"/>
      <c r="N32" s="378"/>
      <c r="O32" s="378"/>
      <c r="P32" s="378"/>
      <c r="Q32" s="378"/>
      <c r="R32" s="378"/>
      <c r="S32" s="378"/>
      <c r="U32" s="379" t="s">
        <v>181</v>
      </c>
      <c r="V32" s="379"/>
      <c r="W32" s="379"/>
      <c r="X32" s="379"/>
      <c r="Y32" s="379"/>
      <c r="Z32" s="379"/>
      <c r="AA32" s="379"/>
      <c r="AB32" s="379"/>
      <c r="AC32" s="379"/>
      <c r="AD32" s="379"/>
      <c r="AE32" s="379"/>
      <c r="AF32" s="379"/>
      <c r="AG32" s="379"/>
      <c r="AH32" s="379"/>
      <c r="AI32" s="379"/>
      <c r="AJ32" s="379"/>
      <c r="AK32" s="379"/>
      <c r="AM32" s="379" t="s">
        <v>182</v>
      </c>
      <c r="AN32" s="379"/>
      <c r="AO32" s="379"/>
      <c r="AP32" s="379"/>
      <c r="AQ32" s="379"/>
      <c r="AR32" s="379"/>
      <c r="AS32" s="379"/>
      <c r="AT32" s="379"/>
      <c r="AU32" s="379"/>
      <c r="AV32" s="379"/>
      <c r="AW32" s="379"/>
      <c r="AX32" s="379"/>
      <c r="AY32" s="379"/>
      <c r="AZ32" s="379"/>
      <c r="BA32" s="379"/>
      <c r="BB32" s="379"/>
      <c r="BC32" s="379"/>
      <c r="BE32" s="379" t="s">
        <v>183</v>
      </c>
      <c r="BF32" s="379"/>
      <c r="BG32" s="379"/>
      <c r="BH32" s="379"/>
      <c r="BI32" s="379"/>
      <c r="BJ32" s="379"/>
      <c r="BK32" s="379"/>
      <c r="BL32" s="379"/>
      <c r="BM32" s="379"/>
      <c r="BN32" s="379"/>
      <c r="BO32" s="379"/>
      <c r="BP32" s="379"/>
      <c r="BQ32" s="379"/>
      <c r="BR32" s="379"/>
      <c r="BS32" s="379"/>
      <c r="BT32" s="379"/>
      <c r="BU32" s="379"/>
      <c r="BW32" s="379" t="s">
        <v>184</v>
      </c>
      <c r="BX32" s="379"/>
      <c r="BY32" s="379"/>
      <c r="BZ32" s="379"/>
      <c r="CA32" s="379"/>
      <c r="CB32" s="379"/>
      <c r="CC32" s="379"/>
      <c r="CD32" s="379"/>
      <c r="CE32" s="379"/>
      <c r="CF32" s="379"/>
      <c r="CG32" s="379"/>
      <c r="CH32" s="379"/>
      <c r="CI32" s="379"/>
      <c r="CJ32" s="379"/>
      <c r="CK32" s="379"/>
      <c r="CL32" s="379"/>
      <c r="CM32" s="379"/>
      <c r="CO32" s="379" t="s">
        <v>185</v>
      </c>
      <c r="CP32" s="379"/>
      <c r="CQ32" s="379"/>
      <c r="CR32" s="379"/>
      <c r="CS32" s="379"/>
      <c r="CT32" s="379"/>
      <c r="CU32" s="379"/>
      <c r="CV32" s="379"/>
      <c r="CW32" s="379"/>
      <c r="CX32" s="379"/>
      <c r="CY32" s="379"/>
      <c r="CZ32" s="379"/>
      <c r="DA32" s="379"/>
      <c r="DB32" s="379"/>
      <c r="DC32" s="379"/>
      <c r="DD32" s="379"/>
      <c r="DE32" s="379"/>
      <c r="DI32" s="192"/>
    </row>
    <row r="33" spans="1:113" ht="13.5" customHeight="1" x14ac:dyDescent="0.15">
      <c r="A33" s="169"/>
      <c r="B33" s="193"/>
      <c r="C33" s="371" t="s">
        <v>186</v>
      </c>
      <c r="D33" s="371"/>
      <c r="E33" s="370" t="s">
        <v>187</v>
      </c>
      <c r="F33" s="370"/>
      <c r="G33" s="370"/>
      <c r="H33" s="370"/>
      <c r="I33" s="370"/>
      <c r="J33" s="370"/>
      <c r="K33" s="370"/>
      <c r="L33" s="370"/>
      <c r="M33" s="370"/>
      <c r="N33" s="370"/>
      <c r="O33" s="370"/>
      <c r="P33" s="370"/>
      <c r="Q33" s="370"/>
      <c r="R33" s="370"/>
      <c r="S33" s="370"/>
      <c r="T33" s="194"/>
      <c r="U33" s="371" t="s">
        <v>186</v>
      </c>
      <c r="V33" s="371"/>
      <c r="W33" s="370" t="s">
        <v>187</v>
      </c>
      <c r="X33" s="370"/>
      <c r="Y33" s="370"/>
      <c r="Z33" s="370"/>
      <c r="AA33" s="370"/>
      <c r="AB33" s="370"/>
      <c r="AC33" s="370"/>
      <c r="AD33" s="370"/>
      <c r="AE33" s="370"/>
      <c r="AF33" s="370"/>
      <c r="AG33" s="370"/>
      <c r="AH33" s="370"/>
      <c r="AI33" s="370"/>
      <c r="AJ33" s="370"/>
      <c r="AK33" s="370"/>
      <c r="AL33" s="194"/>
      <c r="AM33" s="371" t="s">
        <v>186</v>
      </c>
      <c r="AN33" s="371"/>
      <c r="AO33" s="370" t="s">
        <v>187</v>
      </c>
      <c r="AP33" s="370"/>
      <c r="AQ33" s="370"/>
      <c r="AR33" s="370"/>
      <c r="AS33" s="370"/>
      <c r="AT33" s="370"/>
      <c r="AU33" s="370"/>
      <c r="AV33" s="370"/>
      <c r="AW33" s="370"/>
      <c r="AX33" s="370"/>
      <c r="AY33" s="370"/>
      <c r="AZ33" s="370"/>
      <c r="BA33" s="370"/>
      <c r="BB33" s="370"/>
      <c r="BC33" s="370"/>
      <c r="BD33" s="195"/>
      <c r="BE33" s="370" t="s">
        <v>188</v>
      </c>
      <c r="BF33" s="370"/>
      <c r="BG33" s="370" t="s">
        <v>189</v>
      </c>
      <c r="BH33" s="370"/>
      <c r="BI33" s="370"/>
      <c r="BJ33" s="370"/>
      <c r="BK33" s="370"/>
      <c r="BL33" s="370"/>
      <c r="BM33" s="370"/>
      <c r="BN33" s="370"/>
      <c r="BO33" s="370"/>
      <c r="BP33" s="370"/>
      <c r="BQ33" s="370"/>
      <c r="BR33" s="370"/>
      <c r="BS33" s="370"/>
      <c r="BT33" s="370"/>
      <c r="BU33" s="370"/>
      <c r="BV33" s="195"/>
      <c r="BW33" s="371" t="s">
        <v>188</v>
      </c>
      <c r="BX33" s="371"/>
      <c r="BY33" s="370" t="s">
        <v>190</v>
      </c>
      <c r="BZ33" s="370"/>
      <c r="CA33" s="370"/>
      <c r="CB33" s="370"/>
      <c r="CC33" s="370"/>
      <c r="CD33" s="370"/>
      <c r="CE33" s="370"/>
      <c r="CF33" s="370"/>
      <c r="CG33" s="370"/>
      <c r="CH33" s="370"/>
      <c r="CI33" s="370"/>
      <c r="CJ33" s="370"/>
      <c r="CK33" s="370"/>
      <c r="CL33" s="370"/>
      <c r="CM33" s="370"/>
      <c r="CN33" s="194"/>
      <c r="CO33" s="371" t="s">
        <v>186</v>
      </c>
      <c r="CP33" s="371"/>
      <c r="CQ33" s="370" t="s">
        <v>191</v>
      </c>
      <c r="CR33" s="370"/>
      <c r="CS33" s="370"/>
      <c r="CT33" s="370"/>
      <c r="CU33" s="370"/>
      <c r="CV33" s="370"/>
      <c r="CW33" s="370"/>
      <c r="CX33" s="370"/>
      <c r="CY33" s="370"/>
      <c r="CZ33" s="370"/>
      <c r="DA33" s="370"/>
      <c r="DB33" s="370"/>
      <c r="DC33" s="370"/>
      <c r="DD33" s="370"/>
      <c r="DE33" s="370"/>
      <c r="DF33" s="194"/>
      <c r="DG33" s="369" t="s">
        <v>192</v>
      </c>
      <c r="DH33" s="369"/>
      <c r="DI33" s="196"/>
    </row>
    <row r="34" spans="1:113" ht="32.25" customHeight="1" x14ac:dyDescent="0.15">
      <c r="A34" s="169"/>
      <c r="B34" s="193"/>
      <c r="C34" s="367">
        <f>IF(E34="","",1)</f>
        <v>1</v>
      </c>
      <c r="D34" s="367"/>
      <c r="E34" s="368" t="str">
        <f>IF('各会計、関係団体の財政状況及び健全化判断比率'!B7="","",'各会計、関係団体の財政状況及び健全化判断比率'!B7)</f>
        <v>一般会計</v>
      </c>
      <c r="F34" s="368"/>
      <c r="G34" s="368"/>
      <c r="H34" s="368"/>
      <c r="I34" s="368"/>
      <c r="J34" s="368"/>
      <c r="K34" s="368"/>
      <c r="L34" s="368"/>
      <c r="M34" s="368"/>
      <c r="N34" s="368"/>
      <c r="O34" s="368"/>
      <c r="P34" s="368"/>
      <c r="Q34" s="368"/>
      <c r="R34" s="368"/>
      <c r="S34" s="368"/>
      <c r="T34" s="169"/>
      <c r="U34" s="367">
        <f>IF(W34="","",MAX(C34:D43)+1)</f>
        <v>4</v>
      </c>
      <c r="V34" s="367"/>
      <c r="W34" s="368" t="str">
        <f>IF('各会計、関係団体の財政状況及び健全化判断比率'!B28="","",'各会計、関係団体の財政状況及び健全化判断比率'!B28)</f>
        <v>国民健康保険事業特別会計</v>
      </c>
      <c r="X34" s="368"/>
      <c r="Y34" s="368"/>
      <c r="Z34" s="368"/>
      <c r="AA34" s="368"/>
      <c r="AB34" s="368"/>
      <c r="AC34" s="368"/>
      <c r="AD34" s="368"/>
      <c r="AE34" s="368"/>
      <c r="AF34" s="368"/>
      <c r="AG34" s="368"/>
      <c r="AH34" s="368"/>
      <c r="AI34" s="368"/>
      <c r="AJ34" s="368"/>
      <c r="AK34" s="368"/>
      <c r="AL34" s="169"/>
      <c r="AM34" s="367">
        <f>IF(AO34="","",MAX(C34:D43,U34:V43)+1)</f>
        <v>8</v>
      </c>
      <c r="AN34" s="367"/>
      <c r="AO34" s="368" t="str">
        <f>IF('各会計、関係団体の財政状況及び健全化判断比率'!B32="","",'各会計、関係団体の財政状況及び健全化判断比率'!B32)</f>
        <v>水道事業会計</v>
      </c>
      <c r="AP34" s="368"/>
      <c r="AQ34" s="368"/>
      <c r="AR34" s="368"/>
      <c r="AS34" s="368"/>
      <c r="AT34" s="368"/>
      <c r="AU34" s="368"/>
      <c r="AV34" s="368"/>
      <c r="AW34" s="368"/>
      <c r="AX34" s="368"/>
      <c r="AY34" s="368"/>
      <c r="AZ34" s="368"/>
      <c r="BA34" s="368"/>
      <c r="BB34" s="368"/>
      <c r="BC34" s="368"/>
      <c r="BD34" s="169"/>
      <c r="BE34" s="367" t="str">
        <f>IF(BG34="","",MAX(C34:D43,U34:V43,AM34:AN43)+1)</f>
        <v/>
      </c>
      <c r="BF34" s="367"/>
      <c r="BG34" s="368"/>
      <c r="BH34" s="368"/>
      <c r="BI34" s="368"/>
      <c r="BJ34" s="368"/>
      <c r="BK34" s="368"/>
      <c r="BL34" s="368"/>
      <c r="BM34" s="368"/>
      <c r="BN34" s="368"/>
      <c r="BO34" s="368"/>
      <c r="BP34" s="368"/>
      <c r="BQ34" s="368"/>
      <c r="BR34" s="368"/>
      <c r="BS34" s="368"/>
      <c r="BT34" s="368"/>
      <c r="BU34" s="368"/>
      <c r="BV34" s="169"/>
      <c r="BW34" s="367">
        <f>IF(BY34="","",MAX(C34:D43,U34:V43,AM34:AN43,BE34:BF43)+1)</f>
        <v>10</v>
      </c>
      <c r="BX34" s="367"/>
      <c r="BY34" s="368" t="str">
        <f>IF('各会計、関係団体の財政状況及び健全化判断比率'!B68="","",'各会計、関係団体の財政状況及び健全化判断比率'!B68)</f>
        <v>和歌山県市町村総合事務組合</v>
      </c>
      <c r="BZ34" s="368"/>
      <c r="CA34" s="368"/>
      <c r="CB34" s="368"/>
      <c r="CC34" s="368"/>
      <c r="CD34" s="368"/>
      <c r="CE34" s="368"/>
      <c r="CF34" s="368"/>
      <c r="CG34" s="368"/>
      <c r="CH34" s="368"/>
      <c r="CI34" s="368"/>
      <c r="CJ34" s="368"/>
      <c r="CK34" s="368"/>
      <c r="CL34" s="368"/>
      <c r="CM34" s="368"/>
      <c r="CN34" s="169"/>
      <c r="CO34" s="367" t="str">
        <f>IF(CQ34="","",MAX(C34:D43,U34:V43,AM34:AN43,BE34:BF43,BW34:BX43)+1)</f>
        <v/>
      </c>
      <c r="CP34" s="367"/>
      <c r="CQ34" s="368" t="str">
        <f>IF('各会計、関係団体の財政状況及び健全化判断比率'!BS7="","",'各会計、関係団体の財政状況及び健全化判断比率'!BS7)</f>
        <v/>
      </c>
      <c r="CR34" s="368"/>
      <c r="CS34" s="368"/>
      <c r="CT34" s="368"/>
      <c r="CU34" s="368"/>
      <c r="CV34" s="368"/>
      <c r="CW34" s="368"/>
      <c r="CX34" s="368"/>
      <c r="CY34" s="368"/>
      <c r="CZ34" s="368"/>
      <c r="DA34" s="368"/>
      <c r="DB34" s="368"/>
      <c r="DC34" s="368"/>
      <c r="DD34" s="368"/>
      <c r="DE34" s="368"/>
      <c r="DG34" s="365" t="str">
        <f>IF('各会計、関係団体の財政状況及び健全化判断比率'!BR7="","",'各会計、関係団体の財政状況及び健全化判断比率'!BR7)</f>
        <v/>
      </c>
      <c r="DH34" s="365"/>
      <c r="DI34" s="196"/>
    </row>
    <row r="35" spans="1:113" ht="32.25" customHeight="1" x14ac:dyDescent="0.15">
      <c r="A35" s="169"/>
      <c r="B35" s="193"/>
      <c r="C35" s="367">
        <f>IF(E35="","",C34+1)</f>
        <v>2</v>
      </c>
      <c r="D35" s="367"/>
      <c r="E35" s="368" t="str">
        <f>IF('各会計、関係団体の財政状況及び健全化判断比率'!B8="","",'各会計、関係団体の財政状況及び健全化判断比率'!B8)</f>
        <v>シビックセンター特別会計</v>
      </c>
      <c r="F35" s="368"/>
      <c r="G35" s="368"/>
      <c r="H35" s="368"/>
      <c r="I35" s="368"/>
      <c r="J35" s="368"/>
      <c r="K35" s="368"/>
      <c r="L35" s="368"/>
      <c r="M35" s="368"/>
      <c r="N35" s="368"/>
      <c r="O35" s="368"/>
      <c r="P35" s="368"/>
      <c r="Q35" s="368"/>
      <c r="R35" s="368"/>
      <c r="S35" s="368"/>
      <c r="T35" s="169"/>
      <c r="U35" s="367">
        <f>IF(W35="","",U34+1)</f>
        <v>5</v>
      </c>
      <c r="V35" s="367"/>
      <c r="W35" s="368" t="str">
        <f>IF('各会計、関係団体の財政状況及び健全化判断比率'!B29="","",'各会計、関係団体の財政状況及び健全化判断比率'!B29)</f>
        <v>介護保険事業特別会計</v>
      </c>
      <c r="X35" s="368"/>
      <c r="Y35" s="368"/>
      <c r="Z35" s="368"/>
      <c r="AA35" s="368"/>
      <c r="AB35" s="368"/>
      <c r="AC35" s="368"/>
      <c r="AD35" s="368"/>
      <c r="AE35" s="368"/>
      <c r="AF35" s="368"/>
      <c r="AG35" s="368"/>
      <c r="AH35" s="368"/>
      <c r="AI35" s="368"/>
      <c r="AJ35" s="368"/>
      <c r="AK35" s="368"/>
      <c r="AL35" s="169"/>
      <c r="AM35" s="367">
        <f t="shared" ref="AM35:AM43" si="0">IF(AO35="","",AM34+1)</f>
        <v>9</v>
      </c>
      <c r="AN35" s="367"/>
      <c r="AO35" s="368" t="str">
        <f>IF('各会計、関係団体の財政状況及び健全化判断比率'!B33="","",'各会計、関係団体の財政状況及び健全化判断比率'!B33)</f>
        <v>下水道事業会計</v>
      </c>
      <c r="AP35" s="368"/>
      <c r="AQ35" s="368"/>
      <c r="AR35" s="368"/>
      <c r="AS35" s="368"/>
      <c r="AT35" s="368"/>
      <c r="AU35" s="368"/>
      <c r="AV35" s="368"/>
      <c r="AW35" s="368"/>
      <c r="AX35" s="368"/>
      <c r="AY35" s="368"/>
      <c r="AZ35" s="368"/>
      <c r="BA35" s="368"/>
      <c r="BB35" s="368"/>
      <c r="BC35" s="368"/>
      <c r="BD35" s="169"/>
      <c r="BE35" s="367" t="str">
        <f t="shared" ref="BE35:BE43" si="1">IF(BG35="","",BE34+1)</f>
        <v/>
      </c>
      <c r="BF35" s="367"/>
      <c r="BG35" s="368"/>
      <c r="BH35" s="368"/>
      <c r="BI35" s="368"/>
      <c r="BJ35" s="368"/>
      <c r="BK35" s="368"/>
      <c r="BL35" s="368"/>
      <c r="BM35" s="368"/>
      <c r="BN35" s="368"/>
      <c r="BO35" s="368"/>
      <c r="BP35" s="368"/>
      <c r="BQ35" s="368"/>
      <c r="BR35" s="368"/>
      <c r="BS35" s="368"/>
      <c r="BT35" s="368"/>
      <c r="BU35" s="368"/>
      <c r="BV35" s="169"/>
      <c r="BW35" s="367">
        <f t="shared" ref="BW35:BW43" si="2">IF(BY35="","",BW34+1)</f>
        <v>11</v>
      </c>
      <c r="BX35" s="367"/>
      <c r="BY35" s="368" t="str">
        <f>IF('各会計、関係団体の財政状況及び健全化判断比率'!B69="","",'各会計、関係団体の財政状況及び健全化判断比率'!B69)</f>
        <v>橋本伊都衛生施設組合</v>
      </c>
      <c r="BZ35" s="368"/>
      <c r="CA35" s="368"/>
      <c r="CB35" s="368"/>
      <c r="CC35" s="368"/>
      <c r="CD35" s="368"/>
      <c r="CE35" s="368"/>
      <c r="CF35" s="368"/>
      <c r="CG35" s="368"/>
      <c r="CH35" s="368"/>
      <c r="CI35" s="368"/>
      <c r="CJ35" s="368"/>
      <c r="CK35" s="368"/>
      <c r="CL35" s="368"/>
      <c r="CM35" s="368"/>
      <c r="CN35" s="169"/>
      <c r="CO35" s="367" t="str">
        <f t="shared" ref="CO35:CO43" si="3">IF(CQ35="","",CO34+1)</f>
        <v/>
      </c>
      <c r="CP35" s="367"/>
      <c r="CQ35" s="368" t="str">
        <f>IF('各会計、関係団体の財政状況及び健全化判断比率'!BS8="","",'各会計、関係団体の財政状況及び健全化判断比率'!BS8)</f>
        <v/>
      </c>
      <c r="CR35" s="368"/>
      <c r="CS35" s="368"/>
      <c r="CT35" s="368"/>
      <c r="CU35" s="368"/>
      <c r="CV35" s="368"/>
      <c r="CW35" s="368"/>
      <c r="CX35" s="368"/>
      <c r="CY35" s="368"/>
      <c r="CZ35" s="368"/>
      <c r="DA35" s="368"/>
      <c r="DB35" s="368"/>
      <c r="DC35" s="368"/>
      <c r="DD35" s="368"/>
      <c r="DE35" s="368"/>
      <c r="DG35" s="365" t="str">
        <f>IF('各会計、関係団体の財政状況及び健全化判断比率'!BR8="","",'各会計、関係団体の財政状況及び健全化判断比率'!BR8)</f>
        <v/>
      </c>
      <c r="DH35" s="365"/>
      <c r="DI35" s="196"/>
    </row>
    <row r="36" spans="1:113" ht="32.25" customHeight="1" x14ac:dyDescent="0.15">
      <c r="A36" s="169"/>
      <c r="B36" s="193"/>
      <c r="C36" s="367">
        <f>IF(E36="","",C35+1)</f>
        <v>3</v>
      </c>
      <c r="D36" s="367"/>
      <c r="E36" s="368" t="str">
        <f>IF('各会計、関係団体の財政状況及び健全化判断比率'!B9="","",'各会計、関係団体の財政状況及び健全化判断比率'!B9)</f>
        <v>花園地域交流推進施設運営事業特別会計</v>
      </c>
      <c r="F36" s="368"/>
      <c r="G36" s="368"/>
      <c r="H36" s="368"/>
      <c r="I36" s="368"/>
      <c r="J36" s="368"/>
      <c r="K36" s="368"/>
      <c r="L36" s="368"/>
      <c r="M36" s="368"/>
      <c r="N36" s="368"/>
      <c r="O36" s="368"/>
      <c r="P36" s="368"/>
      <c r="Q36" s="368"/>
      <c r="R36" s="368"/>
      <c r="S36" s="368"/>
      <c r="T36" s="169"/>
      <c r="U36" s="367">
        <f t="shared" ref="U36:U43" si="4">IF(W36="","",U35+1)</f>
        <v>6</v>
      </c>
      <c r="V36" s="367"/>
      <c r="W36" s="368" t="str">
        <f>IF('各会計、関係団体の財政状況及び健全化判断比率'!B30="","",'各会計、関係団体の財政状況及び健全化判断比率'!B30)</f>
        <v>後期高齢者医療事業特別会計</v>
      </c>
      <c r="X36" s="368"/>
      <c r="Y36" s="368"/>
      <c r="Z36" s="368"/>
      <c r="AA36" s="368"/>
      <c r="AB36" s="368"/>
      <c r="AC36" s="368"/>
      <c r="AD36" s="368"/>
      <c r="AE36" s="368"/>
      <c r="AF36" s="368"/>
      <c r="AG36" s="368"/>
      <c r="AH36" s="368"/>
      <c r="AI36" s="368"/>
      <c r="AJ36" s="368"/>
      <c r="AK36" s="368"/>
      <c r="AL36" s="169"/>
      <c r="AM36" s="367" t="str">
        <f t="shared" si="0"/>
        <v/>
      </c>
      <c r="AN36" s="367"/>
      <c r="AO36" s="368"/>
      <c r="AP36" s="368"/>
      <c r="AQ36" s="368"/>
      <c r="AR36" s="368"/>
      <c r="AS36" s="368"/>
      <c r="AT36" s="368"/>
      <c r="AU36" s="368"/>
      <c r="AV36" s="368"/>
      <c r="AW36" s="368"/>
      <c r="AX36" s="368"/>
      <c r="AY36" s="368"/>
      <c r="AZ36" s="368"/>
      <c r="BA36" s="368"/>
      <c r="BB36" s="368"/>
      <c r="BC36" s="368"/>
      <c r="BD36" s="169"/>
      <c r="BE36" s="367" t="str">
        <f t="shared" si="1"/>
        <v/>
      </c>
      <c r="BF36" s="367"/>
      <c r="BG36" s="368"/>
      <c r="BH36" s="368"/>
      <c r="BI36" s="368"/>
      <c r="BJ36" s="368"/>
      <c r="BK36" s="368"/>
      <c r="BL36" s="368"/>
      <c r="BM36" s="368"/>
      <c r="BN36" s="368"/>
      <c r="BO36" s="368"/>
      <c r="BP36" s="368"/>
      <c r="BQ36" s="368"/>
      <c r="BR36" s="368"/>
      <c r="BS36" s="368"/>
      <c r="BT36" s="368"/>
      <c r="BU36" s="368"/>
      <c r="BV36" s="169"/>
      <c r="BW36" s="367">
        <f t="shared" si="2"/>
        <v>12</v>
      </c>
      <c r="BX36" s="367"/>
      <c r="BY36" s="368" t="str">
        <f>IF('各会計、関係団体の財政状況及び健全化判断比率'!B70="","",'各会計、関係団体の財政状況及び健全化判断比率'!B70)</f>
        <v>伊都郡町村及び橋本市老人福祉施設事務組合（普通会計）</v>
      </c>
      <c r="BZ36" s="368"/>
      <c r="CA36" s="368"/>
      <c r="CB36" s="368"/>
      <c r="CC36" s="368"/>
      <c r="CD36" s="368"/>
      <c r="CE36" s="368"/>
      <c r="CF36" s="368"/>
      <c r="CG36" s="368"/>
      <c r="CH36" s="368"/>
      <c r="CI36" s="368"/>
      <c r="CJ36" s="368"/>
      <c r="CK36" s="368"/>
      <c r="CL36" s="368"/>
      <c r="CM36" s="368"/>
      <c r="CN36" s="169"/>
      <c r="CO36" s="367" t="str">
        <f t="shared" si="3"/>
        <v/>
      </c>
      <c r="CP36" s="367"/>
      <c r="CQ36" s="368" t="str">
        <f>IF('各会計、関係団体の財政状況及び健全化判断比率'!BS9="","",'各会計、関係団体の財政状況及び健全化判断比率'!BS9)</f>
        <v/>
      </c>
      <c r="CR36" s="368"/>
      <c r="CS36" s="368"/>
      <c r="CT36" s="368"/>
      <c r="CU36" s="368"/>
      <c r="CV36" s="368"/>
      <c r="CW36" s="368"/>
      <c r="CX36" s="368"/>
      <c r="CY36" s="368"/>
      <c r="CZ36" s="368"/>
      <c r="DA36" s="368"/>
      <c r="DB36" s="368"/>
      <c r="DC36" s="368"/>
      <c r="DD36" s="368"/>
      <c r="DE36" s="368"/>
      <c r="DG36" s="365" t="str">
        <f>IF('各会計、関係団体の財政状況及び健全化判断比率'!BR9="","",'各会計、関係団体の財政状況及び健全化判断比率'!BR9)</f>
        <v/>
      </c>
      <c r="DH36" s="365"/>
      <c r="DI36" s="196"/>
    </row>
    <row r="37" spans="1:113" ht="32.25" customHeight="1" x14ac:dyDescent="0.15">
      <c r="A37" s="169"/>
      <c r="B37" s="193"/>
      <c r="C37" s="367" t="str">
        <f>IF(E37="","",C36+1)</f>
        <v/>
      </c>
      <c r="D37" s="367"/>
      <c r="E37" s="368" t="str">
        <f>IF('各会計、関係団体の財政状況及び健全化判断比率'!B10="","",'各会計、関係団体の財政状況及び健全化判断比率'!B10)</f>
        <v/>
      </c>
      <c r="F37" s="368"/>
      <c r="G37" s="368"/>
      <c r="H37" s="368"/>
      <c r="I37" s="368"/>
      <c r="J37" s="368"/>
      <c r="K37" s="368"/>
      <c r="L37" s="368"/>
      <c r="M37" s="368"/>
      <c r="N37" s="368"/>
      <c r="O37" s="368"/>
      <c r="P37" s="368"/>
      <c r="Q37" s="368"/>
      <c r="R37" s="368"/>
      <c r="S37" s="368"/>
      <c r="T37" s="169"/>
      <c r="U37" s="367">
        <f t="shared" si="4"/>
        <v>7</v>
      </c>
      <c r="V37" s="367"/>
      <c r="W37" s="368" t="str">
        <f>IF('各会計、関係団体の財政状況及び健全化判断比率'!B31="","",'各会計、関係団体の財政状況及び健全化判断比率'!B31)</f>
        <v>国民健康保険天野診療所事業特別会計</v>
      </c>
      <c r="X37" s="368"/>
      <c r="Y37" s="368"/>
      <c r="Z37" s="368"/>
      <c r="AA37" s="368"/>
      <c r="AB37" s="368"/>
      <c r="AC37" s="368"/>
      <c r="AD37" s="368"/>
      <c r="AE37" s="368"/>
      <c r="AF37" s="368"/>
      <c r="AG37" s="368"/>
      <c r="AH37" s="368"/>
      <c r="AI37" s="368"/>
      <c r="AJ37" s="368"/>
      <c r="AK37" s="368"/>
      <c r="AL37" s="169"/>
      <c r="AM37" s="367" t="str">
        <f t="shared" si="0"/>
        <v/>
      </c>
      <c r="AN37" s="367"/>
      <c r="AO37" s="368"/>
      <c r="AP37" s="368"/>
      <c r="AQ37" s="368"/>
      <c r="AR37" s="368"/>
      <c r="AS37" s="368"/>
      <c r="AT37" s="368"/>
      <c r="AU37" s="368"/>
      <c r="AV37" s="368"/>
      <c r="AW37" s="368"/>
      <c r="AX37" s="368"/>
      <c r="AY37" s="368"/>
      <c r="AZ37" s="368"/>
      <c r="BA37" s="368"/>
      <c r="BB37" s="368"/>
      <c r="BC37" s="368"/>
      <c r="BD37" s="169"/>
      <c r="BE37" s="367" t="str">
        <f t="shared" si="1"/>
        <v/>
      </c>
      <c r="BF37" s="367"/>
      <c r="BG37" s="368"/>
      <c r="BH37" s="368"/>
      <c r="BI37" s="368"/>
      <c r="BJ37" s="368"/>
      <c r="BK37" s="368"/>
      <c r="BL37" s="368"/>
      <c r="BM37" s="368"/>
      <c r="BN37" s="368"/>
      <c r="BO37" s="368"/>
      <c r="BP37" s="368"/>
      <c r="BQ37" s="368"/>
      <c r="BR37" s="368"/>
      <c r="BS37" s="368"/>
      <c r="BT37" s="368"/>
      <c r="BU37" s="368"/>
      <c r="BV37" s="169"/>
      <c r="BW37" s="367">
        <f t="shared" si="2"/>
        <v>13</v>
      </c>
      <c r="BX37" s="367"/>
      <c r="BY37" s="368" t="str">
        <f>IF('各会計、関係団体の財政状況及び健全化判断比率'!B71="","",'各会計、関係団体の財政状況及び健全化判断比率'!B71)</f>
        <v>伊都郡町村及び橋本市老人福祉施設事務組合（公営企業会計）</v>
      </c>
      <c r="BZ37" s="368"/>
      <c r="CA37" s="368"/>
      <c r="CB37" s="368"/>
      <c r="CC37" s="368"/>
      <c r="CD37" s="368"/>
      <c r="CE37" s="368"/>
      <c r="CF37" s="368"/>
      <c r="CG37" s="368"/>
      <c r="CH37" s="368"/>
      <c r="CI37" s="368"/>
      <c r="CJ37" s="368"/>
      <c r="CK37" s="368"/>
      <c r="CL37" s="368"/>
      <c r="CM37" s="368"/>
      <c r="CN37" s="169"/>
      <c r="CO37" s="367" t="str">
        <f t="shared" si="3"/>
        <v/>
      </c>
      <c r="CP37" s="367"/>
      <c r="CQ37" s="368" t="str">
        <f>IF('各会計、関係団体の財政状況及び健全化判断比率'!BS10="","",'各会計、関係団体の財政状況及び健全化判断比率'!BS10)</f>
        <v/>
      </c>
      <c r="CR37" s="368"/>
      <c r="CS37" s="368"/>
      <c r="CT37" s="368"/>
      <c r="CU37" s="368"/>
      <c r="CV37" s="368"/>
      <c r="CW37" s="368"/>
      <c r="CX37" s="368"/>
      <c r="CY37" s="368"/>
      <c r="CZ37" s="368"/>
      <c r="DA37" s="368"/>
      <c r="DB37" s="368"/>
      <c r="DC37" s="368"/>
      <c r="DD37" s="368"/>
      <c r="DE37" s="368"/>
      <c r="DG37" s="365" t="str">
        <f>IF('各会計、関係団体の財政状況及び健全化判断比率'!BR10="","",'各会計、関係団体の財政状況及び健全化判断比率'!BR10)</f>
        <v/>
      </c>
      <c r="DH37" s="365"/>
      <c r="DI37" s="196"/>
    </row>
    <row r="38" spans="1:113" ht="32.25" customHeight="1" x14ac:dyDescent="0.15">
      <c r="A38" s="169"/>
      <c r="B38" s="193"/>
      <c r="C38" s="367" t="str">
        <f t="shared" ref="C38:C43" si="5">IF(E38="","",C37+1)</f>
        <v/>
      </c>
      <c r="D38" s="367"/>
      <c r="E38" s="368" t="str">
        <f>IF('各会計、関係団体の財政状況及び健全化判断比率'!B11="","",'各会計、関係団体の財政状況及び健全化判断比率'!B11)</f>
        <v/>
      </c>
      <c r="F38" s="368"/>
      <c r="G38" s="368"/>
      <c r="H38" s="368"/>
      <c r="I38" s="368"/>
      <c r="J38" s="368"/>
      <c r="K38" s="368"/>
      <c r="L38" s="368"/>
      <c r="M38" s="368"/>
      <c r="N38" s="368"/>
      <c r="O38" s="368"/>
      <c r="P38" s="368"/>
      <c r="Q38" s="368"/>
      <c r="R38" s="368"/>
      <c r="S38" s="368"/>
      <c r="T38" s="169"/>
      <c r="U38" s="367" t="str">
        <f t="shared" si="4"/>
        <v/>
      </c>
      <c r="V38" s="367"/>
      <c r="W38" s="368"/>
      <c r="X38" s="368"/>
      <c r="Y38" s="368"/>
      <c r="Z38" s="368"/>
      <c r="AA38" s="368"/>
      <c r="AB38" s="368"/>
      <c r="AC38" s="368"/>
      <c r="AD38" s="368"/>
      <c r="AE38" s="368"/>
      <c r="AF38" s="368"/>
      <c r="AG38" s="368"/>
      <c r="AH38" s="368"/>
      <c r="AI38" s="368"/>
      <c r="AJ38" s="368"/>
      <c r="AK38" s="368"/>
      <c r="AL38" s="169"/>
      <c r="AM38" s="367" t="str">
        <f t="shared" si="0"/>
        <v/>
      </c>
      <c r="AN38" s="367"/>
      <c r="AO38" s="368"/>
      <c r="AP38" s="368"/>
      <c r="AQ38" s="368"/>
      <c r="AR38" s="368"/>
      <c r="AS38" s="368"/>
      <c r="AT38" s="368"/>
      <c r="AU38" s="368"/>
      <c r="AV38" s="368"/>
      <c r="AW38" s="368"/>
      <c r="AX38" s="368"/>
      <c r="AY38" s="368"/>
      <c r="AZ38" s="368"/>
      <c r="BA38" s="368"/>
      <c r="BB38" s="368"/>
      <c r="BC38" s="368"/>
      <c r="BD38" s="169"/>
      <c r="BE38" s="367" t="str">
        <f t="shared" si="1"/>
        <v/>
      </c>
      <c r="BF38" s="367"/>
      <c r="BG38" s="368"/>
      <c r="BH38" s="368"/>
      <c r="BI38" s="368"/>
      <c r="BJ38" s="368"/>
      <c r="BK38" s="368"/>
      <c r="BL38" s="368"/>
      <c r="BM38" s="368"/>
      <c r="BN38" s="368"/>
      <c r="BO38" s="368"/>
      <c r="BP38" s="368"/>
      <c r="BQ38" s="368"/>
      <c r="BR38" s="368"/>
      <c r="BS38" s="368"/>
      <c r="BT38" s="368"/>
      <c r="BU38" s="368"/>
      <c r="BV38" s="169"/>
      <c r="BW38" s="367">
        <f t="shared" si="2"/>
        <v>14</v>
      </c>
      <c r="BX38" s="367"/>
      <c r="BY38" s="368" t="str">
        <f>IF('各会計、関係団体の財政状況及び健全化判断比率'!B72="","",'各会計、関係団体の財政状況及び健全化判断比率'!B72)</f>
        <v>伊都郡町村及び橋本市児童福祉施設事務組合</v>
      </c>
      <c r="BZ38" s="368"/>
      <c r="CA38" s="368"/>
      <c r="CB38" s="368"/>
      <c r="CC38" s="368"/>
      <c r="CD38" s="368"/>
      <c r="CE38" s="368"/>
      <c r="CF38" s="368"/>
      <c r="CG38" s="368"/>
      <c r="CH38" s="368"/>
      <c r="CI38" s="368"/>
      <c r="CJ38" s="368"/>
      <c r="CK38" s="368"/>
      <c r="CL38" s="368"/>
      <c r="CM38" s="368"/>
      <c r="CN38" s="169"/>
      <c r="CO38" s="367" t="str">
        <f t="shared" si="3"/>
        <v/>
      </c>
      <c r="CP38" s="367"/>
      <c r="CQ38" s="368" t="str">
        <f>IF('各会計、関係団体の財政状況及び健全化判断比率'!BS11="","",'各会計、関係団体の財政状況及び健全化判断比率'!BS11)</f>
        <v/>
      </c>
      <c r="CR38" s="368"/>
      <c r="CS38" s="368"/>
      <c r="CT38" s="368"/>
      <c r="CU38" s="368"/>
      <c r="CV38" s="368"/>
      <c r="CW38" s="368"/>
      <c r="CX38" s="368"/>
      <c r="CY38" s="368"/>
      <c r="CZ38" s="368"/>
      <c r="DA38" s="368"/>
      <c r="DB38" s="368"/>
      <c r="DC38" s="368"/>
      <c r="DD38" s="368"/>
      <c r="DE38" s="368"/>
      <c r="DG38" s="365" t="str">
        <f>IF('各会計、関係団体の財政状況及び健全化判断比率'!BR11="","",'各会計、関係団体の財政状況及び健全化判断比率'!BR11)</f>
        <v/>
      </c>
      <c r="DH38" s="365"/>
      <c r="DI38" s="196"/>
    </row>
    <row r="39" spans="1:113" ht="32.25" customHeight="1" x14ac:dyDescent="0.15">
      <c r="A39" s="169"/>
      <c r="B39" s="193"/>
      <c r="C39" s="367" t="str">
        <f t="shared" si="5"/>
        <v/>
      </c>
      <c r="D39" s="367"/>
      <c r="E39" s="368" t="str">
        <f>IF('各会計、関係団体の財政状況及び健全化判断比率'!B12="","",'各会計、関係団体の財政状況及び健全化判断比率'!B12)</f>
        <v/>
      </c>
      <c r="F39" s="368"/>
      <c r="G39" s="368"/>
      <c r="H39" s="368"/>
      <c r="I39" s="368"/>
      <c r="J39" s="368"/>
      <c r="K39" s="368"/>
      <c r="L39" s="368"/>
      <c r="M39" s="368"/>
      <c r="N39" s="368"/>
      <c r="O39" s="368"/>
      <c r="P39" s="368"/>
      <c r="Q39" s="368"/>
      <c r="R39" s="368"/>
      <c r="S39" s="368"/>
      <c r="T39" s="169"/>
      <c r="U39" s="367" t="str">
        <f t="shared" si="4"/>
        <v/>
      </c>
      <c r="V39" s="367"/>
      <c r="W39" s="368"/>
      <c r="X39" s="368"/>
      <c r="Y39" s="368"/>
      <c r="Z39" s="368"/>
      <c r="AA39" s="368"/>
      <c r="AB39" s="368"/>
      <c r="AC39" s="368"/>
      <c r="AD39" s="368"/>
      <c r="AE39" s="368"/>
      <c r="AF39" s="368"/>
      <c r="AG39" s="368"/>
      <c r="AH39" s="368"/>
      <c r="AI39" s="368"/>
      <c r="AJ39" s="368"/>
      <c r="AK39" s="368"/>
      <c r="AL39" s="169"/>
      <c r="AM39" s="367" t="str">
        <f t="shared" si="0"/>
        <v/>
      </c>
      <c r="AN39" s="367"/>
      <c r="AO39" s="368"/>
      <c r="AP39" s="368"/>
      <c r="AQ39" s="368"/>
      <c r="AR39" s="368"/>
      <c r="AS39" s="368"/>
      <c r="AT39" s="368"/>
      <c r="AU39" s="368"/>
      <c r="AV39" s="368"/>
      <c r="AW39" s="368"/>
      <c r="AX39" s="368"/>
      <c r="AY39" s="368"/>
      <c r="AZ39" s="368"/>
      <c r="BA39" s="368"/>
      <c r="BB39" s="368"/>
      <c r="BC39" s="368"/>
      <c r="BD39" s="169"/>
      <c r="BE39" s="367" t="str">
        <f t="shared" si="1"/>
        <v/>
      </c>
      <c r="BF39" s="367"/>
      <c r="BG39" s="368"/>
      <c r="BH39" s="368"/>
      <c r="BI39" s="368"/>
      <c r="BJ39" s="368"/>
      <c r="BK39" s="368"/>
      <c r="BL39" s="368"/>
      <c r="BM39" s="368"/>
      <c r="BN39" s="368"/>
      <c r="BO39" s="368"/>
      <c r="BP39" s="368"/>
      <c r="BQ39" s="368"/>
      <c r="BR39" s="368"/>
      <c r="BS39" s="368"/>
      <c r="BT39" s="368"/>
      <c r="BU39" s="368"/>
      <c r="BV39" s="169"/>
      <c r="BW39" s="367">
        <f t="shared" si="2"/>
        <v>15</v>
      </c>
      <c r="BX39" s="367"/>
      <c r="BY39" s="368" t="str">
        <f>IF('各会計、関係団体の財政状況及び健全化判断比率'!B73="","",'各会計、関係団体の財政状況及び健全化判断比率'!B73)</f>
        <v>伊都消防組合</v>
      </c>
      <c r="BZ39" s="368"/>
      <c r="CA39" s="368"/>
      <c r="CB39" s="368"/>
      <c r="CC39" s="368"/>
      <c r="CD39" s="368"/>
      <c r="CE39" s="368"/>
      <c r="CF39" s="368"/>
      <c r="CG39" s="368"/>
      <c r="CH39" s="368"/>
      <c r="CI39" s="368"/>
      <c r="CJ39" s="368"/>
      <c r="CK39" s="368"/>
      <c r="CL39" s="368"/>
      <c r="CM39" s="368"/>
      <c r="CN39" s="169"/>
      <c r="CO39" s="367" t="str">
        <f t="shared" si="3"/>
        <v/>
      </c>
      <c r="CP39" s="367"/>
      <c r="CQ39" s="368" t="str">
        <f>IF('各会計、関係団体の財政状況及び健全化判断比率'!BS12="","",'各会計、関係団体の財政状況及び健全化判断比率'!BS12)</f>
        <v/>
      </c>
      <c r="CR39" s="368"/>
      <c r="CS39" s="368"/>
      <c r="CT39" s="368"/>
      <c r="CU39" s="368"/>
      <c r="CV39" s="368"/>
      <c r="CW39" s="368"/>
      <c r="CX39" s="368"/>
      <c r="CY39" s="368"/>
      <c r="CZ39" s="368"/>
      <c r="DA39" s="368"/>
      <c r="DB39" s="368"/>
      <c r="DC39" s="368"/>
      <c r="DD39" s="368"/>
      <c r="DE39" s="368"/>
      <c r="DG39" s="365" t="str">
        <f>IF('各会計、関係団体の財政状況及び健全化判断比率'!BR12="","",'各会計、関係団体の財政状況及び健全化判断比率'!BR12)</f>
        <v/>
      </c>
      <c r="DH39" s="365"/>
      <c r="DI39" s="196"/>
    </row>
    <row r="40" spans="1:113" ht="32.25" customHeight="1" x14ac:dyDescent="0.15">
      <c r="A40" s="169"/>
      <c r="B40" s="193"/>
      <c r="C40" s="367" t="str">
        <f t="shared" si="5"/>
        <v/>
      </c>
      <c r="D40" s="367"/>
      <c r="E40" s="368" t="str">
        <f>IF('各会計、関係団体の財政状況及び健全化判断比率'!B13="","",'各会計、関係団体の財政状況及び健全化判断比率'!B13)</f>
        <v/>
      </c>
      <c r="F40" s="368"/>
      <c r="G40" s="368"/>
      <c r="H40" s="368"/>
      <c r="I40" s="368"/>
      <c r="J40" s="368"/>
      <c r="K40" s="368"/>
      <c r="L40" s="368"/>
      <c r="M40" s="368"/>
      <c r="N40" s="368"/>
      <c r="O40" s="368"/>
      <c r="P40" s="368"/>
      <c r="Q40" s="368"/>
      <c r="R40" s="368"/>
      <c r="S40" s="368"/>
      <c r="T40" s="169"/>
      <c r="U40" s="367" t="str">
        <f t="shared" si="4"/>
        <v/>
      </c>
      <c r="V40" s="367"/>
      <c r="W40" s="368"/>
      <c r="X40" s="368"/>
      <c r="Y40" s="368"/>
      <c r="Z40" s="368"/>
      <c r="AA40" s="368"/>
      <c r="AB40" s="368"/>
      <c r="AC40" s="368"/>
      <c r="AD40" s="368"/>
      <c r="AE40" s="368"/>
      <c r="AF40" s="368"/>
      <c r="AG40" s="368"/>
      <c r="AH40" s="368"/>
      <c r="AI40" s="368"/>
      <c r="AJ40" s="368"/>
      <c r="AK40" s="368"/>
      <c r="AL40" s="169"/>
      <c r="AM40" s="367" t="str">
        <f t="shared" si="0"/>
        <v/>
      </c>
      <c r="AN40" s="367"/>
      <c r="AO40" s="368"/>
      <c r="AP40" s="368"/>
      <c r="AQ40" s="368"/>
      <c r="AR40" s="368"/>
      <c r="AS40" s="368"/>
      <c r="AT40" s="368"/>
      <c r="AU40" s="368"/>
      <c r="AV40" s="368"/>
      <c r="AW40" s="368"/>
      <c r="AX40" s="368"/>
      <c r="AY40" s="368"/>
      <c r="AZ40" s="368"/>
      <c r="BA40" s="368"/>
      <c r="BB40" s="368"/>
      <c r="BC40" s="368"/>
      <c r="BD40" s="169"/>
      <c r="BE40" s="367" t="str">
        <f t="shared" si="1"/>
        <v/>
      </c>
      <c r="BF40" s="367"/>
      <c r="BG40" s="368"/>
      <c r="BH40" s="368"/>
      <c r="BI40" s="368"/>
      <c r="BJ40" s="368"/>
      <c r="BK40" s="368"/>
      <c r="BL40" s="368"/>
      <c r="BM40" s="368"/>
      <c r="BN40" s="368"/>
      <c r="BO40" s="368"/>
      <c r="BP40" s="368"/>
      <c r="BQ40" s="368"/>
      <c r="BR40" s="368"/>
      <c r="BS40" s="368"/>
      <c r="BT40" s="368"/>
      <c r="BU40" s="368"/>
      <c r="BV40" s="169"/>
      <c r="BW40" s="367">
        <f t="shared" si="2"/>
        <v>16</v>
      </c>
      <c r="BX40" s="367"/>
      <c r="BY40" s="368" t="str">
        <f>IF('各会計、関係団体の財政状況及び健全化判断比率'!B74="","",'各会計、関係団体の財政状況及び健全化判断比率'!B74)</f>
        <v>橋本周辺広域市町村圏組合</v>
      </c>
      <c r="BZ40" s="368"/>
      <c r="CA40" s="368"/>
      <c r="CB40" s="368"/>
      <c r="CC40" s="368"/>
      <c r="CD40" s="368"/>
      <c r="CE40" s="368"/>
      <c r="CF40" s="368"/>
      <c r="CG40" s="368"/>
      <c r="CH40" s="368"/>
      <c r="CI40" s="368"/>
      <c r="CJ40" s="368"/>
      <c r="CK40" s="368"/>
      <c r="CL40" s="368"/>
      <c r="CM40" s="368"/>
      <c r="CN40" s="169"/>
      <c r="CO40" s="367" t="str">
        <f t="shared" si="3"/>
        <v/>
      </c>
      <c r="CP40" s="367"/>
      <c r="CQ40" s="368" t="str">
        <f>IF('各会計、関係団体の財政状況及び健全化判断比率'!BS13="","",'各会計、関係団体の財政状況及び健全化判断比率'!BS13)</f>
        <v/>
      </c>
      <c r="CR40" s="368"/>
      <c r="CS40" s="368"/>
      <c r="CT40" s="368"/>
      <c r="CU40" s="368"/>
      <c r="CV40" s="368"/>
      <c r="CW40" s="368"/>
      <c r="CX40" s="368"/>
      <c r="CY40" s="368"/>
      <c r="CZ40" s="368"/>
      <c r="DA40" s="368"/>
      <c r="DB40" s="368"/>
      <c r="DC40" s="368"/>
      <c r="DD40" s="368"/>
      <c r="DE40" s="368"/>
      <c r="DG40" s="365" t="str">
        <f>IF('各会計、関係団体の財政状況及び健全化判断比率'!BR13="","",'各会計、関係団体の財政状況及び健全化判断比率'!BR13)</f>
        <v/>
      </c>
      <c r="DH40" s="365"/>
      <c r="DI40" s="196"/>
    </row>
    <row r="41" spans="1:113" ht="32.25" customHeight="1" x14ac:dyDescent="0.15">
      <c r="A41" s="169"/>
      <c r="B41" s="193"/>
      <c r="C41" s="367" t="str">
        <f t="shared" si="5"/>
        <v/>
      </c>
      <c r="D41" s="367"/>
      <c r="E41" s="368" t="str">
        <f>IF('各会計、関係団体の財政状況及び健全化判断比率'!B14="","",'各会計、関係団体の財政状況及び健全化判断比率'!B14)</f>
        <v/>
      </c>
      <c r="F41" s="368"/>
      <c r="G41" s="368"/>
      <c r="H41" s="368"/>
      <c r="I41" s="368"/>
      <c r="J41" s="368"/>
      <c r="K41" s="368"/>
      <c r="L41" s="368"/>
      <c r="M41" s="368"/>
      <c r="N41" s="368"/>
      <c r="O41" s="368"/>
      <c r="P41" s="368"/>
      <c r="Q41" s="368"/>
      <c r="R41" s="368"/>
      <c r="S41" s="368"/>
      <c r="T41" s="169"/>
      <c r="U41" s="367" t="str">
        <f t="shared" si="4"/>
        <v/>
      </c>
      <c r="V41" s="367"/>
      <c r="W41" s="368"/>
      <c r="X41" s="368"/>
      <c r="Y41" s="368"/>
      <c r="Z41" s="368"/>
      <c r="AA41" s="368"/>
      <c r="AB41" s="368"/>
      <c r="AC41" s="368"/>
      <c r="AD41" s="368"/>
      <c r="AE41" s="368"/>
      <c r="AF41" s="368"/>
      <c r="AG41" s="368"/>
      <c r="AH41" s="368"/>
      <c r="AI41" s="368"/>
      <c r="AJ41" s="368"/>
      <c r="AK41" s="368"/>
      <c r="AL41" s="169"/>
      <c r="AM41" s="367" t="str">
        <f t="shared" si="0"/>
        <v/>
      </c>
      <c r="AN41" s="367"/>
      <c r="AO41" s="368"/>
      <c r="AP41" s="368"/>
      <c r="AQ41" s="368"/>
      <c r="AR41" s="368"/>
      <c r="AS41" s="368"/>
      <c r="AT41" s="368"/>
      <c r="AU41" s="368"/>
      <c r="AV41" s="368"/>
      <c r="AW41" s="368"/>
      <c r="AX41" s="368"/>
      <c r="AY41" s="368"/>
      <c r="AZ41" s="368"/>
      <c r="BA41" s="368"/>
      <c r="BB41" s="368"/>
      <c r="BC41" s="368"/>
      <c r="BD41" s="169"/>
      <c r="BE41" s="367" t="str">
        <f t="shared" si="1"/>
        <v/>
      </c>
      <c r="BF41" s="367"/>
      <c r="BG41" s="368"/>
      <c r="BH41" s="368"/>
      <c r="BI41" s="368"/>
      <c r="BJ41" s="368"/>
      <c r="BK41" s="368"/>
      <c r="BL41" s="368"/>
      <c r="BM41" s="368"/>
      <c r="BN41" s="368"/>
      <c r="BO41" s="368"/>
      <c r="BP41" s="368"/>
      <c r="BQ41" s="368"/>
      <c r="BR41" s="368"/>
      <c r="BS41" s="368"/>
      <c r="BT41" s="368"/>
      <c r="BU41" s="368"/>
      <c r="BV41" s="169"/>
      <c r="BW41" s="367">
        <f t="shared" si="2"/>
        <v>17</v>
      </c>
      <c r="BX41" s="367"/>
      <c r="BY41" s="368" t="str">
        <f>IF('各会計、関係団体の財政状況及び健全化判断比率'!B75="","",'各会計、関係団体の財政状況及び健全化判断比率'!B75)</f>
        <v>和歌山地方税回収機構</v>
      </c>
      <c r="BZ41" s="368"/>
      <c r="CA41" s="368"/>
      <c r="CB41" s="368"/>
      <c r="CC41" s="368"/>
      <c r="CD41" s="368"/>
      <c r="CE41" s="368"/>
      <c r="CF41" s="368"/>
      <c r="CG41" s="368"/>
      <c r="CH41" s="368"/>
      <c r="CI41" s="368"/>
      <c r="CJ41" s="368"/>
      <c r="CK41" s="368"/>
      <c r="CL41" s="368"/>
      <c r="CM41" s="368"/>
      <c r="CN41" s="169"/>
      <c r="CO41" s="367" t="str">
        <f t="shared" si="3"/>
        <v/>
      </c>
      <c r="CP41" s="367"/>
      <c r="CQ41" s="368" t="str">
        <f>IF('各会計、関係団体の財政状況及び健全化判断比率'!BS14="","",'各会計、関係団体の財政状況及び健全化判断比率'!BS14)</f>
        <v/>
      </c>
      <c r="CR41" s="368"/>
      <c r="CS41" s="368"/>
      <c r="CT41" s="368"/>
      <c r="CU41" s="368"/>
      <c r="CV41" s="368"/>
      <c r="CW41" s="368"/>
      <c r="CX41" s="368"/>
      <c r="CY41" s="368"/>
      <c r="CZ41" s="368"/>
      <c r="DA41" s="368"/>
      <c r="DB41" s="368"/>
      <c r="DC41" s="368"/>
      <c r="DD41" s="368"/>
      <c r="DE41" s="368"/>
      <c r="DG41" s="365" t="str">
        <f>IF('各会計、関係団体の財政状況及び健全化判断比率'!BR14="","",'各会計、関係団体の財政状況及び健全化判断比率'!BR14)</f>
        <v/>
      </c>
      <c r="DH41" s="365"/>
      <c r="DI41" s="196"/>
    </row>
    <row r="42" spans="1:113" ht="32.25" customHeight="1" x14ac:dyDescent="0.15">
      <c r="B42" s="193"/>
      <c r="C42" s="367" t="str">
        <f t="shared" si="5"/>
        <v/>
      </c>
      <c r="D42" s="367"/>
      <c r="E42" s="368" t="str">
        <f>IF('各会計、関係団体の財政状況及び健全化判断比率'!B15="","",'各会計、関係団体の財政状況及び健全化判断比率'!B15)</f>
        <v/>
      </c>
      <c r="F42" s="368"/>
      <c r="G42" s="368"/>
      <c r="H42" s="368"/>
      <c r="I42" s="368"/>
      <c r="J42" s="368"/>
      <c r="K42" s="368"/>
      <c r="L42" s="368"/>
      <c r="M42" s="368"/>
      <c r="N42" s="368"/>
      <c r="O42" s="368"/>
      <c r="P42" s="368"/>
      <c r="Q42" s="368"/>
      <c r="R42" s="368"/>
      <c r="S42" s="368"/>
      <c r="T42" s="169"/>
      <c r="U42" s="367" t="str">
        <f t="shared" si="4"/>
        <v/>
      </c>
      <c r="V42" s="367"/>
      <c r="W42" s="368"/>
      <c r="X42" s="368"/>
      <c r="Y42" s="368"/>
      <c r="Z42" s="368"/>
      <c r="AA42" s="368"/>
      <c r="AB42" s="368"/>
      <c r="AC42" s="368"/>
      <c r="AD42" s="368"/>
      <c r="AE42" s="368"/>
      <c r="AF42" s="368"/>
      <c r="AG42" s="368"/>
      <c r="AH42" s="368"/>
      <c r="AI42" s="368"/>
      <c r="AJ42" s="368"/>
      <c r="AK42" s="368"/>
      <c r="AL42" s="169"/>
      <c r="AM42" s="367" t="str">
        <f t="shared" si="0"/>
        <v/>
      </c>
      <c r="AN42" s="367"/>
      <c r="AO42" s="368"/>
      <c r="AP42" s="368"/>
      <c r="AQ42" s="368"/>
      <c r="AR42" s="368"/>
      <c r="AS42" s="368"/>
      <c r="AT42" s="368"/>
      <c r="AU42" s="368"/>
      <c r="AV42" s="368"/>
      <c r="AW42" s="368"/>
      <c r="AX42" s="368"/>
      <c r="AY42" s="368"/>
      <c r="AZ42" s="368"/>
      <c r="BA42" s="368"/>
      <c r="BB42" s="368"/>
      <c r="BC42" s="368"/>
      <c r="BD42" s="169"/>
      <c r="BE42" s="367" t="str">
        <f t="shared" si="1"/>
        <v/>
      </c>
      <c r="BF42" s="367"/>
      <c r="BG42" s="368"/>
      <c r="BH42" s="368"/>
      <c r="BI42" s="368"/>
      <c r="BJ42" s="368"/>
      <c r="BK42" s="368"/>
      <c r="BL42" s="368"/>
      <c r="BM42" s="368"/>
      <c r="BN42" s="368"/>
      <c r="BO42" s="368"/>
      <c r="BP42" s="368"/>
      <c r="BQ42" s="368"/>
      <c r="BR42" s="368"/>
      <c r="BS42" s="368"/>
      <c r="BT42" s="368"/>
      <c r="BU42" s="368"/>
      <c r="BV42" s="169"/>
      <c r="BW42" s="367">
        <f t="shared" si="2"/>
        <v>18</v>
      </c>
      <c r="BX42" s="367"/>
      <c r="BY42" s="368" t="str">
        <f>IF('各会計、関係団体の財政状況及び健全化判断比率'!B76="","",'各会計、関係団体の財政状況及び健全化判断比率'!B76)</f>
        <v>和歌山県後期高齢者医療広域連合（普通会計）</v>
      </c>
      <c r="BZ42" s="368"/>
      <c r="CA42" s="368"/>
      <c r="CB42" s="368"/>
      <c r="CC42" s="368"/>
      <c r="CD42" s="368"/>
      <c r="CE42" s="368"/>
      <c r="CF42" s="368"/>
      <c r="CG42" s="368"/>
      <c r="CH42" s="368"/>
      <c r="CI42" s="368"/>
      <c r="CJ42" s="368"/>
      <c r="CK42" s="368"/>
      <c r="CL42" s="368"/>
      <c r="CM42" s="368"/>
      <c r="CN42" s="169"/>
      <c r="CO42" s="367" t="str">
        <f t="shared" si="3"/>
        <v/>
      </c>
      <c r="CP42" s="367"/>
      <c r="CQ42" s="368" t="str">
        <f>IF('各会計、関係団体の財政状況及び健全化判断比率'!BS15="","",'各会計、関係団体の財政状況及び健全化判断比率'!BS15)</f>
        <v/>
      </c>
      <c r="CR42" s="368"/>
      <c r="CS42" s="368"/>
      <c r="CT42" s="368"/>
      <c r="CU42" s="368"/>
      <c r="CV42" s="368"/>
      <c r="CW42" s="368"/>
      <c r="CX42" s="368"/>
      <c r="CY42" s="368"/>
      <c r="CZ42" s="368"/>
      <c r="DA42" s="368"/>
      <c r="DB42" s="368"/>
      <c r="DC42" s="368"/>
      <c r="DD42" s="368"/>
      <c r="DE42" s="368"/>
      <c r="DG42" s="365" t="str">
        <f>IF('各会計、関係団体の財政状況及び健全化判断比率'!BR15="","",'各会計、関係団体の財政状況及び健全化判断比率'!BR15)</f>
        <v/>
      </c>
      <c r="DH42" s="365"/>
      <c r="DI42" s="196"/>
    </row>
    <row r="43" spans="1:113" ht="32.25" customHeight="1" x14ac:dyDescent="0.15">
      <c r="B43" s="193"/>
      <c r="C43" s="367" t="str">
        <f t="shared" si="5"/>
        <v/>
      </c>
      <c r="D43" s="367"/>
      <c r="E43" s="368" t="str">
        <f>IF('各会計、関係団体の財政状況及び健全化判断比率'!B16="","",'各会計、関係団体の財政状況及び健全化判断比率'!B16)</f>
        <v/>
      </c>
      <c r="F43" s="368"/>
      <c r="G43" s="368"/>
      <c r="H43" s="368"/>
      <c r="I43" s="368"/>
      <c r="J43" s="368"/>
      <c r="K43" s="368"/>
      <c r="L43" s="368"/>
      <c r="M43" s="368"/>
      <c r="N43" s="368"/>
      <c r="O43" s="368"/>
      <c r="P43" s="368"/>
      <c r="Q43" s="368"/>
      <c r="R43" s="368"/>
      <c r="S43" s="368"/>
      <c r="T43" s="169"/>
      <c r="U43" s="367" t="str">
        <f t="shared" si="4"/>
        <v/>
      </c>
      <c r="V43" s="367"/>
      <c r="W43" s="368"/>
      <c r="X43" s="368"/>
      <c r="Y43" s="368"/>
      <c r="Z43" s="368"/>
      <c r="AA43" s="368"/>
      <c r="AB43" s="368"/>
      <c r="AC43" s="368"/>
      <c r="AD43" s="368"/>
      <c r="AE43" s="368"/>
      <c r="AF43" s="368"/>
      <c r="AG43" s="368"/>
      <c r="AH43" s="368"/>
      <c r="AI43" s="368"/>
      <c r="AJ43" s="368"/>
      <c r="AK43" s="368"/>
      <c r="AL43" s="169"/>
      <c r="AM43" s="367" t="str">
        <f t="shared" si="0"/>
        <v/>
      </c>
      <c r="AN43" s="367"/>
      <c r="AO43" s="368"/>
      <c r="AP43" s="368"/>
      <c r="AQ43" s="368"/>
      <c r="AR43" s="368"/>
      <c r="AS43" s="368"/>
      <c r="AT43" s="368"/>
      <c r="AU43" s="368"/>
      <c r="AV43" s="368"/>
      <c r="AW43" s="368"/>
      <c r="AX43" s="368"/>
      <c r="AY43" s="368"/>
      <c r="AZ43" s="368"/>
      <c r="BA43" s="368"/>
      <c r="BB43" s="368"/>
      <c r="BC43" s="368"/>
      <c r="BD43" s="169"/>
      <c r="BE43" s="367" t="str">
        <f t="shared" si="1"/>
        <v/>
      </c>
      <c r="BF43" s="367"/>
      <c r="BG43" s="368"/>
      <c r="BH43" s="368"/>
      <c r="BI43" s="368"/>
      <c r="BJ43" s="368"/>
      <c r="BK43" s="368"/>
      <c r="BL43" s="368"/>
      <c r="BM43" s="368"/>
      <c r="BN43" s="368"/>
      <c r="BO43" s="368"/>
      <c r="BP43" s="368"/>
      <c r="BQ43" s="368"/>
      <c r="BR43" s="368"/>
      <c r="BS43" s="368"/>
      <c r="BT43" s="368"/>
      <c r="BU43" s="368"/>
      <c r="BV43" s="169"/>
      <c r="BW43" s="367">
        <f t="shared" si="2"/>
        <v>19</v>
      </c>
      <c r="BX43" s="367"/>
      <c r="BY43" s="368" t="str">
        <f>IF('各会計、関係団体の財政状況及び健全化判断比率'!B77="","",'各会計、関係団体の財政状況及び健全化判断比率'!B77)</f>
        <v>和歌山県後期高齢者医療広域連合（特別会計）</v>
      </c>
      <c r="BZ43" s="368"/>
      <c r="CA43" s="368"/>
      <c r="CB43" s="368"/>
      <c r="CC43" s="368"/>
      <c r="CD43" s="368"/>
      <c r="CE43" s="368"/>
      <c r="CF43" s="368"/>
      <c r="CG43" s="368"/>
      <c r="CH43" s="368"/>
      <c r="CI43" s="368"/>
      <c r="CJ43" s="368"/>
      <c r="CK43" s="368"/>
      <c r="CL43" s="368"/>
      <c r="CM43" s="368"/>
      <c r="CN43" s="169"/>
      <c r="CO43" s="367" t="str">
        <f t="shared" si="3"/>
        <v/>
      </c>
      <c r="CP43" s="367"/>
      <c r="CQ43" s="368" t="str">
        <f>IF('各会計、関係団体の財政状況及び健全化判断比率'!BS16="","",'各会計、関係団体の財政状況及び健全化判断比率'!BS16)</f>
        <v/>
      </c>
      <c r="CR43" s="368"/>
      <c r="CS43" s="368"/>
      <c r="CT43" s="368"/>
      <c r="CU43" s="368"/>
      <c r="CV43" s="368"/>
      <c r="CW43" s="368"/>
      <c r="CX43" s="368"/>
      <c r="CY43" s="368"/>
      <c r="CZ43" s="368"/>
      <c r="DA43" s="368"/>
      <c r="DB43" s="368"/>
      <c r="DC43" s="368"/>
      <c r="DD43" s="368"/>
      <c r="DE43" s="368"/>
      <c r="DG43" s="365" t="str">
        <f>IF('各会計、関係団体の財政状況及び健全化判断比率'!BR16="","",'各会計、関係団体の財政状況及び健全化判断比率'!BR16)</f>
        <v/>
      </c>
      <c r="DH43" s="365"/>
      <c r="DI43" s="196"/>
    </row>
    <row r="44" spans="1:113" ht="13.5" customHeight="1" thickBot="1" x14ac:dyDescent="0.2">
      <c r="B44" s="197"/>
      <c r="C44" s="198"/>
      <c r="D44" s="198"/>
      <c r="E44" s="198"/>
      <c r="F44" s="198"/>
      <c r="G44" s="198"/>
      <c r="H44" s="198"/>
      <c r="I44" s="198"/>
      <c r="J44" s="198"/>
      <c r="K44" s="198"/>
      <c r="L44" s="198"/>
      <c r="M44" s="198"/>
      <c r="N44" s="198"/>
      <c r="O44" s="198"/>
      <c r="P44" s="198"/>
      <c r="Q44" s="198"/>
      <c r="R44" s="198"/>
      <c r="S44" s="198"/>
      <c r="T44" s="198"/>
      <c r="U44" s="198"/>
      <c r="V44" s="198"/>
      <c r="W44" s="198"/>
      <c r="X44" s="198"/>
      <c r="Y44" s="198"/>
      <c r="Z44" s="198"/>
      <c r="AA44" s="198"/>
      <c r="AB44" s="198"/>
      <c r="AC44" s="198"/>
      <c r="AD44" s="198"/>
      <c r="AE44" s="198"/>
      <c r="AF44" s="198"/>
      <c r="AG44" s="198"/>
      <c r="AH44" s="198"/>
      <c r="AI44" s="198"/>
      <c r="AJ44" s="198"/>
      <c r="AK44" s="198"/>
      <c r="AL44" s="198"/>
      <c r="AM44" s="198"/>
      <c r="AN44" s="198"/>
      <c r="AO44" s="198"/>
      <c r="AP44" s="198"/>
      <c r="AQ44" s="198"/>
      <c r="AR44" s="198"/>
      <c r="AS44" s="198"/>
      <c r="AT44" s="198"/>
      <c r="AU44" s="198"/>
      <c r="AV44" s="198"/>
      <c r="AW44" s="198"/>
      <c r="AX44" s="198"/>
      <c r="AY44" s="198"/>
      <c r="AZ44" s="198"/>
      <c r="BA44" s="198"/>
      <c r="BB44" s="198"/>
      <c r="BC44" s="198"/>
      <c r="BD44" s="198"/>
      <c r="BE44" s="198"/>
      <c r="BF44" s="198"/>
      <c r="BG44" s="198"/>
      <c r="BH44" s="198"/>
      <c r="BI44" s="198"/>
      <c r="BJ44" s="198"/>
      <c r="BK44" s="198"/>
      <c r="BL44" s="198"/>
      <c r="BM44" s="198"/>
      <c r="BN44" s="198"/>
      <c r="BO44" s="198"/>
      <c r="BP44" s="198"/>
      <c r="BQ44" s="198"/>
      <c r="BR44" s="198"/>
      <c r="BS44" s="198"/>
      <c r="BT44" s="198"/>
      <c r="BU44" s="198"/>
      <c r="BV44" s="198"/>
      <c r="BW44" s="198"/>
      <c r="BX44" s="198"/>
      <c r="BY44" s="198"/>
      <c r="BZ44" s="198"/>
      <c r="CA44" s="198"/>
      <c r="CB44" s="198"/>
      <c r="CC44" s="198"/>
      <c r="CD44" s="198"/>
      <c r="CE44" s="198"/>
      <c r="CF44" s="198"/>
      <c r="CG44" s="198"/>
      <c r="CH44" s="198"/>
      <c r="CI44" s="198"/>
      <c r="CJ44" s="198"/>
      <c r="CK44" s="198"/>
      <c r="CL44" s="198"/>
      <c r="CM44" s="198"/>
      <c r="CN44" s="198"/>
      <c r="CO44" s="198"/>
      <c r="CP44" s="198"/>
      <c r="CQ44" s="198"/>
      <c r="CR44" s="198"/>
      <c r="CS44" s="198"/>
      <c r="CT44" s="198"/>
      <c r="CU44" s="198"/>
      <c r="CV44" s="198"/>
      <c r="CW44" s="198"/>
      <c r="CX44" s="198"/>
      <c r="CY44" s="198"/>
      <c r="CZ44" s="198"/>
      <c r="DA44" s="198"/>
      <c r="DB44" s="198"/>
      <c r="DC44" s="198"/>
      <c r="DD44" s="198"/>
      <c r="DE44" s="198"/>
      <c r="DF44" s="198"/>
      <c r="DG44" s="198"/>
      <c r="DH44" s="198"/>
      <c r="DI44" s="199"/>
    </row>
    <row r="45" spans="1:113" x14ac:dyDescent="0.15"/>
    <row r="46" spans="1:113" x14ac:dyDescent="0.15">
      <c r="B46" s="168" t="s">
        <v>193</v>
      </c>
      <c r="E46" s="364" t="s">
        <v>194</v>
      </c>
      <c r="F46" s="364"/>
      <c r="G46" s="364"/>
      <c r="H46" s="364"/>
      <c r="I46" s="364"/>
      <c r="J46" s="364"/>
      <c r="K46" s="364"/>
      <c r="L46" s="364"/>
      <c r="M46" s="364"/>
      <c r="N46" s="364"/>
      <c r="O46" s="364"/>
      <c r="P46" s="364"/>
      <c r="Q46" s="364"/>
      <c r="R46" s="364"/>
      <c r="S46" s="364"/>
      <c r="T46" s="364"/>
      <c r="U46" s="364"/>
      <c r="V46" s="364"/>
      <c r="W46" s="364"/>
      <c r="X46" s="364"/>
      <c r="Y46" s="364"/>
      <c r="Z46" s="364"/>
      <c r="AA46" s="364"/>
      <c r="AB46" s="364"/>
      <c r="AC46" s="364"/>
      <c r="AD46" s="364"/>
      <c r="AE46" s="364"/>
      <c r="AF46" s="364"/>
      <c r="AG46" s="364"/>
      <c r="AH46" s="364"/>
      <c r="AI46" s="364"/>
      <c r="AJ46" s="364"/>
      <c r="AK46" s="364"/>
      <c r="AL46" s="364"/>
      <c r="AM46" s="364"/>
      <c r="AN46" s="364"/>
      <c r="AO46" s="364"/>
      <c r="AP46" s="364"/>
      <c r="AQ46" s="364"/>
      <c r="AR46" s="364"/>
      <c r="AS46" s="364"/>
      <c r="AT46" s="364"/>
      <c r="AU46" s="364"/>
      <c r="AV46" s="364"/>
      <c r="AW46" s="364"/>
      <c r="AX46" s="364"/>
      <c r="AY46" s="364"/>
      <c r="AZ46" s="364"/>
      <c r="BA46" s="364"/>
      <c r="BB46" s="364"/>
      <c r="BC46" s="364"/>
      <c r="BD46" s="364"/>
      <c r="BE46" s="364"/>
      <c r="BF46" s="364"/>
      <c r="BG46" s="364"/>
      <c r="BH46" s="364"/>
      <c r="BI46" s="364"/>
      <c r="BJ46" s="364"/>
      <c r="BK46" s="364"/>
      <c r="BL46" s="364"/>
      <c r="BM46" s="364"/>
      <c r="BN46" s="364"/>
      <c r="BO46" s="364"/>
      <c r="BP46" s="364"/>
      <c r="BQ46" s="364"/>
      <c r="BR46" s="364"/>
      <c r="BS46" s="364"/>
      <c r="BT46" s="364"/>
      <c r="BU46" s="364"/>
      <c r="BV46" s="364"/>
      <c r="BW46" s="364"/>
      <c r="BX46" s="364"/>
      <c r="BY46" s="364"/>
      <c r="BZ46" s="364"/>
      <c r="CA46" s="364"/>
      <c r="CB46" s="364"/>
      <c r="CC46" s="364"/>
      <c r="CD46" s="364"/>
      <c r="CE46" s="364"/>
      <c r="CF46" s="364"/>
      <c r="CG46" s="364"/>
      <c r="CH46" s="364"/>
      <c r="CI46" s="364"/>
      <c r="CJ46" s="364"/>
      <c r="CK46" s="364"/>
      <c r="CL46" s="364"/>
      <c r="CM46" s="364"/>
      <c r="CN46" s="364"/>
      <c r="CO46" s="364"/>
      <c r="CP46" s="364"/>
      <c r="CQ46" s="364"/>
      <c r="CR46" s="364"/>
      <c r="CS46" s="364"/>
      <c r="CT46" s="364"/>
      <c r="CU46" s="364"/>
      <c r="CV46" s="364"/>
      <c r="CW46" s="364"/>
      <c r="CX46" s="364"/>
      <c r="CY46" s="364"/>
      <c r="CZ46" s="364"/>
      <c r="DA46" s="364"/>
      <c r="DB46" s="364"/>
      <c r="DC46" s="364"/>
      <c r="DD46" s="364"/>
      <c r="DE46" s="364"/>
      <c r="DF46" s="364"/>
      <c r="DG46" s="364"/>
      <c r="DH46" s="364"/>
      <c r="DI46" s="364"/>
    </row>
    <row r="47" spans="1:113" x14ac:dyDescent="0.15">
      <c r="E47" s="364" t="s">
        <v>195</v>
      </c>
      <c r="F47" s="364"/>
      <c r="G47" s="364"/>
      <c r="H47" s="364"/>
      <c r="I47" s="364"/>
      <c r="J47" s="364"/>
      <c r="K47" s="364"/>
      <c r="L47" s="364"/>
      <c r="M47" s="364"/>
      <c r="N47" s="364"/>
      <c r="O47" s="364"/>
      <c r="P47" s="364"/>
      <c r="Q47" s="364"/>
      <c r="R47" s="364"/>
      <c r="S47" s="364"/>
      <c r="T47" s="364"/>
      <c r="U47" s="364"/>
      <c r="V47" s="364"/>
      <c r="W47" s="364"/>
      <c r="X47" s="364"/>
      <c r="Y47" s="364"/>
      <c r="Z47" s="364"/>
      <c r="AA47" s="364"/>
      <c r="AB47" s="364"/>
      <c r="AC47" s="364"/>
      <c r="AD47" s="364"/>
      <c r="AE47" s="364"/>
      <c r="AF47" s="364"/>
      <c r="AG47" s="364"/>
      <c r="AH47" s="364"/>
      <c r="AI47" s="364"/>
      <c r="AJ47" s="364"/>
      <c r="AK47" s="364"/>
      <c r="AL47" s="364"/>
      <c r="AM47" s="364"/>
      <c r="AN47" s="364"/>
      <c r="AO47" s="364"/>
      <c r="AP47" s="364"/>
      <c r="AQ47" s="364"/>
      <c r="AR47" s="364"/>
      <c r="AS47" s="364"/>
      <c r="AT47" s="364"/>
      <c r="AU47" s="364"/>
      <c r="AV47" s="364"/>
      <c r="AW47" s="364"/>
      <c r="AX47" s="364"/>
      <c r="AY47" s="364"/>
      <c r="AZ47" s="364"/>
      <c r="BA47" s="364"/>
      <c r="BB47" s="364"/>
      <c r="BC47" s="364"/>
      <c r="BD47" s="364"/>
      <c r="BE47" s="364"/>
      <c r="BF47" s="364"/>
      <c r="BG47" s="364"/>
      <c r="BH47" s="364"/>
      <c r="BI47" s="364"/>
      <c r="BJ47" s="364"/>
      <c r="BK47" s="364"/>
      <c r="BL47" s="364"/>
      <c r="BM47" s="364"/>
      <c r="BN47" s="364"/>
      <c r="BO47" s="364"/>
      <c r="BP47" s="364"/>
      <c r="BQ47" s="364"/>
      <c r="BR47" s="364"/>
      <c r="BS47" s="364"/>
      <c r="BT47" s="364"/>
      <c r="BU47" s="364"/>
      <c r="BV47" s="364"/>
      <c r="BW47" s="364"/>
      <c r="BX47" s="364"/>
      <c r="BY47" s="364"/>
      <c r="BZ47" s="364"/>
      <c r="CA47" s="364"/>
      <c r="CB47" s="364"/>
      <c r="CC47" s="364"/>
      <c r="CD47" s="364"/>
      <c r="CE47" s="364"/>
      <c r="CF47" s="364"/>
      <c r="CG47" s="364"/>
      <c r="CH47" s="364"/>
      <c r="CI47" s="364"/>
      <c r="CJ47" s="364"/>
      <c r="CK47" s="364"/>
      <c r="CL47" s="364"/>
      <c r="CM47" s="364"/>
      <c r="CN47" s="364"/>
      <c r="CO47" s="364"/>
      <c r="CP47" s="364"/>
      <c r="CQ47" s="364"/>
      <c r="CR47" s="364"/>
      <c r="CS47" s="364"/>
      <c r="CT47" s="364"/>
      <c r="CU47" s="364"/>
      <c r="CV47" s="364"/>
      <c r="CW47" s="364"/>
      <c r="CX47" s="364"/>
      <c r="CY47" s="364"/>
      <c r="CZ47" s="364"/>
      <c r="DA47" s="364"/>
      <c r="DB47" s="364"/>
      <c r="DC47" s="364"/>
      <c r="DD47" s="364"/>
      <c r="DE47" s="364"/>
      <c r="DF47" s="364"/>
      <c r="DG47" s="364"/>
      <c r="DH47" s="364"/>
      <c r="DI47" s="364"/>
    </row>
    <row r="48" spans="1:113" x14ac:dyDescent="0.15">
      <c r="E48" s="364" t="s">
        <v>196</v>
      </c>
      <c r="F48" s="364"/>
      <c r="G48" s="364"/>
      <c r="H48" s="364"/>
      <c r="I48" s="364"/>
      <c r="J48" s="364"/>
      <c r="K48" s="364"/>
      <c r="L48" s="364"/>
      <c r="M48" s="364"/>
      <c r="N48" s="364"/>
      <c r="O48" s="364"/>
      <c r="P48" s="364"/>
      <c r="Q48" s="364"/>
      <c r="R48" s="364"/>
      <c r="S48" s="364"/>
      <c r="T48" s="364"/>
      <c r="U48" s="364"/>
      <c r="V48" s="364"/>
      <c r="W48" s="364"/>
      <c r="X48" s="364"/>
      <c r="Y48" s="364"/>
      <c r="Z48" s="364"/>
      <c r="AA48" s="364"/>
      <c r="AB48" s="364"/>
      <c r="AC48" s="364"/>
      <c r="AD48" s="364"/>
      <c r="AE48" s="364"/>
      <c r="AF48" s="364"/>
      <c r="AG48" s="364"/>
      <c r="AH48" s="364"/>
      <c r="AI48" s="364"/>
      <c r="AJ48" s="364"/>
      <c r="AK48" s="364"/>
      <c r="AL48" s="364"/>
      <c r="AM48" s="364"/>
      <c r="AN48" s="364"/>
      <c r="AO48" s="364"/>
      <c r="AP48" s="364"/>
      <c r="AQ48" s="364"/>
      <c r="AR48" s="364"/>
      <c r="AS48" s="364"/>
      <c r="AT48" s="364"/>
      <c r="AU48" s="364"/>
      <c r="AV48" s="364"/>
      <c r="AW48" s="364"/>
      <c r="AX48" s="364"/>
      <c r="AY48" s="364"/>
      <c r="AZ48" s="364"/>
      <c r="BA48" s="364"/>
      <c r="BB48" s="364"/>
      <c r="BC48" s="364"/>
      <c r="BD48" s="364"/>
      <c r="BE48" s="364"/>
      <c r="BF48" s="364"/>
      <c r="BG48" s="364"/>
      <c r="BH48" s="364"/>
      <c r="BI48" s="364"/>
      <c r="BJ48" s="364"/>
      <c r="BK48" s="364"/>
      <c r="BL48" s="364"/>
      <c r="BM48" s="364"/>
      <c r="BN48" s="364"/>
      <c r="BO48" s="364"/>
      <c r="BP48" s="364"/>
      <c r="BQ48" s="364"/>
      <c r="BR48" s="364"/>
      <c r="BS48" s="364"/>
      <c r="BT48" s="364"/>
      <c r="BU48" s="364"/>
      <c r="BV48" s="364"/>
      <c r="BW48" s="364"/>
      <c r="BX48" s="364"/>
      <c r="BY48" s="364"/>
      <c r="BZ48" s="364"/>
      <c r="CA48" s="364"/>
      <c r="CB48" s="364"/>
      <c r="CC48" s="364"/>
      <c r="CD48" s="364"/>
      <c r="CE48" s="364"/>
      <c r="CF48" s="364"/>
      <c r="CG48" s="364"/>
      <c r="CH48" s="364"/>
      <c r="CI48" s="364"/>
      <c r="CJ48" s="364"/>
      <c r="CK48" s="364"/>
      <c r="CL48" s="364"/>
      <c r="CM48" s="364"/>
      <c r="CN48" s="364"/>
      <c r="CO48" s="364"/>
      <c r="CP48" s="364"/>
      <c r="CQ48" s="364"/>
      <c r="CR48" s="364"/>
      <c r="CS48" s="364"/>
      <c r="CT48" s="364"/>
      <c r="CU48" s="364"/>
      <c r="CV48" s="364"/>
      <c r="CW48" s="364"/>
      <c r="CX48" s="364"/>
      <c r="CY48" s="364"/>
      <c r="CZ48" s="364"/>
      <c r="DA48" s="364"/>
      <c r="DB48" s="364"/>
      <c r="DC48" s="364"/>
      <c r="DD48" s="364"/>
      <c r="DE48" s="364"/>
      <c r="DF48" s="364"/>
      <c r="DG48" s="364"/>
      <c r="DH48" s="364"/>
      <c r="DI48" s="364"/>
    </row>
    <row r="49" spans="5:113" x14ac:dyDescent="0.15">
      <c r="E49" s="366" t="s">
        <v>197</v>
      </c>
      <c r="F49" s="366"/>
      <c r="G49" s="366"/>
      <c r="H49" s="366"/>
      <c r="I49" s="366"/>
      <c r="J49" s="366"/>
      <c r="K49" s="366"/>
      <c r="L49" s="366"/>
      <c r="M49" s="366"/>
      <c r="N49" s="366"/>
      <c r="O49" s="366"/>
      <c r="P49" s="366"/>
      <c r="Q49" s="366"/>
      <c r="R49" s="366"/>
      <c r="S49" s="366"/>
      <c r="T49" s="366"/>
      <c r="U49" s="366"/>
      <c r="V49" s="366"/>
      <c r="W49" s="366"/>
      <c r="X49" s="366"/>
      <c r="Y49" s="366"/>
      <c r="Z49" s="366"/>
      <c r="AA49" s="366"/>
      <c r="AB49" s="366"/>
      <c r="AC49" s="366"/>
      <c r="AD49" s="366"/>
      <c r="AE49" s="366"/>
      <c r="AF49" s="366"/>
      <c r="AG49" s="366"/>
      <c r="AH49" s="366"/>
      <c r="AI49" s="366"/>
      <c r="AJ49" s="366"/>
      <c r="AK49" s="366"/>
      <c r="AL49" s="366"/>
      <c r="AM49" s="366"/>
      <c r="AN49" s="366"/>
      <c r="AO49" s="366"/>
      <c r="AP49" s="366"/>
      <c r="AQ49" s="366"/>
      <c r="AR49" s="366"/>
      <c r="AS49" s="366"/>
      <c r="AT49" s="366"/>
      <c r="AU49" s="366"/>
      <c r="AV49" s="366"/>
      <c r="AW49" s="366"/>
      <c r="AX49" s="366"/>
      <c r="AY49" s="366"/>
      <c r="AZ49" s="366"/>
      <c r="BA49" s="366"/>
      <c r="BB49" s="366"/>
      <c r="BC49" s="366"/>
      <c r="BD49" s="366"/>
      <c r="BE49" s="366"/>
      <c r="BF49" s="366"/>
      <c r="BG49" s="366"/>
      <c r="BH49" s="366"/>
      <c r="BI49" s="366"/>
      <c r="BJ49" s="366"/>
      <c r="BK49" s="366"/>
      <c r="BL49" s="366"/>
      <c r="BM49" s="366"/>
      <c r="BN49" s="366"/>
      <c r="BO49" s="366"/>
      <c r="BP49" s="366"/>
      <c r="BQ49" s="366"/>
      <c r="BR49" s="366"/>
      <c r="BS49" s="366"/>
      <c r="BT49" s="366"/>
      <c r="BU49" s="366"/>
      <c r="BV49" s="366"/>
      <c r="BW49" s="366"/>
      <c r="BX49" s="366"/>
      <c r="BY49" s="366"/>
      <c r="BZ49" s="366"/>
      <c r="CA49" s="366"/>
      <c r="CB49" s="366"/>
      <c r="CC49" s="366"/>
      <c r="CD49" s="366"/>
      <c r="CE49" s="366"/>
      <c r="CF49" s="366"/>
      <c r="CG49" s="366"/>
      <c r="CH49" s="366"/>
      <c r="CI49" s="366"/>
      <c r="CJ49" s="366"/>
      <c r="CK49" s="366"/>
      <c r="CL49" s="366"/>
      <c r="CM49" s="366"/>
      <c r="CN49" s="366"/>
      <c r="CO49" s="366"/>
      <c r="CP49" s="366"/>
      <c r="CQ49" s="366"/>
      <c r="CR49" s="366"/>
      <c r="CS49" s="366"/>
      <c r="CT49" s="366"/>
      <c r="CU49" s="366"/>
      <c r="CV49" s="366"/>
      <c r="CW49" s="366"/>
      <c r="CX49" s="366"/>
      <c r="CY49" s="366"/>
      <c r="CZ49" s="366"/>
      <c r="DA49" s="366"/>
      <c r="DB49" s="366"/>
      <c r="DC49" s="366"/>
      <c r="DD49" s="366"/>
      <c r="DE49" s="366"/>
      <c r="DF49" s="366"/>
      <c r="DG49" s="366"/>
      <c r="DH49" s="366"/>
      <c r="DI49" s="366"/>
    </row>
    <row r="50" spans="5:113" x14ac:dyDescent="0.15">
      <c r="E50" s="364" t="s">
        <v>198</v>
      </c>
      <c r="F50" s="364"/>
      <c r="G50" s="364"/>
      <c r="H50" s="364"/>
      <c r="I50" s="364"/>
      <c r="J50" s="364"/>
      <c r="K50" s="364"/>
      <c r="L50" s="364"/>
      <c r="M50" s="364"/>
      <c r="N50" s="364"/>
      <c r="O50" s="364"/>
      <c r="P50" s="364"/>
      <c r="Q50" s="364"/>
      <c r="R50" s="364"/>
      <c r="S50" s="364"/>
      <c r="T50" s="364"/>
      <c r="U50" s="364"/>
      <c r="V50" s="364"/>
      <c r="W50" s="364"/>
      <c r="X50" s="364"/>
      <c r="Y50" s="364"/>
      <c r="Z50" s="364"/>
      <c r="AA50" s="364"/>
      <c r="AB50" s="364"/>
      <c r="AC50" s="364"/>
      <c r="AD50" s="364"/>
      <c r="AE50" s="364"/>
      <c r="AF50" s="364"/>
      <c r="AG50" s="364"/>
      <c r="AH50" s="364"/>
      <c r="AI50" s="364"/>
      <c r="AJ50" s="364"/>
      <c r="AK50" s="364"/>
      <c r="AL50" s="364"/>
      <c r="AM50" s="364"/>
      <c r="AN50" s="364"/>
      <c r="AO50" s="364"/>
      <c r="AP50" s="364"/>
      <c r="AQ50" s="364"/>
      <c r="AR50" s="364"/>
      <c r="AS50" s="364"/>
      <c r="AT50" s="364"/>
      <c r="AU50" s="364"/>
      <c r="AV50" s="364"/>
      <c r="AW50" s="364"/>
      <c r="AX50" s="364"/>
      <c r="AY50" s="364"/>
      <c r="AZ50" s="364"/>
      <c r="BA50" s="364"/>
      <c r="BB50" s="364"/>
      <c r="BC50" s="364"/>
      <c r="BD50" s="364"/>
      <c r="BE50" s="364"/>
      <c r="BF50" s="364"/>
      <c r="BG50" s="364"/>
      <c r="BH50" s="364"/>
      <c r="BI50" s="364"/>
      <c r="BJ50" s="364"/>
      <c r="BK50" s="364"/>
      <c r="BL50" s="364"/>
      <c r="BM50" s="364"/>
      <c r="BN50" s="364"/>
      <c r="BO50" s="364"/>
      <c r="BP50" s="364"/>
      <c r="BQ50" s="364"/>
      <c r="BR50" s="364"/>
      <c r="BS50" s="364"/>
      <c r="BT50" s="364"/>
      <c r="BU50" s="364"/>
      <c r="BV50" s="364"/>
      <c r="BW50" s="364"/>
      <c r="BX50" s="364"/>
      <c r="BY50" s="364"/>
      <c r="BZ50" s="364"/>
      <c r="CA50" s="364"/>
      <c r="CB50" s="364"/>
      <c r="CC50" s="364"/>
      <c r="CD50" s="364"/>
      <c r="CE50" s="364"/>
      <c r="CF50" s="364"/>
      <c r="CG50" s="364"/>
      <c r="CH50" s="364"/>
      <c r="CI50" s="364"/>
      <c r="CJ50" s="364"/>
      <c r="CK50" s="364"/>
      <c r="CL50" s="364"/>
      <c r="CM50" s="364"/>
      <c r="CN50" s="364"/>
      <c r="CO50" s="364"/>
      <c r="CP50" s="364"/>
      <c r="CQ50" s="364"/>
      <c r="CR50" s="364"/>
      <c r="CS50" s="364"/>
      <c r="CT50" s="364"/>
      <c r="CU50" s="364"/>
      <c r="CV50" s="364"/>
      <c r="CW50" s="364"/>
      <c r="CX50" s="364"/>
      <c r="CY50" s="364"/>
      <c r="CZ50" s="364"/>
      <c r="DA50" s="364"/>
      <c r="DB50" s="364"/>
      <c r="DC50" s="364"/>
      <c r="DD50" s="364"/>
      <c r="DE50" s="364"/>
      <c r="DF50" s="364"/>
      <c r="DG50" s="364"/>
      <c r="DH50" s="364"/>
      <c r="DI50" s="364"/>
    </row>
    <row r="51" spans="5:113" x14ac:dyDescent="0.15">
      <c r="E51" s="364" t="s">
        <v>199</v>
      </c>
      <c r="F51" s="364"/>
      <c r="G51" s="364"/>
      <c r="H51" s="364"/>
      <c r="I51" s="364"/>
      <c r="J51" s="364"/>
      <c r="K51" s="364"/>
      <c r="L51" s="364"/>
      <c r="M51" s="364"/>
      <c r="N51" s="364"/>
      <c r="O51" s="364"/>
      <c r="P51" s="364"/>
      <c r="Q51" s="364"/>
      <c r="R51" s="364"/>
      <c r="S51" s="364"/>
      <c r="T51" s="364"/>
      <c r="U51" s="364"/>
      <c r="V51" s="364"/>
      <c r="W51" s="364"/>
      <c r="X51" s="364"/>
      <c r="Y51" s="364"/>
      <c r="Z51" s="364"/>
      <c r="AA51" s="364"/>
      <c r="AB51" s="364"/>
      <c r="AC51" s="364"/>
      <c r="AD51" s="364"/>
      <c r="AE51" s="364"/>
      <c r="AF51" s="364"/>
      <c r="AG51" s="364"/>
      <c r="AH51" s="364"/>
      <c r="AI51" s="364"/>
      <c r="AJ51" s="364"/>
      <c r="AK51" s="364"/>
      <c r="AL51" s="364"/>
      <c r="AM51" s="364"/>
      <c r="AN51" s="364"/>
      <c r="AO51" s="364"/>
      <c r="AP51" s="364"/>
      <c r="AQ51" s="364"/>
      <c r="AR51" s="364"/>
      <c r="AS51" s="364"/>
      <c r="AT51" s="364"/>
      <c r="AU51" s="364"/>
      <c r="AV51" s="364"/>
      <c r="AW51" s="364"/>
      <c r="AX51" s="364"/>
      <c r="AY51" s="364"/>
      <c r="AZ51" s="364"/>
      <c r="BA51" s="364"/>
      <c r="BB51" s="364"/>
      <c r="BC51" s="364"/>
      <c r="BD51" s="364"/>
      <c r="BE51" s="364"/>
      <c r="BF51" s="364"/>
      <c r="BG51" s="364"/>
      <c r="BH51" s="364"/>
      <c r="BI51" s="364"/>
      <c r="BJ51" s="364"/>
      <c r="BK51" s="364"/>
      <c r="BL51" s="364"/>
      <c r="BM51" s="364"/>
      <c r="BN51" s="364"/>
      <c r="BO51" s="364"/>
      <c r="BP51" s="364"/>
      <c r="BQ51" s="364"/>
      <c r="BR51" s="364"/>
      <c r="BS51" s="364"/>
      <c r="BT51" s="364"/>
      <c r="BU51" s="364"/>
      <c r="BV51" s="364"/>
      <c r="BW51" s="364"/>
      <c r="BX51" s="364"/>
      <c r="BY51" s="364"/>
      <c r="BZ51" s="364"/>
      <c r="CA51" s="364"/>
      <c r="CB51" s="364"/>
      <c r="CC51" s="364"/>
      <c r="CD51" s="364"/>
      <c r="CE51" s="364"/>
      <c r="CF51" s="364"/>
      <c r="CG51" s="364"/>
      <c r="CH51" s="364"/>
      <c r="CI51" s="364"/>
      <c r="CJ51" s="364"/>
      <c r="CK51" s="364"/>
      <c r="CL51" s="364"/>
      <c r="CM51" s="364"/>
      <c r="CN51" s="364"/>
      <c r="CO51" s="364"/>
      <c r="CP51" s="364"/>
      <c r="CQ51" s="364"/>
      <c r="CR51" s="364"/>
      <c r="CS51" s="364"/>
      <c r="CT51" s="364"/>
      <c r="CU51" s="364"/>
      <c r="CV51" s="364"/>
      <c r="CW51" s="364"/>
      <c r="CX51" s="364"/>
      <c r="CY51" s="364"/>
      <c r="CZ51" s="364"/>
      <c r="DA51" s="364"/>
      <c r="DB51" s="364"/>
      <c r="DC51" s="364"/>
      <c r="DD51" s="364"/>
      <c r="DE51" s="364"/>
      <c r="DF51" s="364"/>
      <c r="DG51" s="364"/>
      <c r="DH51" s="364"/>
      <c r="DI51" s="364"/>
    </row>
    <row r="52" spans="5:113" x14ac:dyDescent="0.15">
      <c r="E52" s="364" t="s">
        <v>200</v>
      </c>
      <c r="F52" s="364"/>
      <c r="G52" s="364"/>
      <c r="H52" s="364"/>
      <c r="I52" s="364"/>
      <c r="J52" s="364"/>
      <c r="K52" s="364"/>
      <c r="L52" s="364"/>
      <c r="M52" s="364"/>
      <c r="N52" s="364"/>
      <c r="O52" s="364"/>
      <c r="P52" s="364"/>
      <c r="Q52" s="364"/>
      <c r="R52" s="364"/>
      <c r="S52" s="364"/>
      <c r="T52" s="364"/>
      <c r="U52" s="364"/>
      <c r="V52" s="364"/>
      <c r="W52" s="364"/>
      <c r="X52" s="364"/>
      <c r="Y52" s="364"/>
      <c r="Z52" s="364"/>
      <c r="AA52" s="364"/>
      <c r="AB52" s="364"/>
      <c r="AC52" s="364"/>
      <c r="AD52" s="364"/>
      <c r="AE52" s="364"/>
      <c r="AF52" s="364"/>
      <c r="AG52" s="364"/>
      <c r="AH52" s="364"/>
      <c r="AI52" s="364"/>
      <c r="AJ52" s="364"/>
      <c r="AK52" s="364"/>
      <c r="AL52" s="364"/>
      <c r="AM52" s="364"/>
      <c r="AN52" s="364"/>
      <c r="AO52" s="364"/>
      <c r="AP52" s="364"/>
      <c r="AQ52" s="364"/>
      <c r="AR52" s="364"/>
      <c r="AS52" s="364"/>
      <c r="AT52" s="364"/>
      <c r="AU52" s="364"/>
      <c r="AV52" s="364"/>
      <c r="AW52" s="364"/>
      <c r="AX52" s="364"/>
      <c r="AY52" s="364"/>
      <c r="AZ52" s="364"/>
      <c r="BA52" s="364"/>
      <c r="BB52" s="364"/>
      <c r="BC52" s="364"/>
      <c r="BD52" s="364"/>
      <c r="BE52" s="364"/>
      <c r="BF52" s="364"/>
      <c r="BG52" s="364"/>
      <c r="BH52" s="364"/>
      <c r="BI52" s="364"/>
      <c r="BJ52" s="364"/>
      <c r="BK52" s="364"/>
      <c r="BL52" s="364"/>
      <c r="BM52" s="364"/>
      <c r="BN52" s="364"/>
      <c r="BO52" s="364"/>
      <c r="BP52" s="364"/>
      <c r="BQ52" s="364"/>
      <c r="BR52" s="364"/>
      <c r="BS52" s="364"/>
      <c r="BT52" s="364"/>
      <c r="BU52" s="364"/>
      <c r="BV52" s="364"/>
      <c r="BW52" s="364"/>
      <c r="BX52" s="364"/>
      <c r="BY52" s="364"/>
      <c r="BZ52" s="364"/>
      <c r="CA52" s="364"/>
      <c r="CB52" s="364"/>
      <c r="CC52" s="364"/>
      <c r="CD52" s="364"/>
      <c r="CE52" s="364"/>
      <c r="CF52" s="364"/>
      <c r="CG52" s="364"/>
      <c r="CH52" s="364"/>
      <c r="CI52" s="364"/>
      <c r="CJ52" s="364"/>
      <c r="CK52" s="364"/>
      <c r="CL52" s="364"/>
      <c r="CM52" s="364"/>
      <c r="CN52" s="364"/>
      <c r="CO52" s="364"/>
      <c r="CP52" s="364"/>
      <c r="CQ52" s="364"/>
      <c r="CR52" s="364"/>
      <c r="CS52" s="364"/>
      <c r="CT52" s="364"/>
      <c r="CU52" s="364"/>
      <c r="CV52" s="364"/>
      <c r="CW52" s="364"/>
      <c r="CX52" s="364"/>
      <c r="CY52" s="364"/>
      <c r="CZ52" s="364"/>
      <c r="DA52" s="364"/>
      <c r="DB52" s="364"/>
      <c r="DC52" s="364"/>
      <c r="DD52" s="364"/>
      <c r="DE52" s="364"/>
      <c r="DF52" s="364"/>
      <c r="DG52" s="364"/>
      <c r="DH52" s="364"/>
      <c r="DI52" s="364"/>
    </row>
    <row r="53" spans="5:113" x14ac:dyDescent="0.15">
      <c r="E53" s="364" t="s">
        <v>201</v>
      </c>
      <c r="F53" s="364"/>
      <c r="G53" s="364"/>
      <c r="H53" s="364"/>
      <c r="I53" s="364"/>
      <c r="J53" s="364"/>
      <c r="K53" s="364"/>
      <c r="L53" s="364"/>
      <c r="M53" s="364"/>
      <c r="N53" s="364"/>
      <c r="O53" s="364"/>
      <c r="P53" s="364"/>
      <c r="Q53" s="364"/>
      <c r="R53" s="364"/>
      <c r="S53" s="364"/>
      <c r="T53" s="364"/>
      <c r="U53" s="364"/>
      <c r="V53" s="364"/>
      <c r="W53" s="364"/>
      <c r="X53" s="364"/>
      <c r="Y53" s="364"/>
      <c r="Z53" s="364"/>
      <c r="AA53" s="364"/>
      <c r="AB53" s="364"/>
      <c r="AC53" s="364"/>
      <c r="AD53" s="364"/>
      <c r="AE53" s="364"/>
      <c r="AF53" s="364"/>
      <c r="AG53" s="364"/>
      <c r="AH53" s="364"/>
      <c r="AI53" s="364"/>
      <c r="AJ53" s="364"/>
      <c r="AK53" s="364"/>
      <c r="AL53" s="364"/>
      <c r="AM53" s="364"/>
      <c r="AN53" s="364"/>
      <c r="AO53" s="364"/>
      <c r="AP53" s="364"/>
      <c r="AQ53" s="364"/>
      <c r="AR53" s="364"/>
      <c r="AS53" s="364"/>
      <c r="AT53" s="364"/>
      <c r="AU53" s="364"/>
      <c r="AV53" s="364"/>
      <c r="AW53" s="364"/>
      <c r="AX53" s="364"/>
      <c r="AY53" s="364"/>
      <c r="AZ53" s="364"/>
      <c r="BA53" s="364"/>
      <c r="BB53" s="364"/>
      <c r="BC53" s="364"/>
      <c r="BD53" s="364"/>
      <c r="BE53" s="364"/>
      <c r="BF53" s="364"/>
      <c r="BG53" s="364"/>
      <c r="BH53" s="364"/>
      <c r="BI53" s="364"/>
      <c r="BJ53" s="364"/>
      <c r="BK53" s="364"/>
      <c r="BL53" s="364"/>
      <c r="BM53" s="364"/>
      <c r="BN53" s="364"/>
      <c r="BO53" s="364"/>
      <c r="BP53" s="364"/>
      <c r="BQ53" s="364"/>
      <c r="BR53" s="364"/>
      <c r="BS53" s="364"/>
      <c r="BT53" s="364"/>
      <c r="BU53" s="364"/>
      <c r="BV53" s="364"/>
      <c r="BW53" s="364"/>
      <c r="BX53" s="364"/>
      <c r="BY53" s="364"/>
      <c r="BZ53" s="364"/>
      <c r="CA53" s="364"/>
      <c r="CB53" s="364"/>
      <c r="CC53" s="364"/>
      <c r="CD53" s="364"/>
      <c r="CE53" s="364"/>
      <c r="CF53" s="364"/>
      <c r="CG53" s="364"/>
      <c r="CH53" s="364"/>
      <c r="CI53" s="364"/>
      <c r="CJ53" s="364"/>
      <c r="CK53" s="364"/>
      <c r="CL53" s="364"/>
      <c r="CM53" s="364"/>
      <c r="CN53" s="364"/>
      <c r="CO53" s="364"/>
      <c r="CP53" s="364"/>
      <c r="CQ53" s="364"/>
      <c r="CR53" s="364"/>
      <c r="CS53" s="364"/>
      <c r="CT53" s="364"/>
      <c r="CU53" s="364"/>
      <c r="CV53" s="364"/>
      <c r="CW53" s="364"/>
      <c r="CX53" s="364"/>
      <c r="CY53" s="364"/>
      <c r="CZ53" s="364"/>
      <c r="DA53" s="364"/>
      <c r="DB53" s="364"/>
      <c r="DC53" s="364"/>
      <c r="DD53" s="364"/>
      <c r="DE53" s="364"/>
      <c r="DF53" s="364"/>
      <c r="DG53" s="364"/>
      <c r="DH53" s="364"/>
      <c r="DI53" s="364"/>
    </row>
    <row r="54" spans="5:113" x14ac:dyDescent="0.15"/>
    <row r="55" spans="5:113" x14ac:dyDescent="0.15"/>
    <row r="56" spans="5:113" x14ac:dyDescent="0.15"/>
  </sheetData>
  <sheetProtection algorithmName="SHA-512" hashValue="VoHM8+C9BbDXb4bSAc8MySY5yICtXFGXsyaX2IYJcuoVv2JLHAGV4xsIc0eD03omDDlfDk34+jasGtwkcNBqtQ==" saltValue="+RJUKLM6tcfGiDf12dAcnw=="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202" customWidth="1"/>
    <col min="2" max="2" width="2.375" style="202" customWidth="1"/>
    <col min="3" max="16" width="2.625" style="202" customWidth="1"/>
    <col min="17" max="17" width="2.375" style="202" customWidth="1"/>
    <col min="18" max="95" width="1.625" style="202" customWidth="1"/>
    <col min="96" max="133" width="1.625" style="214" customWidth="1"/>
    <col min="134" max="143" width="1.625" style="202" customWidth="1"/>
    <col min="144" max="16384" width="0" style="202" hidden="1"/>
  </cols>
  <sheetData>
    <row r="1" spans="2:143" ht="22.5" customHeight="1" thickBot="1" x14ac:dyDescent="0.2">
      <c r="B1" s="200"/>
      <c r="C1" s="201"/>
      <c r="D1" s="201"/>
      <c r="E1" s="201"/>
      <c r="F1" s="201"/>
      <c r="G1" s="201"/>
      <c r="H1" s="201"/>
      <c r="I1" s="201"/>
      <c r="J1" s="201"/>
      <c r="K1" s="201"/>
      <c r="L1" s="201"/>
      <c r="M1" s="201"/>
      <c r="N1" s="201"/>
      <c r="O1" s="201"/>
      <c r="P1" s="201"/>
      <c r="Q1" s="201"/>
      <c r="R1" s="201"/>
      <c r="S1" s="201"/>
      <c r="T1" s="201"/>
      <c r="U1" s="201"/>
      <c r="V1" s="201"/>
      <c r="W1" s="201"/>
      <c r="X1" s="201"/>
      <c r="Y1" s="201"/>
      <c r="Z1" s="201"/>
      <c r="AA1" s="201"/>
      <c r="AB1" s="201"/>
      <c r="AC1" s="201"/>
      <c r="AD1" s="201"/>
      <c r="AE1" s="201"/>
      <c r="AF1" s="201"/>
      <c r="AG1" s="201"/>
      <c r="AH1" s="201"/>
      <c r="AI1" s="201"/>
      <c r="AJ1" s="201"/>
      <c r="AK1" s="201"/>
      <c r="AL1" s="201"/>
      <c r="AM1" s="201"/>
      <c r="AN1" s="201"/>
      <c r="AO1" s="201"/>
      <c r="AP1" s="201"/>
      <c r="AQ1" s="201"/>
      <c r="AR1" s="201"/>
      <c r="AS1" s="201"/>
      <c r="AT1" s="201"/>
      <c r="AU1" s="201"/>
      <c r="AV1" s="201"/>
      <c r="AW1" s="201"/>
      <c r="AX1" s="201"/>
      <c r="AY1" s="201"/>
      <c r="AZ1" s="201"/>
      <c r="BA1" s="201"/>
      <c r="BB1" s="201"/>
      <c r="BC1" s="201"/>
      <c r="BD1" s="201"/>
      <c r="BE1" s="201"/>
      <c r="BF1" s="201"/>
      <c r="BG1" s="201"/>
      <c r="BH1" s="201"/>
      <c r="BI1" s="201"/>
      <c r="BJ1" s="201"/>
      <c r="BK1" s="201"/>
      <c r="BL1" s="201"/>
      <c r="BM1" s="201"/>
      <c r="BN1" s="201"/>
      <c r="BO1" s="201"/>
      <c r="BP1" s="201"/>
      <c r="BQ1" s="201"/>
      <c r="BR1" s="201"/>
      <c r="BS1" s="201"/>
      <c r="BT1" s="201"/>
      <c r="BU1" s="201"/>
      <c r="BV1" s="201"/>
      <c r="BW1" s="201"/>
      <c r="BX1" s="201"/>
      <c r="BY1" s="201"/>
      <c r="BZ1" s="201"/>
      <c r="CA1" s="201"/>
      <c r="CB1" s="201"/>
      <c r="CC1" s="201"/>
      <c r="CD1" s="201"/>
      <c r="CE1" s="201"/>
      <c r="CF1" s="201"/>
      <c r="CG1" s="201"/>
      <c r="CH1" s="201"/>
      <c r="CI1" s="201"/>
      <c r="CJ1" s="201"/>
      <c r="CK1" s="201"/>
      <c r="CL1" s="201"/>
      <c r="CM1" s="201"/>
      <c r="CN1" s="201"/>
      <c r="CO1" s="201"/>
      <c r="CP1" s="201"/>
      <c r="CQ1" s="201"/>
      <c r="CR1" s="201"/>
      <c r="CS1" s="201"/>
      <c r="CT1" s="201"/>
      <c r="CU1" s="201"/>
      <c r="CV1" s="201"/>
      <c r="CW1" s="201"/>
      <c r="CX1" s="201"/>
      <c r="CY1" s="201"/>
      <c r="CZ1" s="201"/>
      <c r="DA1" s="201"/>
      <c r="DB1" s="201"/>
      <c r="DC1" s="201"/>
      <c r="DD1" s="201"/>
      <c r="DE1" s="201"/>
      <c r="DF1" s="201"/>
      <c r="DG1" s="201"/>
      <c r="DH1" s="717" t="s">
        <v>202</v>
      </c>
      <c r="DI1" s="718"/>
      <c r="DJ1" s="718"/>
      <c r="DK1" s="718"/>
      <c r="DL1" s="718"/>
      <c r="DM1" s="718"/>
      <c r="DN1" s="719"/>
      <c r="DO1" s="202"/>
      <c r="DP1" s="717" t="s">
        <v>203</v>
      </c>
      <c r="DQ1" s="718"/>
      <c r="DR1" s="718"/>
      <c r="DS1" s="718"/>
      <c r="DT1" s="718"/>
      <c r="DU1" s="718"/>
      <c r="DV1" s="718"/>
      <c r="DW1" s="718"/>
      <c r="DX1" s="718"/>
      <c r="DY1" s="718"/>
      <c r="DZ1" s="718"/>
      <c r="EA1" s="718"/>
      <c r="EB1" s="718"/>
      <c r="EC1" s="719"/>
      <c r="ED1" s="201"/>
      <c r="EE1" s="201"/>
      <c r="EF1" s="201"/>
      <c r="EG1" s="201"/>
      <c r="EH1" s="201"/>
      <c r="EI1" s="201"/>
      <c r="EJ1" s="201"/>
      <c r="EK1" s="201"/>
      <c r="EL1" s="201"/>
      <c r="EM1" s="201"/>
    </row>
    <row r="2" spans="2:143" ht="22.5" customHeight="1" x14ac:dyDescent="0.15">
      <c r="B2" s="203" t="s">
        <v>204</v>
      </c>
      <c r="R2" s="204"/>
      <c r="S2" s="204"/>
      <c r="T2" s="204"/>
      <c r="U2" s="204"/>
      <c r="V2" s="204"/>
      <c r="W2" s="204"/>
      <c r="X2" s="204"/>
      <c r="Y2" s="204"/>
      <c r="Z2" s="204"/>
      <c r="AA2" s="204"/>
      <c r="AB2" s="204"/>
      <c r="AC2" s="204"/>
      <c r="AE2" s="205"/>
      <c r="AF2" s="205"/>
      <c r="AG2" s="205"/>
      <c r="AH2" s="205"/>
      <c r="AI2" s="205"/>
      <c r="AJ2" s="204"/>
      <c r="AK2" s="204"/>
      <c r="AL2" s="204"/>
      <c r="AM2" s="204"/>
      <c r="AN2" s="204"/>
      <c r="AO2" s="204"/>
      <c r="AP2" s="204"/>
      <c r="CD2" s="201"/>
      <c r="CE2" s="201"/>
      <c r="CF2" s="201"/>
      <c r="CG2" s="201"/>
      <c r="CH2" s="201"/>
      <c r="CI2" s="201"/>
      <c r="CJ2" s="201"/>
      <c r="CK2" s="201"/>
      <c r="CL2" s="201"/>
      <c r="CM2" s="201"/>
      <c r="CN2" s="201"/>
      <c r="CO2" s="201"/>
      <c r="CP2" s="201"/>
      <c r="CQ2" s="201"/>
      <c r="CR2" s="201"/>
      <c r="CS2" s="201"/>
      <c r="CT2" s="201"/>
      <c r="CU2" s="201"/>
      <c r="CV2" s="201"/>
      <c r="CW2" s="201"/>
      <c r="CX2" s="201"/>
      <c r="CY2" s="201"/>
      <c r="CZ2" s="201"/>
      <c r="DA2" s="201"/>
      <c r="DB2" s="201"/>
      <c r="DC2" s="201"/>
      <c r="DD2" s="201"/>
      <c r="DE2" s="201"/>
      <c r="DF2" s="201"/>
      <c r="DG2" s="201"/>
      <c r="DH2" s="201"/>
      <c r="DI2" s="201"/>
      <c r="DJ2" s="201"/>
      <c r="DK2" s="201"/>
      <c r="DL2" s="201"/>
      <c r="DM2" s="201"/>
      <c r="DN2" s="201"/>
      <c r="DO2" s="201"/>
      <c r="DP2" s="201"/>
      <c r="DQ2" s="201"/>
      <c r="DR2" s="201"/>
      <c r="DS2" s="201"/>
      <c r="DT2" s="201"/>
      <c r="DU2" s="201"/>
      <c r="DV2" s="201"/>
      <c r="DW2" s="201"/>
      <c r="DX2" s="201"/>
      <c r="DY2" s="201"/>
      <c r="DZ2" s="201"/>
      <c r="EA2" s="201"/>
      <c r="EB2" s="201"/>
      <c r="EC2" s="201"/>
    </row>
    <row r="3" spans="2:143" ht="11.25" customHeight="1" x14ac:dyDescent="0.15">
      <c r="B3" s="679" t="s">
        <v>205</v>
      </c>
      <c r="C3" s="680"/>
      <c r="D3" s="680"/>
      <c r="E3" s="680"/>
      <c r="F3" s="680"/>
      <c r="G3" s="680"/>
      <c r="H3" s="680"/>
      <c r="I3" s="680"/>
      <c r="J3" s="680"/>
      <c r="K3" s="680"/>
      <c r="L3" s="680"/>
      <c r="M3" s="680"/>
      <c r="N3" s="680"/>
      <c r="O3" s="680"/>
      <c r="P3" s="680"/>
      <c r="Q3" s="680"/>
      <c r="R3" s="680"/>
      <c r="S3" s="680"/>
      <c r="T3" s="680"/>
      <c r="U3" s="680"/>
      <c r="V3" s="680"/>
      <c r="W3" s="680"/>
      <c r="X3" s="680"/>
      <c r="Y3" s="680"/>
      <c r="Z3" s="680"/>
      <c r="AA3" s="680"/>
      <c r="AB3" s="680"/>
      <c r="AC3" s="680"/>
      <c r="AD3" s="680"/>
      <c r="AE3" s="680"/>
      <c r="AF3" s="680"/>
      <c r="AG3" s="680"/>
      <c r="AH3" s="680"/>
      <c r="AI3" s="680"/>
      <c r="AJ3" s="680"/>
      <c r="AK3" s="680"/>
      <c r="AL3" s="680"/>
      <c r="AM3" s="680"/>
      <c r="AN3" s="680"/>
      <c r="AO3" s="680"/>
      <c r="AP3" s="679" t="s">
        <v>206</v>
      </c>
      <c r="AQ3" s="680"/>
      <c r="AR3" s="680"/>
      <c r="AS3" s="680"/>
      <c r="AT3" s="680"/>
      <c r="AU3" s="680"/>
      <c r="AV3" s="680"/>
      <c r="AW3" s="680"/>
      <c r="AX3" s="680"/>
      <c r="AY3" s="680"/>
      <c r="AZ3" s="680"/>
      <c r="BA3" s="680"/>
      <c r="BB3" s="680"/>
      <c r="BC3" s="680"/>
      <c r="BD3" s="680"/>
      <c r="BE3" s="680"/>
      <c r="BF3" s="680"/>
      <c r="BG3" s="680"/>
      <c r="BH3" s="680"/>
      <c r="BI3" s="680"/>
      <c r="BJ3" s="680"/>
      <c r="BK3" s="680"/>
      <c r="BL3" s="680"/>
      <c r="BM3" s="680"/>
      <c r="BN3" s="680"/>
      <c r="BO3" s="680"/>
      <c r="BP3" s="680"/>
      <c r="BQ3" s="680"/>
      <c r="BR3" s="680"/>
      <c r="BS3" s="680"/>
      <c r="BT3" s="680"/>
      <c r="BU3" s="680"/>
      <c r="BV3" s="680"/>
      <c r="BW3" s="680"/>
      <c r="BX3" s="680"/>
      <c r="BY3" s="680"/>
      <c r="BZ3" s="680"/>
      <c r="CA3" s="680"/>
      <c r="CB3" s="681"/>
      <c r="CD3" s="679" t="s">
        <v>207</v>
      </c>
      <c r="CE3" s="680"/>
      <c r="CF3" s="680"/>
      <c r="CG3" s="680"/>
      <c r="CH3" s="680"/>
      <c r="CI3" s="680"/>
      <c r="CJ3" s="680"/>
      <c r="CK3" s="680"/>
      <c r="CL3" s="680"/>
      <c r="CM3" s="680"/>
      <c r="CN3" s="680"/>
      <c r="CO3" s="680"/>
      <c r="CP3" s="680"/>
      <c r="CQ3" s="680"/>
      <c r="CR3" s="680"/>
      <c r="CS3" s="680"/>
      <c r="CT3" s="680"/>
      <c r="CU3" s="680"/>
      <c r="CV3" s="680"/>
      <c r="CW3" s="680"/>
      <c r="CX3" s="680"/>
      <c r="CY3" s="680"/>
      <c r="CZ3" s="680"/>
      <c r="DA3" s="680"/>
      <c r="DB3" s="680"/>
      <c r="DC3" s="680"/>
      <c r="DD3" s="680"/>
      <c r="DE3" s="680"/>
      <c r="DF3" s="680"/>
      <c r="DG3" s="680"/>
      <c r="DH3" s="680"/>
      <c r="DI3" s="680"/>
      <c r="DJ3" s="680"/>
      <c r="DK3" s="680"/>
      <c r="DL3" s="680"/>
      <c r="DM3" s="680"/>
      <c r="DN3" s="680"/>
      <c r="DO3" s="680"/>
      <c r="DP3" s="680"/>
      <c r="DQ3" s="680"/>
      <c r="DR3" s="680"/>
      <c r="DS3" s="680"/>
      <c r="DT3" s="680"/>
      <c r="DU3" s="680"/>
      <c r="DV3" s="680"/>
      <c r="DW3" s="680"/>
      <c r="DX3" s="680"/>
      <c r="DY3" s="680"/>
      <c r="DZ3" s="680"/>
      <c r="EA3" s="680"/>
      <c r="EB3" s="680"/>
      <c r="EC3" s="681"/>
    </row>
    <row r="4" spans="2:143" ht="11.25" customHeight="1" x14ac:dyDescent="0.15">
      <c r="B4" s="679" t="s">
        <v>1</v>
      </c>
      <c r="C4" s="680"/>
      <c r="D4" s="680"/>
      <c r="E4" s="680"/>
      <c r="F4" s="680"/>
      <c r="G4" s="680"/>
      <c r="H4" s="680"/>
      <c r="I4" s="680"/>
      <c r="J4" s="680"/>
      <c r="K4" s="680"/>
      <c r="L4" s="680"/>
      <c r="M4" s="680"/>
      <c r="N4" s="680"/>
      <c r="O4" s="680"/>
      <c r="P4" s="680"/>
      <c r="Q4" s="681"/>
      <c r="R4" s="679" t="s">
        <v>208</v>
      </c>
      <c r="S4" s="680"/>
      <c r="T4" s="680"/>
      <c r="U4" s="680"/>
      <c r="V4" s="680"/>
      <c r="W4" s="680"/>
      <c r="X4" s="680"/>
      <c r="Y4" s="681"/>
      <c r="Z4" s="679" t="s">
        <v>209</v>
      </c>
      <c r="AA4" s="680"/>
      <c r="AB4" s="680"/>
      <c r="AC4" s="681"/>
      <c r="AD4" s="679" t="s">
        <v>210</v>
      </c>
      <c r="AE4" s="680"/>
      <c r="AF4" s="680"/>
      <c r="AG4" s="680"/>
      <c r="AH4" s="680"/>
      <c r="AI4" s="680"/>
      <c r="AJ4" s="680"/>
      <c r="AK4" s="681"/>
      <c r="AL4" s="679" t="s">
        <v>209</v>
      </c>
      <c r="AM4" s="680"/>
      <c r="AN4" s="680"/>
      <c r="AO4" s="681"/>
      <c r="AP4" s="720" t="s">
        <v>211</v>
      </c>
      <c r="AQ4" s="720"/>
      <c r="AR4" s="720"/>
      <c r="AS4" s="720"/>
      <c r="AT4" s="720"/>
      <c r="AU4" s="720"/>
      <c r="AV4" s="720"/>
      <c r="AW4" s="720"/>
      <c r="AX4" s="720"/>
      <c r="AY4" s="720"/>
      <c r="AZ4" s="720"/>
      <c r="BA4" s="720"/>
      <c r="BB4" s="720"/>
      <c r="BC4" s="720"/>
      <c r="BD4" s="720"/>
      <c r="BE4" s="720"/>
      <c r="BF4" s="720"/>
      <c r="BG4" s="720" t="s">
        <v>212</v>
      </c>
      <c r="BH4" s="720"/>
      <c r="BI4" s="720"/>
      <c r="BJ4" s="720"/>
      <c r="BK4" s="720"/>
      <c r="BL4" s="720"/>
      <c r="BM4" s="720"/>
      <c r="BN4" s="720"/>
      <c r="BO4" s="720" t="s">
        <v>209</v>
      </c>
      <c r="BP4" s="720"/>
      <c r="BQ4" s="720"/>
      <c r="BR4" s="720"/>
      <c r="BS4" s="720" t="s">
        <v>213</v>
      </c>
      <c r="BT4" s="720"/>
      <c r="BU4" s="720"/>
      <c r="BV4" s="720"/>
      <c r="BW4" s="720"/>
      <c r="BX4" s="720"/>
      <c r="BY4" s="720"/>
      <c r="BZ4" s="720"/>
      <c r="CA4" s="720"/>
      <c r="CB4" s="720"/>
      <c r="CD4" s="679" t="s">
        <v>214</v>
      </c>
      <c r="CE4" s="680"/>
      <c r="CF4" s="680"/>
      <c r="CG4" s="680"/>
      <c r="CH4" s="680"/>
      <c r="CI4" s="680"/>
      <c r="CJ4" s="680"/>
      <c r="CK4" s="680"/>
      <c r="CL4" s="680"/>
      <c r="CM4" s="680"/>
      <c r="CN4" s="680"/>
      <c r="CO4" s="680"/>
      <c r="CP4" s="680"/>
      <c r="CQ4" s="680"/>
      <c r="CR4" s="680"/>
      <c r="CS4" s="680"/>
      <c r="CT4" s="680"/>
      <c r="CU4" s="680"/>
      <c r="CV4" s="680"/>
      <c r="CW4" s="680"/>
      <c r="CX4" s="680"/>
      <c r="CY4" s="680"/>
      <c r="CZ4" s="680"/>
      <c r="DA4" s="680"/>
      <c r="DB4" s="680"/>
      <c r="DC4" s="680"/>
      <c r="DD4" s="680"/>
      <c r="DE4" s="680"/>
      <c r="DF4" s="680"/>
      <c r="DG4" s="680"/>
      <c r="DH4" s="680"/>
      <c r="DI4" s="680"/>
      <c r="DJ4" s="680"/>
      <c r="DK4" s="680"/>
      <c r="DL4" s="680"/>
      <c r="DM4" s="680"/>
      <c r="DN4" s="680"/>
      <c r="DO4" s="680"/>
      <c r="DP4" s="680"/>
      <c r="DQ4" s="680"/>
      <c r="DR4" s="680"/>
      <c r="DS4" s="680"/>
      <c r="DT4" s="680"/>
      <c r="DU4" s="680"/>
      <c r="DV4" s="680"/>
      <c r="DW4" s="680"/>
      <c r="DX4" s="680"/>
      <c r="DY4" s="680"/>
      <c r="DZ4" s="680"/>
      <c r="EA4" s="680"/>
      <c r="EB4" s="680"/>
      <c r="EC4" s="681"/>
    </row>
    <row r="5" spans="2:143" ht="11.25" customHeight="1" x14ac:dyDescent="0.15">
      <c r="B5" s="676" t="s">
        <v>215</v>
      </c>
      <c r="C5" s="677"/>
      <c r="D5" s="677"/>
      <c r="E5" s="677"/>
      <c r="F5" s="677"/>
      <c r="G5" s="677"/>
      <c r="H5" s="677"/>
      <c r="I5" s="677"/>
      <c r="J5" s="677"/>
      <c r="K5" s="677"/>
      <c r="L5" s="677"/>
      <c r="M5" s="677"/>
      <c r="N5" s="677"/>
      <c r="O5" s="677"/>
      <c r="P5" s="677"/>
      <c r="Q5" s="678"/>
      <c r="R5" s="673">
        <v>2005054</v>
      </c>
      <c r="S5" s="674"/>
      <c r="T5" s="674"/>
      <c r="U5" s="674"/>
      <c r="V5" s="674"/>
      <c r="W5" s="674"/>
      <c r="X5" s="674"/>
      <c r="Y5" s="702"/>
      <c r="Z5" s="715">
        <v>16.7</v>
      </c>
      <c r="AA5" s="715"/>
      <c r="AB5" s="715"/>
      <c r="AC5" s="715"/>
      <c r="AD5" s="716">
        <v>1904369</v>
      </c>
      <c r="AE5" s="716"/>
      <c r="AF5" s="716"/>
      <c r="AG5" s="716"/>
      <c r="AH5" s="716"/>
      <c r="AI5" s="716"/>
      <c r="AJ5" s="716"/>
      <c r="AK5" s="716"/>
      <c r="AL5" s="703">
        <v>28.9</v>
      </c>
      <c r="AM5" s="685"/>
      <c r="AN5" s="685"/>
      <c r="AO5" s="704"/>
      <c r="AP5" s="676" t="s">
        <v>216</v>
      </c>
      <c r="AQ5" s="677"/>
      <c r="AR5" s="677"/>
      <c r="AS5" s="677"/>
      <c r="AT5" s="677"/>
      <c r="AU5" s="677"/>
      <c r="AV5" s="677"/>
      <c r="AW5" s="677"/>
      <c r="AX5" s="677"/>
      <c r="AY5" s="677"/>
      <c r="AZ5" s="677"/>
      <c r="BA5" s="677"/>
      <c r="BB5" s="677"/>
      <c r="BC5" s="677"/>
      <c r="BD5" s="677"/>
      <c r="BE5" s="677"/>
      <c r="BF5" s="678"/>
      <c r="BG5" s="621">
        <v>1895604</v>
      </c>
      <c r="BH5" s="622"/>
      <c r="BI5" s="622"/>
      <c r="BJ5" s="622"/>
      <c r="BK5" s="622"/>
      <c r="BL5" s="622"/>
      <c r="BM5" s="622"/>
      <c r="BN5" s="623"/>
      <c r="BO5" s="659">
        <v>94.5</v>
      </c>
      <c r="BP5" s="659"/>
      <c r="BQ5" s="659"/>
      <c r="BR5" s="659"/>
      <c r="BS5" s="660" t="s">
        <v>122</v>
      </c>
      <c r="BT5" s="660"/>
      <c r="BU5" s="660"/>
      <c r="BV5" s="660"/>
      <c r="BW5" s="660"/>
      <c r="BX5" s="660"/>
      <c r="BY5" s="660"/>
      <c r="BZ5" s="660"/>
      <c r="CA5" s="660"/>
      <c r="CB5" s="695"/>
      <c r="CD5" s="679" t="s">
        <v>211</v>
      </c>
      <c r="CE5" s="680"/>
      <c r="CF5" s="680"/>
      <c r="CG5" s="680"/>
      <c r="CH5" s="680"/>
      <c r="CI5" s="680"/>
      <c r="CJ5" s="680"/>
      <c r="CK5" s="680"/>
      <c r="CL5" s="680"/>
      <c r="CM5" s="680"/>
      <c r="CN5" s="680"/>
      <c r="CO5" s="680"/>
      <c r="CP5" s="680"/>
      <c r="CQ5" s="681"/>
      <c r="CR5" s="679" t="s">
        <v>217</v>
      </c>
      <c r="CS5" s="680"/>
      <c r="CT5" s="680"/>
      <c r="CU5" s="680"/>
      <c r="CV5" s="680"/>
      <c r="CW5" s="680"/>
      <c r="CX5" s="680"/>
      <c r="CY5" s="681"/>
      <c r="CZ5" s="679" t="s">
        <v>209</v>
      </c>
      <c r="DA5" s="680"/>
      <c r="DB5" s="680"/>
      <c r="DC5" s="681"/>
      <c r="DD5" s="679" t="s">
        <v>218</v>
      </c>
      <c r="DE5" s="680"/>
      <c r="DF5" s="680"/>
      <c r="DG5" s="680"/>
      <c r="DH5" s="680"/>
      <c r="DI5" s="680"/>
      <c r="DJ5" s="680"/>
      <c r="DK5" s="680"/>
      <c r="DL5" s="680"/>
      <c r="DM5" s="680"/>
      <c r="DN5" s="680"/>
      <c r="DO5" s="680"/>
      <c r="DP5" s="681"/>
      <c r="DQ5" s="679" t="s">
        <v>219</v>
      </c>
      <c r="DR5" s="680"/>
      <c r="DS5" s="680"/>
      <c r="DT5" s="680"/>
      <c r="DU5" s="680"/>
      <c r="DV5" s="680"/>
      <c r="DW5" s="680"/>
      <c r="DX5" s="680"/>
      <c r="DY5" s="680"/>
      <c r="DZ5" s="680"/>
      <c r="EA5" s="680"/>
      <c r="EB5" s="680"/>
      <c r="EC5" s="681"/>
    </row>
    <row r="6" spans="2:143" ht="11.25" customHeight="1" x14ac:dyDescent="0.15">
      <c r="B6" s="618" t="s">
        <v>220</v>
      </c>
      <c r="C6" s="619"/>
      <c r="D6" s="619"/>
      <c r="E6" s="619"/>
      <c r="F6" s="619"/>
      <c r="G6" s="619"/>
      <c r="H6" s="619"/>
      <c r="I6" s="619"/>
      <c r="J6" s="619"/>
      <c r="K6" s="619"/>
      <c r="L6" s="619"/>
      <c r="M6" s="619"/>
      <c r="N6" s="619"/>
      <c r="O6" s="619"/>
      <c r="P6" s="619"/>
      <c r="Q6" s="620"/>
      <c r="R6" s="621">
        <v>143254</v>
      </c>
      <c r="S6" s="622"/>
      <c r="T6" s="622"/>
      <c r="U6" s="622"/>
      <c r="V6" s="622"/>
      <c r="W6" s="622"/>
      <c r="X6" s="622"/>
      <c r="Y6" s="623"/>
      <c r="Z6" s="659">
        <v>1.2</v>
      </c>
      <c r="AA6" s="659"/>
      <c r="AB6" s="659"/>
      <c r="AC6" s="659"/>
      <c r="AD6" s="660">
        <v>143254</v>
      </c>
      <c r="AE6" s="660"/>
      <c r="AF6" s="660"/>
      <c r="AG6" s="660"/>
      <c r="AH6" s="660"/>
      <c r="AI6" s="660"/>
      <c r="AJ6" s="660"/>
      <c r="AK6" s="660"/>
      <c r="AL6" s="624">
        <v>2.2000000000000002</v>
      </c>
      <c r="AM6" s="625"/>
      <c r="AN6" s="625"/>
      <c r="AO6" s="661"/>
      <c r="AP6" s="618" t="s">
        <v>221</v>
      </c>
      <c r="AQ6" s="619"/>
      <c r="AR6" s="619"/>
      <c r="AS6" s="619"/>
      <c r="AT6" s="619"/>
      <c r="AU6" s="619"/>
      <c r="AV6" s="619"/>
      <c r="AW6" s="619"/>
      <c r="AX6" s="619"/>
      <c r="AY6" s="619"/>
      <c r="AZ6" s="619"/>
      <c r="BA6" s="619"/>
      <c r="BB6" s="619"/>
      <c r="BC6" s="619"/>
      <c r="BD6" s="619"/>
      <c r="BE6" s="619"/>
      <c r="BF6" s="620"/>
      <c r="BG6" s="621">
        <v>1895604</v>
      </c>
      <c r="BH6" s="622"/>
      <c r="BI6" s="622"/>
      <c r="BJ6" s="622"/>
      <c r="BK6" s="622"/>
      <c r="BL6" s="622"/>
      <c r="BM6" s="622"/>
      <c r="BN6" s="623"/>
      <c r="BO6" s="659">
        <v>94.5</v>
      </c>
      <c r="BP6" s="659"/>
      <c r="BQ6" s="659"/>
      <c r="BR6" s="659"/>
      <c r="BS6" s="660" t="s">
        <v>122</v>
      </c>
      <c r="BT6" s="660"/>
      <c r="BU6" s="660"/>
      <c r="BV6" s="660"/>
      <c r="BW6" s="660"/>
      <c r="BX6" s="660"/>
      <c r="BY6" s="660"/>
      <c r="BZ6" s="660"/>
      <c r="CA6" s="660"/>
      <c r="CB6" s="695"/>
      <c r="CD6" s="676" t="s">
        <v>222</v>
      </c>
      <c r="CE6" s="677"/>
      <c r="CF6" s="677"/>
      <c r="CG6" s="677"/>
      <c r="CH6" s="677"/>
      <c r="CI6" s="677"/>
      <c r="CJ6" s="677"/>
      <c r="CK6" s="677"/>
      <c r="CL6" s="677"/>
      <c r="CM6" s="677"/>
      <c r="CN6" s="677"/>
      <c r="CO6" s="677"/>
      <c r="CP6" s="677"/>
      <c r="CQ6" s="678"/>
      <c r="CR6" s="621">
        <v>95267</v>
      </c>
      <c r="CS6" s="622"/>
      <c r="CT6" s="622"/>
      <c r="CU6" s="622"/>
      <c r="CV6" s="622"/>
      <c r="CW6" s="622"/>
      <c r="CX6" s="622"/>
      <c r="CY6" s="623"/>
      <c r="CZ6" s="703">
        <v>0.8</v>
      </c>
      <c r="DA6" s="685"/>
      <c r="DB6" s="685"/>
      <c r="DC6" s="705"/>
      <c r="DD6" s="627" t="s">
        <v>122</v>
      </c>
      <c r="DE6" s="622"/>
      <c r="DF6" s="622"/>
      <c r="DG6" s="622"/>
      <c r="DH6" s="622"/>
      <c r="DI6" s="622"/>
      <c r="DJ6" s="622"/>
      <c r="DK6" s="622"/>
      <c r="DL6" s="622"/>
      <c r="DM6" s="622"/>
      <c r="DN6" s="622"/>
      <c r="DO6" s="622"/>
      <c r="DP6" s="623"/>
      <c r="DQ6" s="627">
        <v>95267</v>
      </c>
      <c r="DR6" s="622"/>
      <c r="DS6" s="622"/>
      <c r="DT6" s="622"/>
      <c r="DU6" s="622"/>
      <c r="DV6" s="622"/>
      <c r="DW6" s="622"/>
      <c r="DX6" s="622"/>
      <c r="DY6" s="622"/>
      <c r="DZ6" s="622"/>
      <c r="EA6" s="622"/>
      <c r="EB6" s="622"/>
      <c r="EC6" s="658"/>
    </row>
    <row r="7" spans="2:143" ht="11.25" customHeight="1" x14ac:dyDescent="0.15">
      <c r="B7" s="618" t="s">
        <v>223</v>
      </c>
      <c r="C7" s="619"/>
      <c r="D7" s="619"/>
      <c r="E7" s="619"/>
      <c r="F7" s="619"/>
      <c r="G7" s="619"/>
      <c r="H7" s="619"/>
      <c r="I7" s="619"/>
      <c r="J7" s="619"/>
      <c r="K7" s="619"/>
      <c r="L7" s="619"/>
      <c r="M7" s="619"/>
      <c r="N7" s="619"/>
      <c r="O7" s="619"/>
      <c r="P7" s="619"/>
      <c r="Q7" s="620"/>
      <c r="R7" s="621">
        <v>950</v>
      </c>
      <c r="S7" s="622"/>
      <c r="T7" s="622"/>
      <c r="U7" s="622"/>
      <c r="V7" s="622"/>
      <c r="W7" s="622"/>
      <c r="X7" s="622"/>
      <c r="Y7" s="623"/>
      <c r="Z7" s="659">
        <v>0</v>
      </c>
      <c r="AA7" s="659"/>
      <c r="AB7" s="659"/>
      <c r="AC7" s="659"/>
      <c r="AD7" s="660">
        <v>950</v>
      </c>
      <c r="AE7" s="660"/>
      <c r="AF7" s="660"/>
      <c r="AG7" s="660"/>
      <c r="AH7" s="660"/>
      <c r="AI7" s="660"/>
      <c r="AJ7" s="660"/>
      <c r="AK7" s="660"/>
      <c r="AL7" s="624">
        <v>0</v>
      </c>
      <c r="AM7" s="625"/>
      <c r="AN7" s="625"/>
      <c r="AO7" s="661"/>
      <c r="AP7" s="618" t="s">
        <v>224</v>
      </c>
      <c r="AQ7" s="619"/>
      <c r="AR7" s="619"/>
      <c r="AS7" s="619"/>
      <c r="AT7" s="619"/>
      <c r="AU7" s="619"/>
      <c r="AV7" s="619"/>
      <c r="AW7" s="619"/>
      <c r="AX7" s="619"/>
      <c r="AY7" s="619"/>
      <c r="AZ7" s="619"/>
      <c r="BA7" s="619"/>
      <c r="BB7" s="619"/>
      <c r="BC7" s="619"/>
      <c r="BD7" s="619"/>
      <c r="BE7" s="619"/>
      <c r="BF7" s="620"/>
      <c r="BG7" s="621">
        <v>691932</v>
      </c>
      <c r="BH7" s="622"/>
      <c r="BI7" s="622"/>
      <c r="BJ7" s="622"/>
      <c r="BK7" s="622"/>
      <c r="BL7" s="622"/>
      <c r="BM7" s="622"/>
      <c r="BN7" s="623"/>
      <c r="BO7" s="659">
        <v>34.5</v>
      </c>
      <c r="BP7" s="659"/>
      <c r="BQ7" s="659"/>
      <c r="BR7" s="659"/>
      <c r="BS7" s="660" t="s">
        <v>122</v>
      </c>
      <c r="BT7" s="660"/>
      <c r="BU7" s="660"/>
      <c r="BV7" s="660"/>
      <c r="BW7" s="660"/>
      <c r="BX7" s="660"/>
      <c r="BY7" s="660"/>
      <c r="BZ7" s="660"/>
      <c r="CA7" s="660"/>
      <c r="CB7" s="695"/>
      <c r="CD7" s="618" t="s">
        <v>225</v>
      </c>
      <c r="CE7" s="619"/>
      <c r="CF7" s="619"/>
      <c r="CG7" s="619"/>
      <c r="CH7" s="619"/>
      <c r="CI7" s="619"/>
      <c r="CJ7" s="619"/>
      <c r="CK7" s="619"/>
      <c r="CL7" s="619"/>
      <c r="CM7" s="619"/>
      <c r="CN7" s="619"/>
      <c r="CO7" s="619"/>
      <c r="CP7" s="619"/>
      <c r="CQ7" s="620"/>
      <c r="CR7" s="621">
        <v>2179151</v>
      </c>
      <c r="CS7" s="622"/>
      <c r="CT7" s="622"/>
      <c r="CU7" s="622"/>
      <c r="CV7" s="622"/>
      <c r="CW7" s="622"/>
      <c r="CX7" s="622"/>
      <c r="CY7" s="623"/>
      <c r="CZ7" s="659">
        <v>18.7</v>
      </c>
      <c r="DA7" s="659"/>
      <c r="DB7" s="659"/>
      <c r="DC7" s="659"/>
      <c r="DD7" s="627">
        <v>280058</v>
      </c>
      <c r="DE7" s="622"/>
      <c r="DF7" s="622"/>
      <c r="DG7" s="622"/>
      <c r="DH7" s="622"/>
      <c r="DI7" s="622"/>
      <c r="DJ7" s="622"/>
      <c r="DK7" s="622"/>
      <c r="DL7" s="622"/>
      <c r="DM7" s="622"/>
      <c r="DN7" s="622"/>
      <c r="DO7" s="622"/>
      <c r="DP7" s="623"/>
      <c r="DQ7" s="627">
        <v>1817201</v>
      </c>
      <c r="DR7" s="622"/>
      <c r="DS7" s="622"/>
      <c r="DT7" s="622"/>
      <c r="DU7" s="622"/>
      <c r="DV7" s="622"/>
      <c r="DW7" s="622"/>
      <c r="DX7" s="622"/>
      <c r="DY7" s="622"/>
      <c r="DZ7" s="622"/>
      <c r="EA7" s="622"/>
      <c r="EB7" s="622"/>
      <c r="EC7" s="658"/>
    </row>
    <row r="8" spans="2:143" ht="11.25" customHeight="1" x14ac:dyDescent="0.15">
      <c r="B8" s="618" t="s">
        <v>226</v>
      </c>
      <c r="C8" s="619"/>
      <c r="D8" s="619"/>
      <c r="E8" s="619"/>
      <c r="F8" s="619"/>
      <c r="G8" s="619"/>
      <c r="H8" s="619"/>
      <c r="I8" s="619"/>
      <c r="J8" s="619"/>
      <c r="K8" s="619"/>
      <c r="L8" s="619"/>
      <c r="M8" s="619"/>
      <c r="N8" s="619"/>
      <c r="O8" s="619"/>
      <c r="P8" s="619"/>
      <c r="Q8" s="620"/>
      <c r="R8" s="621">
        <v>22331</v>
      </c>
      <c r="S8" s="622"/>
      <c r="T8" s="622"/>
      <c r="U8" s="622"/>
      <c r="V8" s="622"/>
      <c r="W8" s="622"/>
      <c r="X8" s="622"/>
      <c r="Y8" s="623"/>
      <c r="Z8" s="659">
        <v>0.2</v>
      </c>
      <c r="AA8" s="659"/>
      <c r="AB8" s="659"/>
      <c r="AC8" s="659"/>
      <c r="AD8" s="660">
        <v>22331</v>
      </c>
      <c r="AE8" s="660"/>
      <c r="AF8" s="660"/>
      <c r="AG8" s="660"/>
      <c r="AH8" s="660"/>
      <c r="AI8" s="660"/>
      <c r="AJ8" s="660"/>
      <c r="AK8" s="660"/>
      <c r="AL8" s="624">
        <v>0.3</v>
      </c>
      <c r="AM8" s="625"/>
      <c r="AN8" s="625"/>
      <c r="AO8" s="661"/>
      <c r="AP8" s="618" t="s">
        <v>227</v>
      </c>
      <c r="AQ8" s="619"/>
      <c r="AR8" s="619"/>
      <c r="AS8" s="619"/>
      <c r="AT8" s="619"/>
      <c r="AU8" s="619"/>
      <c r="AV8" s="619"/>
      <c r="AW8" s="619"/>
      <c r="AX8" s="619"/>
      <c r="AY8" s="619"/>
      <c r="AZ8" s="619"/>
      <c r="BA8" s="619"/>
      <c r="BB8" s="619"/>
      <c r="BC8" s="619"/>
      <c r="BD8" s="619"/>
      <c r="BE8" s="619"/>
      <c r="BF8" s="620"/>
      <c r="BG8" s="621">
        <v>19969</v>
      </c>
      <c r="BH8" s="622"/>
      <c r="BI8" s="622"/>
      <c r="BJ8" s="622"/>
      <c r="BK8" s="622"/>
      <c r="BL8" s="622"/>
      <c r="BM8" s="622"/>
      <c r="BN8" s="623"/>
      <c r="BO8" s="659">
        <v>1</v>
      </c>
      <c r="BP8" s="659"/>
      <c r="BQ8" s="659"/>
      <c r="BR8" s="659"/>
      <c r="BS8" s="660" t="s">
        <v>122</v>
      </c>
      <c r="BT8" s="660"/>
      <c r="BU8" s="660"/>
      <c r="BV8" s="660"/>
      <c r="BW8" s="660"/>
      <c r="BX8" s="660"/>
      <c r="BY8" s="660"/>
      <c r="BZ8" s="660"/>
      <c r="CA8" s="660"/>
      <c r="CB8" s="695"/>
      <c r="CD8" s="618" t="s">
        <v>228</v>
      </c>
      <c r="CE8" s="619"/>
      <c r="CF8" s="619"/>
      <c r="CG8" s="619"/>
      <c r="CH8" s="619"/>
      <c r="CI8" s="619"/>
      <c r="CJ8" s="619"/>
      <c r="CK8" s="619"/>
      <c r="CL8" s="619"/>
      <c r="CM8" s="619"/>
      <c r="CN8" s="619"/>
      <c r="CO8" s="619"/>
      <c r="CP8" s="619"/>
      <c r="CQ8" s="620"/>
      <c r="CR8" s="621">
        <v>3257377</v>
      </c>
      <c r="CS8" s="622"/>
      <c r="CT8" s="622"/>
      <c r="CU8" s="622"/>
      <c r="CV8" s="622"/>
      <c r="CW8" s="622"/>
      <c r="CX8" s="622"/>
      <c r="CY8" s="623"/>
      <c r="CZ8" s="659">
        <v>28</v>
      </c>
      <c r="DA8" s="659"/>
      <c r="DB8" s="659"/>
      <c r="DC8" s="659"/>
      <c r="DD8" s="627">
        <v>9160</v>
      </c>
      <c r="DE8" s="622"/>
      <c r="DF8" s="622"/>
      <c r="DG8" s="622"/>
      <c r="DH8" s="622"/>
      <c r="DI8" s="622"/>
      <c r="DJ8" s="622"/>
      <c r="DK8" s="622"/>
      <c r="DL8" s="622"/>
      <c r="DM8" s="622"/>
      <c r="DN8" s="622"/>
      <c r="DO8" s="622"/>
      <c r="DP8" s="623"/>
      <c r="DQ8" s="627">
        <v>2267162</v>
      </c>
      <c r="DR8" s="622"/>
      <c r="DS8" s="622"/>
      <c r="DT8" s="622"/>
      <c r="DU8" s="622"/>
      <c r="DV8" s="622"/>
      <c r="DW8" s="622"/>
      <c r="DX8" s="622"/>
      <c r="DY8" s="622"/>
      <c r="DZ8" s="622"/>
      <c r="EA8" s="622"/>
      <c r="EB8" s="622"/>
      <c r="EC8" s="658"/>
    </row>
    <row r="9" spans="2:143" ht="11.25" customHeight="1" x14ac:dyDescent="0.15">
      <c r="B9" s="618" t="s">
        <v>229</v>
      </c>
      <c r="C9" s="619"/>
      <c r="D9" s="619"/>
      <c r="E9" s="619"/>
      <c r="F9" s="619"/>
      <c r="G9" s="619"/>
      <c r="H9" s="619"/>
      <c r="I9" s="619"/>
      <c r="J9" s="619"/>
      <c r="K9" s="619"/>
      <c r="L9" s="619"/>
      <c r="M9" s="619"/>
      <c r="N9" s="619"/>
      <c r="O9" s="619"/>
      <c r="P9" s="619"/>
      <c r="Q9" s="620"/>
      <c r="R9" s="621">
        <v>26251</v>
      </c>
      <c r="S9" s="622"/>
      <c r="T9" s="622"/>
      <c r="U9" s="622"/>
      <c r="V9" s="622"/>
      <c r="W9" s="622"/>
      <c r="X9" s="622"/>
      <c r="Y9" s="623"/>
      <c r="Z9" s="659">
        <v>0.2</v>
      </c>
      <c r="AA9" s="659"/>
      <c r="AB9" s="659"/>
      <c r="AC9" s="659"/>
      <c r="AD9" s="660">
        <v>26251</v>
      </c>
      <c r="AE9" s="660"/>
      <c r="AF9" s="660"/>
      <c r="AG9" s="660"/>
      <c r="AH9" s="660"/>
      <c r="AI9" s="660"/>
      <c r="AJ9" s="660"/>
      <c r="AK9" s="660"/>
      <c r="AL9" s="624">
        <v>0.4</v>
      </c>
      <c r="AM9" s="625"/>
      <c r="AN9" s="625"/>
      <c r="AO9" s="661"/>
      <c r="AP9" s="618" t="s">
        <v>230</v>
      </c>
      <c r="AQ9" s="619"/>
      <c r="AR9" s="619"/>
      <c r="AS9" s="619"/>
      <c r="AT9" s="619"/>
      <c r="AU9" s="619"/>
      <c r="AV9" s="619"/>
      <c r="AW9" s="619"/>
      <c r="AX9" s="619"/>
      <c r="AY9" s="619"/>
      <c r="AZ9" s="619"/>
      <c r="BA9" s="619"/>
      <c r="BB9" s="619"/>
      <c r="BC9" s="619"/>
      <c r="BD9" s="619"/>
      <c r="BE9" s="619"/>
      <c r="BF9" s="620"/>
      <c r="BG9" s="621">
        <v>554909</v>
      </c>
      <c r="BH9" s="622"/>
      <c r="BI9" s="622"/>
      <c r="BJ9" s="622"/>
      <c r="BK9" s="622"/>
      <c r="BL9" s="622"/>
      <c r="BM9" s="622"/>
      <c r="BN9" s="623"/>
      <c r="BO9" s="659">
        <v>27.7</v>
      </c>
      <c r="BP9" s="659"/>
      <c r="BQ9" s="659"/>
      <c r="BR9" s="659"/>
      <c r="BS9" s="660" t="s">
        <v>122</v>
      </c>
      <c r="BT9" s="660"/>
      <c r="BU9" s="660"/>
      <c r="BV9" s="660"/>
      <c r="BW9" s="660"/>
      <c r="BX9" s="660"/>
      <c r="BY9" s="660"/>
      <c r="BZ9" s="660"/>
      <c r="CA9" s="660"/>
      <c r="CB9" s="695"/>
      <c r="CD9" s="618" t="s">
        <v>231</v>
      </c>
      <c r="CE9" s="619"/>
      <c r="CF9" s="619"/>
      <c r="CG9" s="619"/>
      <c r="CH9" s="619"/>
      <c r="CI9" s="619"/>
      <c r="CJ9" s="619"/>
      <c r="CK9" s="619"/>
      <c r="CL9" s="619"/>
      <c r="CM9" s="619"/>
      <c r="CN9" s="619"/>
      <c r="CO9" s="619"/>
      <c r="CP9" s="619"/>
      <c r="CQ9" s="620"/>
      <c r="CR9" s="621">
        <v>965162</v>
      </c>
      <c r="CS9" s="622"/>
      <c r="CT9" s="622"/>
      <c r="CU9" s="622"/>
      <c r="CV9" s="622"/>
      <c r="CW9" s="622"/>
      <c r="CX9" s="622"/>
      <c r="CY9" s="623"/>
      <c r="CZ9" s="659">
        <v>8.3000000000000007</v>
      </c>
      <c r="DA9" s="659"/>
      <c r="DB9" s="659"/>
      <c r="DC9" s="659"/>
      <c r="DD9" s="627">
        <v>198618</v>
      </c>
      <c r="DE9" s="622"/>
      <c r="DF9" s="622"/>
      <c r="DG9" s="622"/>
      <c r="DH9" s="622"/>
      <c r="DI9" s="622"/>
      <c r="DJ9" s="622"/>
      <c r="DK9" s="622"/>
      <c r="DL9" s="622"/>
      <c r="DM9" s="622"/>
      <c r="DN9" s="622"/>
      <c r="DO9" s="622"/>
      <c r="DP9" s="623"/>
      <c r="DQ9" s="627">
        <v>615620</v>
      </c>
      <c r="DR9" s="622"/>
      <c r="DS9" s="622"/>
      <c r="DT9" s="622"/>
      <c r="DU9" s="622"/>
      <c r="DV9" s="622"/>
      <c r="DW9" s="622"/>
      <c r="DX9" s="622"/>
      <c r="DY9" s="622"/>
      <c r="DZ9" s="622"/>
      <c r="EA9" s="622"/>
      <c r="EB9" s="622"/>
      <c r="EC9" s="658"/>
    </row>
    <row r="10" spans="2:143" ht="11.25" customHeight="1" x14ac:dyDescent="0.15">
      <c r="B10" s="618" t="s">
        <v>232</v>
      </c>
      <c r="C10" s="619"/>
      <c r="D10" s="619"/>
      <c r="E10" s="619"/>
      <c r="F10" s="619"/>
      <c r="G10" s="619"/>
      <c r="H10" s="619"/>
      <c r="I10" s="619"/>
      <c r="J10" s="619"/>
      <c r="K10" s="619"/>
      <c r="L10" s="619"/>
      <c r="M10" s="619"/>
      <c r="N10" s="619"/>
      <c r="O10" s="619"/>
      <c r="P10" s="619"/>
      <c r="Q10" s="620"/>
      <c r="R10" s="621" t="s">
        <v>122</v>
      </c>
      <c r="S10" s="622"/>
      <c r="T10" s="622"/>
      <c r="U10" s="622"/>
      <c r="V10" s="622"/>
      <c r="W10" s="622"/>
      <c r="X10" s="622"/>
      <c r="Y10" s="623"/>
      <c r="Z10" s="659" t="s">
        <v>122</v>
      </c>
      <c r="AA10" s="659"/>
      <c r="AB10" s="659"/>
      <c r="AC10" s="659"/>
      <c r="AD10" s="660" t="s">
        <v>122</v>
      </c>
      <c r="AE10" s="660"/>
      <c r="AF10" s="660"/>
      <c r="AG10" s="660"/>
      <c r="AH10" s="660"/>
      <c r="AI10" s="660"/>
      <c r="AJ10" s="660"/>
      <c r="AK10" s="660"/>
      <c r="AL10" s="624" t="s">
        <v>122</v>
      </c>
      <c r="AM10" s="625"/>
      <c r="AN10" s="625"/>
      <c r="AO10" s="661"/>
      <c r="AP10" s="618" t="s">
        <v>233</v>
      </c>
      <c r="AQ10" s="619"/>
      <c r="AR10" s="619"/>
      <c r="AS10" s="619"/>
      <c r="AT10" s="619"/>
      <c r="AU10" s="619"/>
      <c r="AV10" s="619"/>
      <c r="AW10" s="619"/>
      <c r="AX10" s="619"/>
      <c r="AY10" s="619"/>
      <c r="AZ10" s="619"/>
      <c r="BA10" s="619"/>
      <c r="BB10" s="619"/>
      <c r="BC10" s="619"/>
      <c r="BD10" s="619"/>
      <c r="BE10" s="619"/>
      <c r="BF10" s="620"/>
      <c r="BG10" s="621">
        <v>39637</v>
      </c>
      <c r="BH10" s="622"/>
      <c r="BI10" s="622"/>
      <c r="BJ10" s="622"/>
      <c r="BK10" s="622"/>
      <c r="BL10" s="622"/>
      <c r="BM10" s="622"/>
      <c r="BN10" s="623"/>
      <c r="BO10" s="659">
        <v>2</v>
      </c>
      <c r="BP10" s="659"/>
      <c r="BQ10" s="659"/>
      <c r="BR10" s="659"/>
      <c r="BS10" s="660" t="s">
        <v>122</v>
      </c>
      <c r="BT10" s="660"/>
      <c r="BU10" s="660"/>
      <c r="BV10" s="660"/>
      <c r="BW10" s="660"/>
      <c r="BX10" s="660"/>
      <c r="BY10" s="660"/>
      <c r="BZ10" s="660"/>
      <c r="CA10" s="660"/>
      <c r="CB10" s="695"/>
      <c r="CD10" s="618" t="s">
        <v>234</v>
      </c>
      <c r="CE10" s="619"/>
      <c r="CF10" s="619"/>
      <c r="CG10" s="619"/>
      <c r="CH10" s="619"/>
      <c r="CI10" s="619"/>
      <c r="CJ10" s="619"/>
      <c r="CK10" s="619"/>
      <c r="CL10" s="619"/>
      <c r="CM10" s="619"/>
      <c r="CN10" s="619"/>
      <c r="CO10" s="619"/>
      <c r="CP10" s="619"/>
      <c r="CQ10" s="620"/>
      <c r="CR10" s="621" t="s">
        <v>122</v>
      </c>
      <c r="CS10" s="622"/>
      <c r="CT10" s="622"/>
      <c r="CU10" s="622"/>
      <c r="CV10" s="622"/>
      <c r="CW10" s="622"/>
      <c r="CX10" s="622"/>
      <c r="CY10" s="623"/>
      <c r="CZ10" s="659" t="s">
        <v>122</v>
      </c>
      <c r="DA10" s="659"/>
      <c r="DB10" s="659"/>
      <c r="DC10" s="659"/>
      <c r="DD10" s="627" t="s">
        <v>122</v>
      </c>
      <c r="DE10" s="622"/>
      <c r="DF10" s="622"/>
      <c r="DG10" s="622"/>
      <c r="DH10" s="622"/>
      <c r="DI10" s="622"/>
      <c r="DJ10" s="622"/>
      <c r="DK10" s="622"/>
      <c r="DL10" s="622"/>
      <c r="DM10" s="622"/>
      <c r="DN10" s="622"/>
      <c r="DO10" s="622"/>
      <c r="DP10" s="623"/>
      <c r="DQ10" s="627" t="s">
        <v>122</v>
      </c>
      <c r="DR10" s="622"/>
      <c r="DS10" s="622"/>
      <c r="DT10" s="622"/>
      <c r="DU10" s="622"/>
      <c r="DV10" s="622"/>
      <c r="DW10" s="622"/>
      <c r="DX10" s="622"/>
      <c r="DY10" s="622"/>
      <c r="DZ10" s="622"/>
      <c r="EA10" s="622"/>
      <c r="EB10" s="622"/>
      <c r="EC10" s="658"/>
    </row>
    <row r="11" spans="2:143" ht="11.25" customHeight="1" x14ac:dyDescent="0.15">
      <c r="B11" s="618" t="s">
        <v>235</v>
      </c>
      <c r="C11" s="619"/>
      <c r="D11" s="619"/>
      <c r="E11" s="619"/>
      <c r="F11" s="619"/>
      <c r="G11" s="619"/>
      <c r="H11" s="619"/>
      <c r="I11" s="619"/>
      <c r="J11" s="619"/>
      <c r="K11" s="619"/>
      <c r="L11" s="619"/>
      <c r="M11" s="619"/>
      <c r="N11" s="619"/>
      <c r="O11" s="619"/>
      <c r="P11" s="619"/>
      <c r="Q11" s="620"/>
      <c r="R11" s="621">
        <v>406045</v>
      </c>
      <c r="S11" s="622"/>
      <c r="T11" s="622"/>
      <c r="U11" s="622"/>
      <c r="V11" s="622"/>
      <c r="W11" s="622"/>
      <c r="X11" s="622"/>
      <c r="Y11" s="623"/>
      <c r="Z11" s="624">
        <v>3.4</v>
      </c>
      <c r="AA11" s="625"/>
      <c r="AB11" s="625"/>
      <c r="AC11" s="626"/>
      <c r="AD11" s="627">
        <v>406045</v>
      </c>
      <c r="AE11" s="622"/>
      <c r="AF11" s="622"/>
      <c r="AG11" s="622"/>
      <c r="AH11" s="622"/>
      <c r="AI11" s="622"/>
      <c r="AJ11" s="622"/>
      <c r="AK11" s="623"/>
      <c r="AL11" s="624">
        <v>6.2</v>
      </c>
      <c r="AM11" s="625"/>
      <c r="AN11" s="625"/>
      <c r="AO11" s="661"/>
      <c r="AP11" s="618" t="s">
        <v>236</v>
      </c>
      <c r="AQ11" s="619"/>
      <c r="AR11" s="619"/>
      <c r="AS11" s="619"/>
      <c r="AT11" s="619"/>
      <c r="AU11" s="619"/>
      <c r="AV11" s="619"/>
      <c r="AW11" s="619"/>
      <c r="AX11" s="619"/>
      <c r="AY11" s="619"/>
      <c r="AZ11" s="619"/>
      <c r="BA11" s="619"/>
      <c r="BB11" s="619"/>
      <c r="BC11" s="619"/>
      <c r="BD11" s="619"/>
      <c r="BE11" s="619"/>
      <c r="BF11" s="620"/>
      <c r="BG11" s="621">
        <v>77417</v>
      </c>
      <c r="BH11" s="622"/>
      <c r="BI11" s="622"/>
      <c r="BJ11" s="622"/>
      <c r="BK11" s="622"/>
      <c r="BL11" s="622"/>
      <c r="BM11" s="622"/>
      <c r="BN11" s="623"/>
      <c r="BO11" s="659">
        <v>3.9</v>
      </c>
      <c r="BP11" s="659"/>
      <c r="BQ11" s="659"/>
      <c r="BR11" s="659"/>
      <c r="BS11" s="660" t="s">
        <v>122</v>
      </c>
      <c r="BT11" s="660"/>
      <c r="BU11" s="660"/>
      <c r="BV11" s="660"/>
      <c r="BW11" s="660"/>
      <c r="BX11" s="660"/>
      <c r="BY11" s="660"/>
      <c r="BZ11" s="660"/>
      <c r="CA11" s="660"/>
      <c r="CB11" s="695"/>
      <c r="CD11" s="618" t="s">
        <v>237</v>
      </c>
      <c r="CE11" s="619"/>
      <c r="CF11" s="619"/>
      <c r="CG11" s="619"/>
      <c r="CH11" s="619"/>
      <c r="CI11" s="619"/>
      <c r="CJ11" s="619"/>
      <c r="CK11" s="619"/>
      <c r="CL11" s="619"/>
      <c r="CM11" s="619"/>
      <c r="CN11" s="619"/>
      <c r="CO11" s="619"/>
      <c r="CP11" s="619"/>
      <c r="CQ11" s="620"/>
      <c r="CR11" s="621">
        <v>365833</v>
      </c>
      <c r="CS11" s="622"/>
      <c r="CT11" s="622"/>
      <c r="CU11" s="622"/>
      <c r="CV11" s="622"/>
      <c r="CW11" s="622"/>
      <c r="CX11" s="622"/>
      <c r="CY11" s="623"/>
      <c r="CZ11" s="659">
        <v>3.1</v>
      </c>
      <c r="DA11" s="659"/>
      <c r="DB11" s="659"/>
      <c r="DC11" s="659"/>
      <c r="DD11" s="627">
        <v>55575</v>
      </c>
      <c r="DE11" s="622"/>
      <c r="DF11" s="622"/>
      <c r="DG11" s="622"/>
      <c r="DH11" s="622"/>
      <c r="DI11" s="622"/>
      <c r="DJ11" s="622"/>
      <c r="DK11" s="622"/>
      <c r="DL11" s="622"/>
      <c r="DM11" s="622"/>
      <c r="DN11" s="622"/>
      <c r="DO11" s="622"/>
      <c r="DP11" s="623"/>
      <c r="DQ11" s="627">
        <v>252971</v>
      </c>
      <c r="DR11" s="622"/>
      <c r="DS11" s="622"/>
      <c r="DT11" s="622"/>
      <c r="DU11" s="622"/>
      <c r="DV11" s="622"/>
      <c r="DW11" s="622"/>
      <c r="DX11" s="622"/>
      <c r="DY11" s="622"/>
      <c r="DZ11" s="622"/>
      <c r="EA11" s="622"/>
      <c r="EB11" s="622"/>
      <c r="EC11" s="658"/>
    </row>
    <row r="12" spans="2:143" ht="11.25" customHeight="1" x14ac:dyDescent="0.15">
      <c r="B12" s="618" t="s">
        <v>238</v>
      </c>
      <c r="C12" s="619"/>
      <c r="D12" s="619"/>
      <c r="E12" s="619"/>
      <c r="F12" s="619"/>
      <c r="G12" s="619"/>
      <c r="H12" s="619"/>
      <c r="I12" s="619"/>
      <c r="J12" s="619"/>
      <c r="K12" s="619"/>
      <c r="L12" s="619"/>
      <c r="M12" s="619"/>
      <c r="N12" s="619"/>
      <c r="O12" s="619"/>
      <c r="P12" s="619"/>
      <c r="Q12" s="620"/>
      <c r="R12" s="621">
        <v>9504</v>
      </c>
      <c r="S12" s="622"/>
      <c r="T12" s="622"/>
      <c r="U12" s="622"/>
      <c r="V12" s="622"/>
      <c r="W12" s="622"/>
      <c r="X12" s="622"/>
      <c r="Y12" s="623"/>
      <c r="Z12" s="659">
        <v>0.1</v>
      </c>
      <c r="AA12" s="659"/>
      <c r="AB12" s="659"/>
      <c r="AC12" s="659"/>
      <c r="AD12" s="660">
        <v>9504</v>
      </c>
      <c r="AE12" s="660"/>
      <c r="AF12" s="660"/>
      <c r="AG12" s="660"/>
      <c r="AH12" s="660"/>
      <c r="AI12" s="660"/>
      <c r="AJ12" s="660"/>
      <c r="AK12" s="660"/>
      <c r="AL12" s="624">
        <v>0.1</v>
      </c>
      <c r="AM12" s="625"/>
      <c r="AN12" s="625"/>
      <c r="AO12" s="661"/>
      <c r="AP12" s="618" t="s">
        <v>239</v>
      </c>
      <c r="AQ12" s="619"/>
      <c r="AR12" s="619"/>
      <c r="AS12" s="619"/>
      <c r="AT12" s="619"/>
      <c r="AU12" s="619"/>
      <c r="AV12" s="619"/>
      <c r="AW12" s="619"/>
      <c r="AX12" s="619"/>
      <c r="AY12" s="619"/>
      <c r="AZ12" s="619"/>
      <c r="BA12" s="619"/>
      <c r="BB12" s="619"/>
      <c r="BC12" s="619"/>
      <c r="BD12" s="619"/>
      <c r="BE12" s="619"/>
      <c r="BF12" s="620"/>
      <c r="BG12" s="621">
        <v>999286</v>
      </c>
      <c r="BH12" s="622"/>
      <c r="BI12" s="622"/>
      <c r="BJ12" s="622"/>
      <c r="BK12" s="622"/>
      <c r="BL12" s="622"/>
      <c r="BM12" s="622"/>
      <c r="BN12" s="623"/>
      <c r="BO12" s="659">
        <v>49.8</v>
      </c>
      <c r="BP12" s="659"/>
      <c r="BQ12" s="659"/>
      <c r="BR12" s="659"/>
      <c r="BS12" s="660" t="s">
        <v>122</v>
      </c>
      <c r="BT12" s="660"/>
      <c r="BU12" s="660"/>
      <c r="BV12" s="660"/>
      <c r="BW12" s="660"/>
      <c r="BX12" s="660"/>
      <c r="BY12" s="660"/>
      <c r="BZ12" s="660"/>
      <c r="CA12" s="660"/>
      <c r="CB12" s="695"/>
      <c r="CD12" s="618" t="s">
        <v>240</v>
      </c>
      <c r="CE12" s="619"/>
      <c r="CF12" s="619"/>
      <c r="CG12" s="619"/>
      <c r="CH12" s="619"/>
      <c r="CI12" s="619"/>
      <c r="CJ12" s="619"/>
      <c r="CK12" s="619"/>
      <c r="CL12" s="619"/>
      <c r="CM12" s="619"/>
      <c r="CN12" s="619"/>
      <c r="CO12" s="619"/>
      <c r="CP12" s="619"/>
      <c r="CQ12" s="620"/>
      <c r="CR12" s="621">
        <v>191790</v>
      </c>
      <c r="CS12" s="622"/>
      <c r="CT12" s="622"/>
      <c r="CU12" s="622"/>
      <c r="CV12" s="622"/>
      <c r="CW12" s="622"/>
      <c r="CX12" s="622"/>
      <c r="CY12" s="623"/>
      <c r="CZ12" s="659">
        <v>1.6</v>
      </c>
      <c r="DA12" s="659"/>
      <c r="DB12" s="659"/>
      <c r="DC12" s="659"/>
      <c r="DD12" s="627">
        <v>36341</v>
      </c>
      <c r="DE12" s="622"/>
      <c r="DF12" s="622"/>
      <c r="DG12" s="622"/>
      <c r="DH12" s="622"/>
      <c r="DI12" s="622"/>
      <c r="DJ12" s="622"/>
      <c r="DK12" s="622"/>
      <c r="DL12" s="622"/>
      <c r="DM12" s="622"/>
      <c r="DN12" s="622"/>
      <c r="DO12" s="622"/>
      <c r="DP12" s="623"/>
      <c r="DQ12" s="627">
        <v>176155</v>
      </c>
      <c r="DR12" s="622"/>
      <c r="DS12" s="622"/>
      <c r="DT12" s="622"/>
      <c r="DU12" s="622"/>
      <c r="DV12" s="622"/>
      <c r="DW12" s="622"/>
      <c r="DX12" s="622"/>
      <c r="DY12" s="622"/>
      <c r="DZ12" s="622"/>
      <c r="EA12" s="622"/>
      <c r="EB12" s="622"/>
      <c r="EC12" s="658"/>
    </row>
    <row r="13" spans="2:143" ht="11.25" customHeight="1" x14ac:dyDescent="0.15">
      <c r="B13" s="618" t="s">
        <v>241</v>
      </c>
      <c r="C13" s="619"/>
      <c r="D13" s="619"/>
      <c r="E13" s="619"/>
      <c r="F13" s="619"/>
      <c r="G13" s="619"/>
      <c r="H13" s="619"/>
      <c r="I13" s="619"/>
      <c r="J13" s="619"/>
      <c r="K13" s="619"/>
      <c r="L13" s="619"/>
      <c r="M13" s="619"/>
      <c r="N13" s="619"/>
      <c r="O13" s="619"/>
      <c r="P13" s="619"/>
      <c r="Q13" s="620"/>
      <c r="R13" s="621" t="s">
        <v>122</v>
      </c>
      <c r="S13" s="622"/>
      <c r="T13" s="622"/>
      <c r="U13" s="622"/>
      <c r="V13" s="622"/>
      <c r="W13" s="622"/>
      <c r="X13" s="622"/>
      <c r="Y13" s="623"/>
      <c r="Z13" s="659" t="s">
        <v>122</v>
      </c>
      <c r="AA13" s="659"/>
      <c r="AB13" s="659"/>
      <c r="AC13" s="659"/>
      <c r="AD13" s="660" t="s">
        <v>122</v>
      </c>
      <c r="AE13" s="660"/>
      <c r="AF13" s="660"/>
      <c r="AG13" s="660"/>
      <c r="AH13" s="660"/>
      <c r="AI13" s="660"/>
      <c r="AJ13" s="660"/>
      <c r="AK13" s="660"/>
      <c r="AL13" s="624" t="s">
        <v>122</v>
      </c>
      <c r="AM13" s="625"/>
      <c r="AN13" s="625"/>
      <c r="AO13" s="661"/>
      <c r="AP13" s="618" t="s">
        <v>242</v>
      </c>
      <c r="AQ13" s="619"/>
      <c r="AR13" s="619"/>
      <c r="AS13" s="619"/>
      <c r="AT13" s="619"/>
      <c r="AU13" s="619"/>
      <c r="AV13" s="619"/>
      <c r="AW13" s="619"/>
      <c r="AX13" s="619"/>
      <c r="AY13" s="619"/>
      <c r="AZ13" s="619"/>
      <c r="BA13" s="619"/>
      <c r="BB13" s="619"/>
      <c r="BC13" s="619"/>
      <c r="BD13" s="619"/>
      <c r="BE13" s="619"/>
      <c r="BF13" s="620"/>
      <c r="BG13" s="621">
        <v>998527</v>
      </c>
      <c r="BH13" s="622"/>
      <c r="BI13" s="622"/>
      <c r="BJ13" s="622"/>
      <c r="BK13" s="622"/>
      <c r="BL13" s="622"/>
      <c r="BM13" s="622"/>
      <c r="BN13" s="623"/>
      <c r="BO13" s="659">
        <v>49.8</v>
      </c>
      <c r="BP13" s="659"/>
      <c r="BQ13" s="659"/>
      <c r="BR13" s="659"/>
      <c r="BS13" s="660" t="s">
        <v>122</v>
      </c>
      <c r="BT13" s="660"/>
      <c r="BU13" s="660"/>
      <c r="BV13" s="660"/>
      <c r="BW13" s="660"/>
      <c r="BX13" s="660"/>
      <c r="BY13" s="660"/>
      <c r="BZ13" s="660"/>
      <c r="CA13" s="660"/>
      <c r="CB13" s="695"/>
      <c r="CD13" s="618" t="s">
        <v>243</v>
      </c>
      <c r="CE13" s="619"/>
      <c r="CF13" s="619"/>
      <c r="CG13" s="619"/>
      <c r="CH13" s="619"/>
      <c r="CI13" s="619"/>
      <c r="CJ13" s="619"/>
      <c r="CK13" s="619"/>
      <c r="CL13" s="619"/>
      <c r="CM13" s="619"/>
      <c r="CN13" s="619"/>
      <c r="CO13" s="619"/>
      <c r="CP13" s="619"/>
      <c r="CQ13" s="620"/>
      <c r="CR13" s="621">
        <v>827863</v>
      </c>
      <c r="CS13" s="622"/>
      <c r="CT13" s="622"/>
      <c r="CU13" s="622"/>
      <c r="CV13" s="622"/>
      <c r="CW13" s="622"/>
      <c r="CX13" s="622"/>
      <c r="CY13" s="623"/>
      <c r="CZ13" s="659">
        <v>7.1</v>
      </c>
      <c r="DA13" s="659"/>
      <c r="DB13" s="659"/>
      <c r="DC13" s="659"/>
      <c r="DD13" s="627">
        <v>289377</v>
      </c>
      <c r="DE13" s="622"/>
      <c r="DF13" s="622"/>
      <c r="DG13" s="622"/>
      <c r="DH13" s="622"/>
      <c r="DI13" s="622"/>
      <c r="DJ13" s="622"/>
      <c r="DK13" s="622"/>
      <c r="DL13" s="622"/>
      <c r="DM13" s="622"/>
      <c r="DN13" s="622"/>
      <c r="DO13" s="622"/>
      <c r="DP13" s="623"/>
      <c r="DQ13" s="627">
        <v>560037</v>
      </c>
      <c r="DR13" s="622"/>
      <c r="DS13" s="622"/>
      <c r="DT13" s="622"/>
      <c r="DU13" s="622"/>
      <c r="DV13" s="622"/>
      <c r="DW13" s="622"/>
      <c r="DX13" s="622"/>
      <c r="DY13" s="622"/>
      <c r="DZ13" s="622"/>
      <c r="EA13" s="622"/>
      <c r="EB13" s="622"/>
      <c r="EC13" s="658"/>
    </row>
    <row r="14" spans="2:143" ht="11.25" customHeight="1" x14ac:dyDescent="0.15">
      <c r="B14" s="618" t="s">
        <v>244</v>
      </c>
      <c r="C14" s="619"/>
      <c r="D14" s="619"/>
      <c r="E14" s="619"/>
      <c r="F14" s="619"/>
      <c r="G14" s="619"/>
      <c r="H14" s="619"/>
      <c r="I14" s="619"/>
      <c r="J14" s="619"/>
      <c r="K14" s="619"/>
      <c r="L14" s="619"/>
      <c r="M14" s="619"/>
      <c r="N14" s="619"/>
      <c r="O14" s="619"/>
      <c r="P14" s="619"/>
      <c r="Q14" s="620"/>
      <c r="R14" s="621" t="s">
        <v>122</v>
      </c>
      <c r="S14" s="622"/>
      <c r="T14" s="622"/>
      <c r="U14" s="622"/>
      <c r="V14" s="622"/>
      <c r="W14" s="622"/>
      <c r="X14" s="622"/>
      <c r="Y14" s="623"/>
      <c r="Z14" s="659" t="s">
        <v>122</v>
      </c>
      <c r="AA14" s="659"/>
      <c r="AB14" s="659"/>
      <c r="AC14" s="659"/>
      <c r="AD14" s="660" t="s">
        <v>122</v>
      </c>
      <c r="AE14" s="660"/>
      <c r="AF14" s="660"/>
      <c r="AG14" s="660"/>
      <c r="AH14" s="660"/>
      <c r="AI14" s="660"/>
      <c r="AJ14" s="660"/>
      <c r="AK14" s="660"/>
      <c r="AL14" s="624" t="s">
        <v>122</v>
      </c>
      <c r="AM14" s="625"/>
      <c r="AN14" s="625"/>
      <c r="AO14" s="661"/>
      <c r="AP14" s="618" t="s">
        <v>245</v>
      </c>
      <c r="AQ14" s="619"/>
      <c r="AR14" s="619"/>
      <c r="AS14" s="619"/>
      <c r="AT14" s="619"/>
      <c r="AU14" s="619"/>
      <c r="AV14" s="619"/>
      <c r="AW14" s="619"/>
      <c r="AX14" s="619"/>
      <c r="AY14" s="619"/>
      <c r="AZ14" s="619"/>
      <c r="BA14" s="619"/>
      <c r="BB14" s="619"/>
      <c r="BC14" s="619"/>
      <c r="BD14" s="619"/>
      <c r="BE14" s="619"/>
      <c r="BF14" s="620"/>
      <c r="BG14" s="621">
        <v>85742</v>
      </c>
      <c r="BH14" s="622"/>
      <c r="BI14" s="622"/>
      <c r="BJ14" s="622"/>
      <c r="BK14" s="622"/>
      <c r="BL14" s="622"/>
      <c r="BM14" s="622"/>
      <c r="BN14" s="623"/>
      <c r="BO14" s="659">
        <v>4.3</v>
      </c>
      <c r="BP14" s="659"/>
      <c r="BQ14" s="659"/>
      <c r="BR14" s="659"/>
      <c r="BS14" s="660" t="s">
        <v>122</v>
      </c>
      <c r="BT14" s="660"/>
      <c r="BU14" s="660"/>
      <c r="BV14" s="660"/>
      <c r="BW14" s="660"/>
      <c r="BX14" s="660"/>
      <c r="BY14" s="660"/>
      <c r="BZ14" s="660"/>
      <c r="CA14" s="660"/>
      <c r="CB14" s="695"/>
      <c r="CD14" s="618" t="s">
        <v>246</v>
      </c>
      <c r="CE14" s="619"/>
      <c r="CF14" s="619"/>
      <c r="CG14" s="619"/>
      <c r="CH14" s="619"/>
      <c r="CI14" s="619"/>
      <c r="CJ14" s="619"/>
      <c r="CK14" s="619"/>
      <c r="CL14" s="619"/>
      <c r="CM14" s="619"/>
      <c r="CN14" s="619"/>
      <c r="CO14" s="619"/>
      <c r="CP14" s="619"/>
      <c r="CQ14" s="620"/>
      <c r="CR14" s="621">
        <v>455789</v>
      </c>
      <c r="CS14" s="622"/>
      <c r="CT14" s="622"/>
      <c r="CU14" s="622"/>
      <c r="CV14" s="622"/>
      <c r="CW14" s="622"/>
      <c r="CX14" s="622"/>
      <c r="CY14" s="623"/>
      <c r="CZ14" s="659">
        <v>3.9</v>
      </c>
      <c r="DA14" s="659"/>
      <c r="DB14" s="659"/>
      <c r="DC14" s="659"/>
      <c r="DD14" s="627">
        <v>54868</v>
      </c>
      <c r="DE14" s="622"/>
      <c r="DF14" s="622"/>
      <c r="DG14" s="622"/>
      <c r="DH14" s="622"/>
      <c r="DI14" s="622"/>
      <c r="DJ14" s="622"/>
      <c r="DK14" s="622"/>
      <c r="DL14" s="622"/>
      <c r="DM14" s="622"/>
      <c r="DN14" s="622"/>
      <c r="DO14" s="622"/>
      <c r="DP14" s="623"/>
      <c r="DQ14" s="627">
        <v>389680</v>
      </c>
      <c r="DR14" s="622"/>
      <c r="DS14" s="622"/>
      <c r="DT14" s="622"/>
      <c r="DU14" s="622"/>
      <c r="DV14" s="622"/>
      <c r="DW14" s="622"/>
      <c r="DX14" s="622"/>
      <c r="DY14" s="622"/>
      <c r="DZ14" s="622"/>
      <c r="EA14" s="622"/>
      <c r="EB14" s="622"/>
      <c r="EC14" s="658"/>
    </row>
    <row r="15" spans="2:143" ht="11.25" customHeight="1" x14ac:dyDescent="0.15">
      <c r="B15" s="618" t="s">
        <v>247</v>
      </c>
      <c r="C15" s="619"/>
      <c r="D15" s="619"/>
      <c r="E15" s="619"/>
      <c r="F15" s="619"/>
      <c r="G15" s="619"/>
      <c r="H15" s="619"/>
      <c r="I15" s="619"/>
      <c r="J15" s="619"/>
      <c r="K15" s="619"/>
      <c r="L15" s="619"/>
      <c r="M15" s="619"/>
      <c r="N15" s="619"/>
      <c r="O15" s="619"/>
      <c r="P15" s="619"/>
      <c r="Q15" s="620"/>
      <c r="R15" s="621">
        <v>14148</v>
      </c>
      <c r="S15" s="622"/>
      <c r="T15" s="622"/>
      <c r="U15" s="622"/>
      <c r="V15" s="622"/>
      <c r="W15" s="622"/>
      <c r="X15" s="622"/>
      <c r="Y15" s="623"/>
      <c r="Z15" s="659">
        <v>0.1</v>
      </c>
      <c r="AA15" s="659"/>
      <c r="AB15" s="659"/>
      <c r="AC15" s="659"/>
      <c r="AD15" s="660">
        <v>14148</v>
      </c>
      <c r="AE15" s="660"/>
      <c r="AF15" s="660"/>
      <c r="AG15" s="660"/>
      <c r="AH15" s="660"/>
      <c r="AI15" s="660"/>
      <c r="AJ15" s="660"/>
      <c r="AK15" s="660"/>
      <c r="AL15" s="624">
        <v>0.2</v>
      </c>
      <c r="AM15" s="625"/>
      <c r="AN15" s="625"/>
      <c r="AO15" s="661"/>
      <c r="AP15" s="618" t="s">
        <v>248</v>
      </c>
      <c r="AQ15" s="619"/>
      <c r="AR15" s="619"/>
      <c r="AS15" s="619"/>
      <c r="AT15" s="619"/>
      <c r="AU15" s="619"/>
      <c r="AV15" s="619"/>
      <c r="AW15" s="619"/>
      <c r="AX15" s="619"/>
      <c r="AY15" s="619"/>
      <c r="AZ15" s="619"/>
      <c r="BA15" s="619"/>
      <c r="BB15" s="619"/>
      <c r="BC15" s="619"/>
      <c r="BD15" s="619"/>
      <c r="BE15" s="619"/>
      <c r="BF15" s="620"/>
      <c r="BG15" s="621">
        <v>118644</v>
      </c>
      <c r="BH15" s="622"/>
      <c r="BI15" s="622"/>
      <c r="BJ15" s="622"/>
      <c r="BK15" s="622"/>
      <c r="BL15" s="622"/>
      <c r="BM15" s="622"/>
      <c r="BN15" s="623"/>
      <c r="BO15" s="659">
        <v>5.9</v>
      </c>
      <c r="BP15" s="659"/>
      <c r="BQ15" s="659"/>
      <c r="BR15" s="659"/>
      <c r="BS15" s="660" t="s">
        <v>122</v>
      </c>
      <c r="BT15" s="660"/>
      <c r="BU15" s="660"/>
      <c r="BV15" s="660"/>
      <c r="BW15" s="660"/>
      <c r="BX15" s="660"/>
      <c r="BY15" s="660"/>
      <c r="BZ15" s="660"/>
      <c r="CA15" s="660"/>
      <c r="CB15" s="695"/>
      <c r="CD15" s="618" t="s">
        <v>249</v>
      </c>
      <c r="CE15" s="619"/>
      <c r="CF15" s="619"/>
      <c r="CG15" s="619"/>
      <c r="CH15" s="619"/>
      <c r="CI15" s="619"/>
      <c r="CJ15" s="619"/>
      <c r="CK15" s="619"/>
      <c r="CL15" s="619"/>
      <c r="CM15" s="619"/>
      <c r="CN15" s="619"/>
      <c r="CO15" s="619"/>
      <c r="CP15" s="619"/>
      <c r="CQ15" s="620"/>
      <c r="CR15" s="621">
        <v>977802</v>
      </c>
      <c r="CS15" s="622"/>
      <c r="CT15" s="622"/>
      <c r="CU15" s="622"/>
      <c r="CV15" s="622"/>
      <c r="CW15" s="622"/>
      <c r="CX15" s="622"/>
      <c r="CY15" s="623"/>
      <c r="CZ15" s="659">
        <v>8.4</v>
      </c>
      <c r="DA15" s="659"/>
      <c r="DB15" s="659"/>
      <c r="DC15" s="659"/>
      <c r="DD15" s="627">
        <v>117862</v>
      </c>
      <c r="DE15" s="622"/>
      <c r="DF15" s="622"/>
      <c r="DG15" s="622"/>
      <c r="DH15" s="622"/>
      <c r="DI15" s="622"/>
      <c r="DJ15" s="622"/>
      <c r="DK15" s="622"/>
      <c r="DL15" s="622"/>
      <c r="DM15" s="622"/>
      <c r="DN15" s="622"/>
      <c r="DO15" s="622"/>
      <c r="DP15" s="623"/>
      <c r="DQ15" s="627">
        <v>781366</v>
      </c>
      <c r="DR15" s="622"/>
      <c r="DS15" s="622"/>
      <c r="DT15" s="622"/>
      <c r="DU15" s="622"/>
      <c r="DV15" s="622"/>
      <c r="DW15" s="622"/>
      <c r="DX15" s="622"/>
      <c r="DY15" s="622"/>
      <c r="DZ15" s="622"/>
      <c r="EA15" s="622"/>
      <c r="EB15" s="622"/>
      <c r="EC15" s="658"/>
    </row>
    <row r="16" spans="2:143" ht="11.25" customHeight="1" x14ac:dyDescent="0.15">
      <c r="B16" s="618" t="s">
        <v>250</v>
      </c>
      <c r="C16" s="619"/>
      <c r="D16" s="619"/>
      <c r="E16" s="619"/>
      <c r="F16" s="619"/>
      <c r="G16" s="619"/>
      <c r="H16" s="619"/>
      <c r="I16" s="619"/>
      <c r="J16" s="619"/>
      <c r="K16" s="619"/>
      <c r="L16" s="619"/>
      <c r="M16" s="619"/>
      <c r="N16" s="619"/>
      <c r="O16" s="619"/>
      <c r="P16" s="619"/>
      <c r="Q16" s="620"/>
      <c r="R16" s="621">
        <v>26943</v>
      </c>
      <c r="S16" s="622"/>
      <c r="T16" s="622"/>
      <c r="U16" s="622"/>
      <c r="V16" s="622"/>
      <c r="W16" s="622"/>
      <c r="X16" s="622"/>
      <c r="Y16" s="623"/>
      <c r="Z16" s="659">
        <v>0.2</v>
      </c>
      <c r="AA16" s="659"/>
      <c r="AB16" s="659"/>
      <c r="AC16" s="659"/>
      <c r="AD16" s="660">
        <v>26943</v>
      </c>
      <c r="AE16" s="660"/>
      <c r="AF16" s="660"/>
      <c r="AG16" s="660"/>
      <c r="AH16" s="660"/>
      <c r="AI16" s="660"/>
      <c r="AJ16" s="660"/>
      <c r="AK16" s="660"/>
      <c r="AL16" s="624">
        <v>0.4</v>
      </c>
      <c r="AM16" s="625"/>
      <c r="AN16" s="625"/>
      <c r="AO16" s="661"/>
      <c r="AP16" s="618" t="s">
        <v>251</v>
      </c>
      <c r="AQ16" s="619"/>
      <c r="AR16" s="619"/>
      <c r="AS16" s="619"/>
      <c r="AT16" s="619"/>
      <c r="AU16" s="619"/>
      <c r="AV16" s="619"/>
      <c r="AW16" s="619"/>
      <c r="AX16" s="619"/>
      <c r="AY16" s="619"/>
      <c r="AZ16" s="619"/>
      <c r="BA16" s="619"/>
      <c r="BB16" s="619"/>
      <c r="BC16" s="619"/>
      <c r="BD16" s="619"/>
      <c r="BE16" s="619"/>
      <c r="BF16" s="620"/>
      <c r="BG16" s="621" t="s">
        <v>122</v>
      </c>
      <c r="BH16" s="622"/>
      <c r="BI16" s="622"/>
      <c r="BJ16" s="622"/>
      <c r="BK16" s="622"/>
      <c r="BL16" s="622"/>
      <c r="BM16" s="622"/>
      <c r="BN16" s="623"/>
      <c r="BO16" s="659" t="s">
        <v>122</v>
      </c>
      <c r="BP16" s="659"/>
      <c r="BQ16" s="659"/>
      <c r="BR16" s="659"/>
      <c r="BS16" s="660" t="s">
        <v>122</v>
      </c>
      <c r="BT16" s="660"/>
      <c r="BU16" s="660"/>
      <c r="BV16" s="660"/>
      <c r="BW16" s="660"/>
      <c r="BX16" s="660"/>
      <c r="BY16" s="660"/>
      <c r="BZ16" s="660"/>
      <c r="CA16" s="660"/>
      <c r="CB16" s="695"/>
      <c r="CD16" s="618" t="s">
        <v>252</v>
      </c>
      <c r="CE16" s="619"/>
      <c r="CF16" s="619"/>
      <c r="CG16" s="619"/>
      <c r="CH16" s="619"/>
      <c r="CI16" s="619"/>
      <c r="CJ16" s="619"/>
      <c r="CK16" s="619"/>
      <c r="CL16" s="619"/>
      <c r="CM16" s="619"/>
      <c r="CN16" s="619"/>
      <c r="CO16" s="619"/>
      <c r="CP16" s="619"/>
      <c r="CQ16" s="620"/>
      <c r="CR16" s="621">
        <v>861037</v>
      </c>
      <c r="CS16" s="622"/>
      <c r="CT16" s="622"/>
      <c r="CU16" s="622"/>
      <c r="CV16" s="622"/>
      <c r="CW16" s="622"/>
      <c r="CX16" s="622"/>
      <c r="CY16" s="623"/>
      <c r="CZ16" s="659">
        <v>7.4</v>
      </c>
      <c r="DA16" s="659"/>
      <c r="DB16" s="659"/>
      <c r="DC16" s="659"/>
      <c r="DD16" s="627" t="s">
        <v>122</v>
      </c>
      <c r="DE16" s="622"/>
      <c r="DF16" s="622"/>
      <c r="DG16" s="622"/>
      <c r="DH16" s="622"/>
      <c r="DI16" s="622"/>
      <c r="DJ16" s="622"/>
      <c r="DK16" s="622"/>
      <c r="DL16" s="622"/>
      <c r="DM16" s="622"/>
      <c r="DN16" s="622"/>
      <c r="DO16" s="622"/>
      <c r="DP16" s="623"/>
      <c r="DQ16" s="627">
        <v>75058</v>
      </c>
      <c r="DR16" s="622"/>
      <c r="DS16" s="622"/>
      <c r="DT16" s="622"/>
      <c r="DU16" s="622"/>
      <c r="DV16" s="622"/>
      <c r="DW16" s="622"/>
      <c r="DX16" s="622"/>
      <c r="DY16" s="622"/>
      <c r="DZ16" s="622"/>
      <c r="EA16" s="622"/>
      <c r="EB16" s="622"/>
      <c r="EC16" s="658"/>
    </row>
    <row r="17" spans="2:133" ht="11.25" customHeight="1" x14ac:dyDescent="0.15">
      <c r="B17" s="618" t="s">
        <v>253</v>
      </c>
      <c r="C17" s="619"/>
      <c r="D17" s="619"/>
      <c r="E17" s="619"/>
      <c r="F17" s="619"/>
      <c r="G17" s="619"/>
      <c r="H17" s="619"/>
      <c r="I17" s="619"/>
      <c r="J17" s="619"/>
      <c r="K17" s="619"/>
      <c r="L17" s="619"/>
      <c r="M17" s="619"/>
      <c r="N17" s="619"/>
      <c r="O17" s="619"/>
      <c r="P17" s="619"/>
      <c r="Q17" s="620"/>
      <c r="R17" s="621">
        <v>70052</v>
      </c>
      <c r="S17" s="622"/>
      <c r="T17" s="622"/>
      <c r="U17" s="622"/>
      <c r="V17" s="622"/>
      <c r="W17" s="622"/>
      <c r="X17" s="622"/>
      <c r="Y17" s="623"/>
      <c r="Z17" s="659">
        <v>0.6</v>
      </c>
      <c r="AA17" s="659"/>
      <c r="AB17" s="659"/>
      <c r="AC17" s="659"/>
      <c r="AD17" s="660">
        <v>70052</v>
      </c>
      <c r="AE17" s="660"/>
      <c r="AF17" s="660"/>
      <c r="AG17" s="660"/>
      <c r="AH17" s="660"/>
      <c r="AI17" s="660"/>
      <c r="AJ17" s="660"/>
      <c r="AK17" s="660"/>
      <c r="AL17" s="624">
        <v>1.1000000000000001</v>
      </c>
      <c r="AM17" s="625"/>
      <c r="AN17" s="625"/>
      <c r="AO17" s="661"/>
      <c r="AP17" s="618" t="s">
        <v>254</v>
      </c>
      <c r="AQ17" s="619"/>
      <c r="AR17" s="619"/>
      <c r="AS17" s="619"/>
      <c r="AT17" s="619"/>
      <c r="AU17" s="619"/>
      <c r="AV17" s="619"/>
      <c r="AW17" s="619"/>
      <c r="AX17" s="619"/>
      <c r="AY17" s="619"/>
      <c r="AZ17" s="619"/>
      <c r="BA17" s="619"/>
      <c r="BB17" s="619"/>
      <c r="BC17" s="619"/>
      <c r="BD17" s="619"/>
      <c r="BE17" s="619"/>
      <c r="BF17" s="620"/>
      <c r="BG17" s="621" t="s">
        <v>122</v>
      </c>
      <c r="BH17" s="622"/>
      <c r="BI17" s="622"/>
      <c r="BJ17" s="622"/>
      <c r="BK17" s="622"/>
      <c r="BL17" s="622"/>
      <c r="BM17" s="622"/>
      <c r="BN17" s="623"/>
      <c r="BO17" s="659" t="s">
        <v>122</v>
      </c>
      <c r="BP17" s="659"/>
      <c r="BQ17" s="659"/>
      <c r="BR17" s="659"/>
      <c r="BS17" s="660" t="s">
        <v>122</v>
      </c>
      <c r="BT17" s="660"/>
      <c r="BU17" s="660"/>
      <c r="BV17" s="660"/>
      <c r="BW17" s="660"/>
      <c r="BX17" s="660"/>
      <c r="BY17" s="660"/>
      <c r="BZ17" s="660"/>
      <c r="CA17" s="660"/>
      <c r="CB17" s="695"/>
      <c r="CD17" s="618" t="s">
        <v>255</v>
      </c>
      <c r="CE17" s="619"/>
      <c r="CF17" s="619"/>
      <c r="CG17" s="619"/>
      <c r="CH17" s="619"/>
      <c r="CI17" s="619"/>
      <c r="CJ17" s="619"/>
      <c r="CK17" s="619"/>
      <c r="CL17" s="619"/>
      <c r="CM17" s="619"/>
      <c r="CN17" s="619"/>
      <c r="CO17" s="619"/>
      <c r="CP17" s="619"/>
      <c r="CQ17" s="620"/>
      <c r="CR17" s="621">
        <v>1473261</v>
      </c>
      <c r="CS17" s="622"/>
      <c r="CT17" s="622"/>
      <c r="CU17" s="622"/>
      <c r="CV17" s="622"/>
      <c r="CW17" s="622"/>
      <c r="CX17" s="622"/>
      <c r="CY17" s="623"/>
      <c r="CZ17" s="659">
        <v>12.6</v>
      </c>
      <c r="DA17" s="659"/>
      <c r="DB17" s="659"/>
      <c r="DC17" s="659"/>
      <c r="DD17" s="627" t="s">
        <v>122</v>
      </c>
      <c r="DE17" s="622"/>
      <c r="DF17" s="622"/>
      <c r="DG17" s="622"/>
      <c r="DH17" s="622"/>
      <c r="DI17" s="622"/>
      <c r="DJ17" s="622"/>
      <c r="DK17" s="622"/>
      <c r="DL17" s="622"/>
      <c r="DM17" s="622"/>
      <c r="DN17" s="622"/>
      <c r="DO17" s="622"/>
      <c r="DP17" s="623"/>
      <c r="DQ17" s="627">
        <v>1444235</v>
      </c>
      <c r="DR17" s="622"/>
      <c r="DS17" s="622"/>
      <c r="DT17" s="622"/>
      <c r="DU17" s="622"/>
      <c r="DV17" s="622"/>
      <c r="DW17" s="622"/>
      <c r="DX17" s="622"/>
      <c r="DY17" s="622"/>
      <c r="DZ17" s="622"/>
      <c r="EA17" s="622"/>
      <c r="EB17" s="622"/>
      <c r="EC17" s="658"/>
    </row>
    <row r="18" spans="2:133" ht="11.25" customHeight="1" x14ac:dyDescent="0.15">
      <c r="B18" s="618" t="s">
        <v>256</v>
      </c>
      <c r="C18" s="619"/>
      <c r="D18" s="619"/>
      <c r="E18" s="619"/>
      <c r="F18" s="619"/>
      <c r="G18" s="619"/>
      <c r="H18" s="619"/>
      <c r="I18" s="619"/>
      <c r="J18" s="619"/>
      <c r="K18" s="619"/>
      <c r="L18" s="619"/>
      <c r="M18" s="619"/>
      <c r="N18" s="619"/>
      <c r="O18" s="619"/>
      <c r="P18" s="619"/>
      <c r="Q18" s="620"/>
      <c r="R18" s="621">
        <v>10518</v>
      </c>
      <c r="S18" s="622"/>
      <c r="T18" s="622"/>
      <c r="U18" s="622"/>
      <c r="V18" s="622"/>
      <c r="W18" s="622"/>
      <c r="X18" s="622"/>
      <c r="Y18" s="623"/>
      <c r="Z18" s="659">
        <v>0.1</v>
      </c>
      <c r="AA18" s="659"/>
      <c r="AB18" s="659"/>
      <c r="AC18" s="659"/>
      <c r="AD18" s="660">
        <v>10518</v>
      </c>
      <c r="AE18" s="660"/>
      <c r="AF18" s="660"/>
      <c r="AG18" s="660"/>
      <c r="AH18" s="660"/>
      <c r="AI18" s="660"/>
      <c r="AJ18" s="660"/>
      <c r="AK18" s="660"/>
      <c r="AL18" s="624">
        <v>0.2</v>
      </c>
      <c r="AM18" s="625"/>
      <c r="AN18" s="625"/>
      <c r="AO18" s="661"/>
      <c r="AP18" s="618" t="s">
        <v>257</v>
      </c>
      <c r="AQ18" s="619"/>
      <c r="AR18" s="619"/>
      <c r="AS18" s="619"/>
      <c r="AT18" s="619"/>
      <c r="AU18" s="619"/>
      <c r="AV18" s="619"/>
      <c r="AW18" s="619"/>
      <c r="AX18" s="619"/>
      <c r="AY18" s="619"/>
      <c r="AZ18" s="619"/>
      <c r="BA18" s="619"/>
      <c r="BB18" s="619"/>
      <c r="BC18" s="619"/>
      <c r="BD18" s="619"/>
      <c r="BE18" s="619"/>
      <c r="BF18" s="620"/>
      <c r="BG18" s="621" t="s">
        <v>122</v>
      </c>
      <c r="BH18" s="622"/>
      <c r="BI18" s="622"/>
      <c r="BJ18" s="622"/>
      <c r="BK18" s="622"/>
      <c r="BL18" s="622"/>
      <c r="BM18" s="622"/>
      <c r="BN18" s="623"/>
      <c r="BO18" s="659" t="s">
        <v>122</v>
      </c>
      <c r="BP18" s="659"/>
      <c r="BQ18" s="659"/>
      <c r="BR18" s="659"/>
      <c r="BS18" s="660" t="s">
        <v>122</v>
      </c>
      <c r="BT18" s="660"/>
      <c r="BU18" s="660"/>
      <c r="BV18" s="660"/>
      <c r="BW18" s="660"/>
      <c r="BX18" s="660"/>
      <c r="BY18" s="660"/>
      <c r="BZ18" s="660"/>
      <c r="CA18" s="660"/>
      <c r="CB18" s="695"/>
      <c r="CD18" s="618" t="s">
        <v>258</v>
      </c>
      <c r="CE18" s="619"/>
      <c r="CF18" s="619"/>
      <c r="CG18" s="619"/>
      <c r="CH18" s="619"/>
      <c r="CI18" s="619"/>
      <c r="CJ18" s="619"/>
      <c r="CK18" s="619"/>
      <c r="CL18" s="619"/>
      <c r="CM18" s="619"/>
      <c r="CN18" s="619"/>
      <c r="CO18" s="619"/>
      <c r="CP18" s="619"/>
      <c r="CQ18" s="620"/>
      <c r="CR18" s="621" t="s">
        <v>122</v>
      </c>
      <c r="CS18" s="622"/>
      <c r="CT18" s="622"/>
      <c r="CU18" s="622"/>
      <c r="CV18" s="622"/>
      <c r="CW18" s="622"/>
      <c r="CX18" s="622"/>
      <c r="CY18" s="623"/>
      <c r="CZ18" s="659" t="s">
        <v>122</v>
      </c>
      <c r="DA18" s="659"/>
      <c r="DB18" s="659"/>
      <c r="DC18" s="659"/>
      <c r="DD18" s="627" t="s">
        <v>122</v>
      </c>
      <c r="DE18" s="622"/>
      <c r="DF18" s="622"/>
      <c r="DG18" s="622"/>
      <c r="DH18" s="622"/>
      <c r="DI18" s="622"/>
      <c r="DJ18" s="622"/>
      <c r="DK18" s="622"/>
      <c r="DL18" s="622"/>
      <c r="DM18" s="622"/>
      <c r="DN18" s="622"/>
      <c r="DO18" s="622"/>
      <c r="DP18" s="623"/>
      <c r="DQ18" s="627" t="s">
        <v>122</v>
      </c>
      <c r="DR18" s="622"/>
      <c r="DS18" s="622"/>
      <c r="DT18" s="622"/>
      <c r="DU18" s="622"/>
      <c r="DV18" s="622"/>
      <c r="DW18" s="622"/>
      <c r="DX18" s="622"/>
      <c r="DY18" s="622"/>
      <c r="DZ18" s="622"/>
      <c r="EA18" s="622"/>
      <c r="EB18" s="622"/>
      <c r="EC18" s="658"/>
    </row>
    <row r="19" spans="2:133" ht="11.25" customHeight="1" x14ac:dyDescent="0.15">
      <c r="B19" s="618" t="s">
        <v>259</v>
      </c>
      <c r="C19" s="619"/>
      <c r="D19" s="619"/>
      <c r="E19" s="619"/>
      <c r="F19" s="619"/>
      <c r="G19" s="619"/>
      <c r="H19" s="619"/>
      <c r="I19" s="619"/>
      <c r="J19" s="619"/>
      <c r="K19" s="619"/>
      <c r="L19" s="619"/>
      <c r="M19" s="619"/>
      <c r="N19" s="619"/>
      <c r="O19" s="619"/>
      <c r="P19" s="619"/>
      <c r="Q19" s="620"/>
      <c r="R19" s="621">
        <v>58070</v>
      </c>
      <c r="S19" s="622"/>
      <c r="T19" s="622"/>
      <c r="U19" s="622"/>
      <c r="V19" s="622"/>
      <c r="W19" s="622"/>
      <c r="X19" s="622"/>
      <c r="Y19" s="623"/>
      <c r="Z19" s="659">
        <v>0.5</v>
      </c>
      <c r="AA19" s="659"/>
      <c r="AB19" s="659"/>
      <c r="AC19" s="659"/>
      <c r="AD19" s="660">
        <v>58070</v>
      </c>
      <c r="AE19" s="660"/>
      <c r="AF19" s="660"/>
      <c r="AG19" s="660"/>
      <c r="AH19" s="660"/>
      <c r="AI19" s="660"/>
      <c r="AJ19" s="660"/>
      <c r="AK19" s="660"/>
      <c r="AL19" s="624">
        <v>0.9</v>
      </c>
      <c r="AM19" s="625"/>
      <c r="AN19" s="625"/>
      <c r="AO19" s="661"/>
      <c r="AP19" s="618" t="s">
        <v>260</v>
      </c>
      <c r="AQ19" s="619"/>
      <c r="AR19" s="619"/>
      <c r="AS19" s="619"/>
      <c r="AT19" s="619"/>
      <c r="AU19" s="619"/>
      <c r="AV19" s="619"/>
      <c r="AW19" s="619"/>
      <c r="AX19" s="619"/>
      <c r="AY19" s="619"/>
      <c r="AZ19" s="619"/>
      <c r="BA19" s="619"/>
      <c r="BB19" s="619"/>
      <c r="BC19" s="619"/>
      <c r="BD19" s="619"/>
      <c r="BE19" s="619"/>
      <c r="BF19" s="620"/>
      <c r="BG19" s="621">
        <v>109450</v>
      </c>
      <c r="BH19" s="622"/>
      <c r="BI19" s="622"/>
      <c r="BJ19" s="622"/>
      <c r="BK19" s="622"/>
      <c r="BL19" s="622"/>
      <c r="BM19" s="622"/>
      <c r="BN19" s="623"/>
      <c r="BO19" s="659">
        <v>5.5</v>
      </c>
      <c r="BP19" s="659"/>
      <c r="BQ19" s="659"/>
      <c r="BR19" s="659"/>
      <c r="BS19" s="660" t="s">
        <v>122</v>
      </c>
      <c r="BT19" s="660"/>
      <c r="BU19" s="660"/>
      <c r="BV19" s="660"/>
      <c r="BW19" s="660"/>
      <c r="BX19" s="660"/>
      <c r="BY19" s="660"/>
      <c r="BZ19" s="660"/>
      <c r="CA19" s="660"/>
      <c r="CB19" s="695"/>
      <c r="CD19" s="618" t="s">
        <v>261</v>
      </c>
      <c r="CE19" s="619"/>
      <c r="CF19" s="619"/>
      <c r="CG19" s="619"/>
      <c r="CH19" s="619"/>
      <c r="CI19" s="619"/>
      <c r="CJ19" s="619"/>
      <c r="CK19" s="619"/>
      <c r="CL19" s="619"/>
      <c r="CM19" s="619"/>
      <c r="CN19" s="619"/>
      <c r="CO19" s="619"/>
      <c r="CP19" s="619"/>
      <c r="CQ19" s="620"/>
      <c r="CR19" s="621" t="s">
        <v>122</v>
      </c>
      <c r="CS19" s="622"/>
      <c r="CT19" s="622"/>
      <c r="CU19" s="622"/>
      <c r="CV19" s="622"/>
      <c r="CW19" s="622"/>
      <c r="CX19" s="622"/>
      <c r="CY19" s="623"/>
      <c r="CZ19" s="659" t="s">
        <v>122</v>
      </c>
      <c r="DA19" s="659"/>
      <c r="DB19" s="659"/>
      <c r="DC19" s="659"/>
      <c r="DD19" s="627" t="s">
        <v>122</v>
      </c>
      <c r="DE19" s="622"/>
      <c r="DF19" s="622"/>
      <c r="DG19" s="622"/>
      <c r="DH19" s="622"/>
      <c r="DI19" s="622"/>
      <c r="DJ19" s="622"/>
      <c r="DK19" s="622"/>
      <c r="DL19" s="622"/>
      <c r="DM19" s="622"/>
      <c r="DN19" s="622"/>
      <c r="DO19" s="622"/>
      <c r="DP19" s="623"/>
      <c r="DQ19" s="627" t="s">
        <v>122</v>
      </c>
      <c r="DR19" s="622"/>
      <c r="DS19" s="622"/>
      <c r="DT19" s="622"/>
      <c r="DU19" s="622"/>
      <c r="DV19" s="622"/>
      <c r="DW19" s="622"/>
      <c r="DX19" s="622"/>
      <c r="DY19" s="622"/>
      <c r="DZ19" s="622"/>
      <c r="EA19" s="622"/>
      <c r="EB19" s="622"/>
      <c r="EC19" s="658"/>
    </row>
    <row r="20" spans="2:133" ht="11.25" customHeight="1" x14ac:dyDescent="0.15">
      <c r="B20" s="696" t="s">
        <v>262</v>
      </c>
      <c r="C20" s="697"/>
      <c r="D20" s="697"/>
      <c r="E20" s="697"/>
      <c r="F20" s="697"/>
      <c r="G20" s="697"/>
      <c r="H20" s="697"/>
      <c r="I20" s="697"/>
      <c r="J20" s="697"/>
      <c r="K20" s="697"/>
      <c r="L20" s="697"/>
      <c r="M20" s="697"/>
      <c r="N20" s="697"/>
      <c r="O20" s="697"/>
      <c r="P20" s="697"/>
      <c r="Q20" s="698"/>
      <c r="R20" s="621">
        <v>1464</v>
      </c>
      <c r="S20" s="622"/>
      <c r="T20" s="622"/>
      <c r="U20" s="622"/>
      <c r="V20" s="622"/>
      <c r="W20" s="622"/>
      <c r="X20" s="622"/>
      <c r="Y20" s="623"/>
      <c r="Z20" s="659">
        <v>0</v>
      </c>
      <c r="AA20" s="659"/>
      <c r="AB20" s="659"/>
      <c r="AC20" s="659"/>
      <c r="AD20" s="660">
        <v>1464</v>
      </c>
      <c r="AE20" s="660"/>
      <c r="AF20" s="660"/>
      <c r="AG20" s="660"/>
      <c r="AH20" s="660"/>
      <c r="AI20" s="660"/>
      <c r="AJ20" s="660"/>
      <c r="AK20" s="660"/>
      <c r="AL20" s="624">
        <v>0</v>
      </c>
      <c r="AM20" s="625"/>
      <c r="AN20" s="625"/>
      <c r="AO20" s="661"/>
      <c r="AP20" s="618" t="s">
        <v>263</v>
      </c>
      <c r="AQ20" s="619"/>
      <c r="AR20" s="619"/>
      <c r="AS20" s="619"/>
      <c r="AT20" s="619"/>
      <c r="AU20" s="619"/>
      <c r="AV20" s="619"/>
      <c r="AW20" s="619"/>
      <c r="AX20" s="619"/>
      <c r="AY20" s="619"/>
      <c r="AZ20" s="619"/>
      <c r="BA20" s="619"/>
      <c r="BB20" s="619"/>
      <c r="BC20" s="619"/>
      <c r="BD20" s="619"/>
      <c r="BE20" s="619"/>
      <c r="BF20" s="620"/>
      <c r="BG20" s="621">
        <v>109450</v>
      </c>
      <c r="BH20" s="622"/>
      <c r="BI20" s="622"/>
      <c r="BJ20" s="622"/>
      <c r="BK20" s="622"/>
      <c r="BL20" s="622"/>
      <c r="BM20" s="622"/>
      <c r="BN20" s="623"/>
      <c r="BO20" s="659">
        <v>5.5</v>
      </c>
      <c r="BP20" s="659"/>
      <c r="BQ20" s="659"/>
      <c r="BR20" s="659"/>
      <c r="BS20" s="660" t="s">
        <v>122</v>
      </c>
      <c r="BT20" s="660"/>
      <c r="BU20" s="660"/>
      <c r="BV20" s="660"/>
      <c r="BW20" s="660"/>
      <c r="BX20" s="660"/>
      <c r="BY20" s="660"/>
      <c r="BZ20" s="660"/>
      <c r="CA20" s="660"/>
      <c r="CB20" s="695"/>
      <c r="CD20" s="618" t="s">
        <v>264</v>
      </c>
      <c r="CE20" s="619"/>
      <c r="CF20" s="619"/>
      <c r="CG20" s="619"/>
      <c r="CH20" s="619"/>
      <c r="CI20" s="619"/>
      <c r="CJ20" s="619"/>
      <c r="CK20" s="619"/>
      <c r="CL20" s="619"/>
      <c r="CM20" s="619"/>
      <c r="CN20" s="619"/>
      <c r="CO20" s="619"/>
      <c r="CP20" s="619"/>
      <c r="CQ20" s="620"/>
      <c r="CR20" s="621">
        <v>11650332</v>
      </c>
      <c r="CS20" s="622"/>
      <c r="CT20" s="622"/>
      <c r="CU20" s="622"/>
      <c r="CV20" s="622"/>
      <c r="CW20" s="622"/>
      <c r="CX20" s="622"/>
      <c r="CY20" s="623"/>
      <c r="CZ20" s="659">
        <v>100</v>
      </c>
      <c r="DA20" s="659"/>
      <c r="DB20" s="659"/>
      <c r="DC20" s="659"/>
      <c r="DD20" s="627">
        <v>1041859</v>
      </c>
      <c r="DE20" s="622"/>
      <c r="DF20" s="622"/>
      <c r="DG20" s="622"/>
      <c r="DH20" s="622"/>
      <c r="DI20" s="622"/>
      <c r="DJ20" s="622"/>
      <c r="DK20" s="622"/>
      <c r="DL20" s="622"/>
      <c r="DM20" s="622"/>
      <c r="DN20" s="622"/>
      <c r="DO20" s="622"/>
      <c r="DP20" s="623"/>
      <c r="DQ20" s="627">
        <v>8474752</v>
      </c>
      <c r="DR20" s="622"/>
      <c r="DS20" s="622"/>
      <c r="DT20" s="622"/>
      <c r="DU20" s="622"/>
      <c r="DV20" s="622"/>
      <c r="DW20" s="622"/>
      <c r="DX20" s="622"/>
      <c r="DY20" s="622"/>
      <c r="DZ20" s="622"/>
      <c r="EA20" s="622"/>
      <c r="EB20" s="622"/>
      <c r="EC20" s="658"/>
    </row>
    <row r="21" spans="2:133" ht="11.25" customHeight="1" x14ac:dyDescent="0.15">
      <c r="B21" s="618" t="s">
        <v>265</v>
      </c>
      <c r="C21" s="619"/>
      <c r="D21" s="619"/>
      <c r="E21" s="619"/>
      <c r="F21" s="619"/>
      <c r="G21" s="619"/>
      <c r="H21" s="619"/>
      <c r="I21" s="619"/>
      <c r="J21" s="619"/>
      <c r="K21" s="619"/>
      <c r="L21" s="619"/>
      <c r="M21" s="619"/>
      <c r="N21" s="619"/>
      <c r="O21" s="619"/>
      <c r="P21" s="619"/>
      <c r="Q21" s="620"/>
      <c r="R21" s="621">
        <v>4366417</v>
      </c>
      <c r="S21" s="622"/>
      <c r="T21" s="622"/>
      <c r="U21" s="622"/>
      <c r="V21" s="622"/>
      <c r="W21" s="622"/>
      <c r="X21" s="622"/>
      <c r="Y21" s="623"/>
      <c r="Z21" s="659">
        <v>36.299999999999997</v>
      </c>
      <c r="AA21" s="659"/>
      <c r="AB21" s="659"/>
      <c r="AC21" s="659"/>
      <c r="AD21" s="660">
        <v>3943436</v>
      </c>
      <c r="AE21" s="660"/>
      <c r="AF21" s="660"/>
      <c r="AG21" s="660"/>
      <c r="AH21" s="660"/>
      <c r="AI21" s="660"/>
      <c r="AJ21" s="660"/>
      <c r="AK21" s="660"/>
      <c r="AL21" s="624">
        <v>59.9</v>
      </c>
      <c r="AM21" s="625"/>
      <c r="AN21" s="625"/>
      <c r="AO21" s="661"/>
      <c r="AP21" s="618" t="s">
        <v>266</v>
      </c>
      <c r="AQ21" s="699"/>
      <c r="AR21" s="699"/>
      <c r="AS21" s="699"/>
      <c r="AT21" s="699"/>
      <c r="AU21" s="699"/>
      <c r="AV21" s="699"/>
      <c r="AW21" s="699"/>
      <c r="AX21" s="699"/>
      <c r="AY21" s="699"/>
      <c r="AZ21" s="699"/>
      <c r="BA21" s="699"/>
      <c r="BB21" s="699"/>
      <c r="BC21" s="699"/>
      <c r="BD21" s="699"/>
      <c r="BE21" s="699"/>
      <c r="BF21" s="700"/>
      <c r="BG21" s="621">
        <v>8765</v>
      </c>
      <c r="BH21" s="622"/>
      <c r="BI21" s="622"/>
      <c r="BJ21" s="622"/>
      <c r="BK21" s="622"/>
      <c r="BL21" s="622"/>
      <c r="BM21" s="622"/>
      <c r="BN21" s="623"/>
      <c r="BO21" s="659">
        <v>0.4</v>
      </c>
      <c r="BP21" s="659"/>
      <c r="BQ21" s="659"/>
      <c r="BR21" s="659"/>
      <c r="BS21" s="660" t="s">
        <v>122</v>
      </c>
      <c r="BT21" s="660"/>
      <c r="BU21" s="660"/>
      <c r="BV21" s="660"/>
      <c r="BW21" s="660"/>
      <c r="BX21" s="660"/>
      <c r="BY21" s="660"/>
      <c r="BZ21" s="660"/>
      <c r="CA21" s="660"/>
      <c r="CB21" s="695"/>
      <c r="CD21" s="602"/>
      <c r="CE21" s="603"/>
      <c r="CF21" s="603"/>
      <c r="CG21" s="603"/>
      <c r="CH21" s="603"/>
      <c r="CI21" s="603"/>
      <c r="CJ21" s="603"/>
      <c r="CK21" s="603"/>
      <c r="CL21" s="603"/>
      <c r="CM21" s="603"/>
      <c r="CN21" s="603"/>
      <c r="CO21" s="603"/>
      <c r="CP21" s="603"/>
      <c r="CQ21" s="604"/>
      <c r="CR21" s="706"/>
      <c r="CS21" s="707"/>
      <c r="CT21" s="707"/>
      <c r="CU21" s="707"/>
      <c r="CV21" s="707"/>
      <c r="CW21" s="707"/>
      <c r="CX21" s="707"/>
      <c r="CY21" s="708"/>
      <c r="CZ21" s="709"/>
      <c r="DA21" s="709"/>
      <c r="DB21" s="709"/>
      <c r="DC21" s="709"/>
      <c r="DD21" s="710"/>
      <c r="DE21" s="707"/>
      <c r="DF21" s="707"/>
      <c r="DG21" s="707"/>
      <c r="DH21" s="707"/>
      <c r="DI21" s="707"/>
      <c r="DJ21" s="707"/>
      <c r="DK21" s="707"/>
      <c r="DL21" s="707"/>
      <c r="DM21" s="707"/>
      <c r="DN21" s="707"/>
      <c r="DO21" s="707"/>
      <c r="DP21" s="708"/>
      <c r="DQ21" s="710"/>
      <c r="DR21" s="707"/>
      <c r="DS21" s="707"/>
      <c r="DT21" s="707"/>
      <c r="DU21" s="707"/>
      <c r="DV21" s="707"/>
      <c r="DW21" s="707"/>
      <c r="DX21" s="707"/>
      <c r="DY21" s="707"/>
      <c r="DZ21" s="707"/>
      <c r="EA21" s="707"/>
      <c r="EB21" s="707"/>
      <c r="EC21" s="714"/>
    </row>
    <row r="22" spans="2:133" ht="11.25" customHeight="1" x14ac:dyDescent="0.15">
      <c r="B22" s="618" t="s">
        <v>267</v>
      </c>
      <c r="C22" s="619"/>
      <c r="D22" s="619"/>
      <c r="E22" s="619"/>
      <c r="F22" s="619"/>
      <c r="G22" s="619"/>
      <c r="H22" s="619"/>
      <c r="I22" s="619"/>
      <c r="J22" s="619"/>
      <c r="K22" s="619"/>
      <c r="L22" s="619"/>
      <c r="M22" s="619"/>
      <c r="N22" s="619"/>
      <c r="O22" s="619"/>
      <c r="P22" s="619"/>
      <c r="Q22" s="620"/>
      <c r="R22" s="621">
        <v>3943436</v>
      </c>
      <c r="S22" s="622"/>
      <c r="T22" s="622"/>
      <c r="U22" s="622"/>
      <c r="V22" s="622"/>
      <c r="W22" s="622"/>
      <c r="X22" s="622"/>
      <c r="Y22" s="623"/>
      <c r="Z22" s="659">
        <v>32.799999999999997</v>
      </c>
      <c r="AA22" s="659"/>
      <c r="AB22" s="659"/>
      <c r="AC22" s="659"/>
      <c r="AD22" s="660">
        <v>3943436</v>
      </c>
      <c r="AE22" s="660"/>
      <c r="AF22" s="660"/>
      <c r="AG22" s="660"/>
      <c r="AH22" s="660"/>
      <c r="AI22" s="660"/>
      <c r="AJ22" s="660"/>
      <c r="AK22" s="660"/>
      <c r="AL22" s="624">
        <v>59.9</v>
      </c>
      <c r="AM22" s="625"/>
      <c r="AN22" s="625"/>
      <c r="AO22" s="661"/>
      <c r="AP22" s="618" t="s">
        <v>268</v>
      </c>
      <c r="AQ22" s="699"/>
      <c r="AR22" s="699"/>
      <c r="AS22" s="699"/>
      <c r="AT22" s="699"/>
      <c r="AU22" s="699"/>
      <c r="AV22" s="699"/>
      <c r="AW22" s="699"/>
      <c r="AX22" s="699"/>
      <c r="AY22" s="699"/>
      <c r="AZ22" s="699"/>
      <c r="BA22" s="699"/>
      <c r="BB22" s="699"/>
      <c r="BC22" s="699"/>
      <c r="BD22" s="699"/>
      <c r="BE22" s="699"/>
      <c r="BF22" s="700"/>
      <c r="BG22" s="621" t="s">
        <v>122</v>
      </c>
      <c r="BH22" s="622"/>
      <c r="BI22" s="622"/>
      <c r="BJ22" s="622"/>
      <c r="BK22" s="622"/>
      <c r="BL22" s="622"/>
      <c r="BM22" s="622"/>
      <c r="BN22" s="623"/>
      <c r="BO22" s="659" t="s">
        <v>122</v>
      </c>
      <c r="BP22" s="659"/>
      <c r="BQ22" s="659"/>
      <c r="BR22" s="659"/>
      <c r="BS22" s="660" t="s">
        <v>122</v>
      </c>
      <c r="BT22" s="660"/>
      <c r="BU22" s="660"/>
      <c r="BV22" s="660"/>
      <c r="BW22" s="660"/>
      <c r="BX22" s="660"/>
      <c r="BY22" s="660"/>
      <c r="BZ22" s="660"/>
      <c r="CA22" s="660"/>
      <c r="CB22" s="695"/>
      <c r="CD22" s="679" t="s">
        <v>269</v>
      </c>
      <c r="CE22" s="680"/>
      <c r="CF22" s="680"/>
      <c r="CG22" s="680"/>
      <c r="CH22" s="680"/>
      <c r="CI22" s="680"/>
      <c r="CJ22" s="680"/>
      <c r="CK22" s="680"/>
      <c r="CL22" s="680"/>
      <c r="CM22" s="680"/>
      <c r="CN22" s="680"/>
      <c r="CO22" s="680"/>
      <c r="CP22" s="680"/>
      <c r="CQ22" s="680"/>
      <c r="CR22" s="680"/>
      <c r="CS22" s="680"/>
      <c r="CT22" s="680"/>
      <c r="CU22" s="680"/>
      <c r="CV22" s="680"/>
      <c r="CW22" s="680"/>
      <c r="CX22" s="680"/>
      <c r="CY22" s="680"/>
      <c r="CZ22" s="680"/>
      <c r="DA22" s="680"/>
      <c r="DB22" s="680"/>
      <c r="DC22" s="680"/>
      <c r="DD22" s="680"/>
      <c r="DE22" s="680"/>
      <c r="DF22" s="680"/>
      <c r="DG22" s="680"/>
      <c r="DH22" s="680"/>
      <c r="DI22" s="680"/>
      <c r="DJ22" s="680"/>
      <c r="DK22" s="680"/>
      <c r="DL22" s="680"/>
      <c r="DM22" s="680"/>
      <c r="DN22" s="680"/>
      <c r="DO22" s="680"/>
      <c r="DP22" s="680"/>
      <c r="DQ22" s="680"/>
      <c r="DR22" s="680"/>
      <c r="DS22" s="680"/>
      <c r="DT22" s="680"/>
      <c r="DU22" s="680"/>
      <c r="DV22" s="680"/>
      <c r="DW22" s="680"/>
      <c r="DX22" s="680"/>
      <c r="DY22" s="680"/>
      <c r="DZ22" s="680"/>
      <c r="EA22" s="680"/>
      <c r="EB22" s="680"/>
      <c r="EC22" s="681"/>
    </row>
    <row r="23" spans="2:133" ht="11.25" customHeight="1" x14ac:dyDescent="0.15">
      <c r="B23" s="618" t="s">
        <v>270</v>
      </c>
      <c r="C23" s="619"/>
      <c r="D23" s="619"/>
      <c r="E23" s="619"/>
      <c r="F23" s="619"/>
      <c r="G23" s="619"/>
      <c r="H23" s="619"/>
      <c r="I23" s="619"/>
      <c r="J23" s="619"/>
      <c r="K23" s="619"/>
      <c r="L23" s="619"/>
      <c r="M23" s="619"/>
      <c r="N23" s="619"/>
      <c r="O23" s="619"/>
      <c r="P23" s="619"/>
      <c r="Q23" s="620"/>
      <c r="R23" s="621">
        <v>422981</v>
      </c>
      <c r="S23" s="622"/>
      <c r="T23" s="622"/>
      <c r="U23" s="622"/>
      <c r="V23" s="622"/>
      <c r="W23" s="622"/>
      <c r="X23" s="622"/>
      <c r="Y23" s="623"/>
      <c r="Z23" s="659">
        <v>3.5</v>
      </c>
      <c r="AA23" s="659"/>
      <c r="AB23" s="659"/>
      <c r="AC23" s="659"/>
      <c r="AD23" s="660" t="s">
        <v>122</v>
      </c>
      <c r="AE23" s="660"/>
      <c r="AF23" s="660"/>
      <c r="AG23" s="660"/>
      <c r="AH23" s="660"/>
      <c r="AI23" s="660"/>
      <c r="AJ23" s="660"/>
      <c r="AK23" s="660"/>
      <c r="AL23" s="624" t="s">
        <v>122</v>
      </c>
      <c r="AM23" s="625"/>
      <c r="AN23" s="625"/>
      <c r="AO23" s="661"/>
      <c r="AP23" s="618" t="s">
        <v>271</v>
      </c>
      <c r="AQ23" s="699"/>
      <c r="AR23" s="699"/>
      <c r="AS23" s="699"/>
      <c r="AT23" s="699"/>
      <c r="AU23" s="699"/>
      <c r="AV23" s="699"/>
      <c r="AW23" s="699"/>
      <c r="AX23" s="699"/>
      <c r="AY23" s="699"/>
      <c r="AZ23" s="699"/>
      <c r="BA23" s="699"/>
      <c r="BB23" s="699"/>
      <c r="BC23" s="699"/>
      <c r="BD23" s="699"/>
      <c r="BE23" s="699"/>
      <c r="BF23" s="700"/>
      <c r="BG23" s="621">
        <v>100685</v>
      </c>
      <c r="BH23" s="622"/>
      <c r="BI23" s="622"/>
      <c r="BJ23" s="622"/>
      <c r="BK23" s="622"/>
      <c r="BL23" s="622"/>
      <c r="BM23" s="622"/>
      <c r="BN23" s="623"/>
      <c r="BO23" s="659">
        <v>5</v>
      </c>
      <c r="BP23" s="659"/>
      <c r="BQ23" s="659"/>
      <c r="BR23" s="659"/>
      <c r="BS23" s="660" t="s">
        <v>122</v>
      </c>
      <c r="BT23" s="660"/>
      <c r="BU23" s="660"/>
      <c r="BV23" s="660"/>
      <c r="BW23" s="660"/>
      <c r="BX23" s="660"/>
      <c r="BY23" s="660"/>
      <c r="BZ23" s="660"/>
      <c r="CA23" s="660"/>
      <c r="CB23" s="695"/>
      <c r="CD23" s="679" t="s">
        <v>211</v>
      </c>
      <c r="CE23" s="680"/>
      <c r="CF23" s="680"/>
      <c r="CG23" s="680"/>
      <c r="CH23" s="680"/>
      <c r="CI23" s="680"/>
      <c r="CJ23" s="680"/>
      <c r="CK23" s="680"/>
      <c r="CL23" s="680"/>
      <c r="CM23" s="680"/>
      <c r="CN23" s="680"/>
      <c r="CO23" s="680"/>
      <c r="CP23" s="680"/>
      <c r="CQ23" s="681"/>
      <c r="CR23" s="679" t="s">
        <v>272</v>
      </c>
      <c r="CS23" s="680"/>
      <c r="CT23" s="680"/>
      <c r="CU23" s="680"/>
      <c r="CV23" s="680"/>
      <c r="CW23" s="680"/>
      <c r="CX23" s="680"/>
      <c r="CY23" s="681"/>
      <c r="CZ23" s="679" t="s">
        <v>273</v>
      </c>
      <c r="DA23" s="680"/>
      <c r="DB23" s="680"/>
      <c r="DC23" s="681"/>
      <c r="DD23" s="679" t="s">
        <v>274</v>
      </c>
      <c r="DE23" s="680"/>
      <c r="DF23" s="680"/>
      <c r="DG23" s="680"/>
      <c r="DH23" s="680"/>
      <c r="DI23" s="680"/>
      <c r="DJ23" s="680"/>
      <c r="DK23" s="681"/>
      <c r="DL23" s="711" t="s">
        <v>275</v>
      </c>
      <c r="DM23" s="712"/>
      <c r="DN23" s="712"/>
      <c r="DO23" s="712"/>
      <c r="DP23" s="712"/>
      <c r="DQ23" s="712"/>
      <c r="DR23" s="712"/>
      <c r="DS23" s="712"/>
      <c r="DT23" s="712"/>
      <c r="DU23" s="712"/>
      <c r="DV23" s="713"/>
      <c r="DW23" s="679" t="s">
        <v>276</v>
      </c>
      <c r="DX23" s="680"/>
      <c r="DY23" s="680"/>
      <c r="DZ23" s="680"/>
      <c r="EA23" s="680"/>
      <c r="EB23" s="680"/>
      <c r="EC23" s="681"/>
    </row>
    <row r="24" spans="2:133" ht="11.25" customHeight="1" x14ac:dyDescent="0.15">
      <c r="B24" s="618" t="s">
        <v>277</v>
      </c>
      <c r="C24" s="619"/>
      <c r="D24" s="619"/>
      <c r="E24" s="619"/>
      <c r="F24" s="619"/>
      <c r="G24" s="619"/>
      <c r="H24" s="619"/>
      <c r="I24" s="619"/>
      <c r="J24" s="619"/>
      <c r="K24" s="619"/>
      <c r="L24" s="619"/>
      <c r="M24" s="619"/>
      <c r="N24" s="619"/>
      <c r="O24" s="619"/>
      <c r="P24" s="619"/>
      <c r="Q24" s="620"/>
      <c r="R24" s="621" t="s">
        <v>122</v>
      </c>
      <c r="S24" s="622"/>
      <c r="T24" s="622"/>
      <c r="U24" s="622"/>
      <c r="V24" s="622"/>
      <c r="W24" s="622"/>
      <c r="X24" s="622"/>
      <c r="Y24" s="623"/>
      <c r="Z24" s="659" t="s">
        <v>122</v>
      </c>
      <c r="AA24" s="659"/>
      <c r="AB24" s="659"/>
      <c r="AC24" s="659"/>
      <c r="AD24" s="660" t="s">
        <v>122</v>
      </c>
      <c r="AE24" s="660"/>
      <c r="AF24" s="660"/>
      <c r="AG24" s="660"/>
      <c r="AH24" s="660"/>
      <c r="AI24" s="660"/>
      <c r="AJ24" s="660"/>
      <c r="AK24" s="660"/>
      <c r="AL24" s="624" t="s">
        <v>122</v>
      </c>
      <c r="AM24" s="625"/>
      <c r="AN24" s="625"/>
      <c r="AO24" s="661"/>
      <c r="AP24" s="618" t="s">
        <v>278</v>
      </c>
      <c r="AQ24" s="699"/>
      <c r="AR24" s="699"/>
      <c r="AS24" s="699"/>
      <c r="AT24" s="699"/>
      <c r="AU24" s="699"/>
      <c r="AV24" s="699"/>
      <c r="AW24" s="699"/>
      <c r="AX24" s="699"/>
      <c r="AY24" s="699"/>
      <c r="AZ24" s="699"/>
      <c r="BA24" s="699"/>
      <c r="BB24" s="699"/>
      <c r="BC24" s="699"/>
      <c r="BD24" s="699"/>
      <c r="BE24" s="699"/>
      <c r="BF24" s="700"/>
      <c r="BG24" s="621" t="s">
        <v>122</v>
      </c>
      <c r="BH24" s="622"/>
      <c r="BI24" s="622"/>
      <c r="BJ24" s="622"/>
      <c r="BK24" s="622"/>
      <c r="BL24" s="622"/>
      <c r="BM24" s="622"/>
      <c r="BN24" s="623"/>
      <c r="BO24" s="659" t="s">
        <v>122</v>
      </c>
      <c r="BP24" s="659"/>
      <c r="BQ24" s="659"/>
      <c r="BR24" s="659"/>
      <c r="BS24" s="660" t="s">
        <v>122</v>
      </c>
      <c r="BT24" s="660"/>
      <c r="BU24" s="660"/>
      <c r="BV24" s="660"/>
      <c r="BW24" s="660"/>
      <c r="BX24" s="660"/>
      <c r="BY24" s="660"/>
      <c r="BZ24" s="660"/>
      <c r="CA24" s="660"/>
      <c r="CB24" s="695"/>
      <c r="CD24" s="676" t="s">
        <v>279</v>
      </c>
      <c r="CE24" s="677"/>
      <c r="CF24" s="677"/>
      <c r="CG24" s="677"/>
      <c r="CH24" s="677"/>
      <c r="CI24" s="677"/>
      <c r="CJ24" s="677"/>
      <c r="CK24" s="677"/>
      <c r="CL24" s="677"/>
      <c r="CM24" s="677"/>
      <c r="CN24" s="677"/>
      <c r="CO24" s="677"/>
      <c r="CP24" s="677"/>
      <c r="CQ24" s="678"/>
      <c r="CR24" s="673">
        <v>4423671</v>
      </c>
      <c r="CS24" s="674"/>
      <c r="CT24" s="674"/>
      <c r="CU24" s="674"/>
      <c r="CV24" s="674"/>
      <c r="CW24" s="674"/>
      <c r="CX24" s="674"/>
      <c r="CY24" s="702"/>
      <c r="CZ24" s="703">
        <v>38</v>
      </c>
      <c r="DA24" s="685"/>
      <c r="DB24" s="685"/>
      <c r="DC24" s="705"/>
      <c r="DD24" s="701">
        <v>3564015</v>
      </c>
      <c r="DE24" s="674"/>
      <c r="DF24" s="674"/>
      <c r="DG24" s="674"/>
      <c r="DH24" s="674"/>
      <c r="DI24" s="674"/>
      <c r="DJ24" s="674"/>
      <c r="DK24" s="702"/>
      <c r="DL24" s="701">
        <v>3306998</v>
      </c>
      <c r="DM24" s="674"/>
      <c r="DN24" s="674"/>
      <c r="DO24" s="674"/>
      <c r="DP24" s="674"/>
      <c r="DQ24" s="674"/>
      <c r="DR24" s="674"/>
      <c r="DS24" s="674"/>
      <c r="DT24" s="674"/>
      <c r="DU24" s="674"/>
      <c r="DV24" s="702"/>
      <c r="DW24" s="703">
        <v>50.1</v>
      </c>
      <c r="DX24" s="685"/>
      <c r="DY24" s="685"/>
      <c r="DZ24" s="685"/>
      <c r="EA24" s="685"/>
      <c r="EB24" s="685"/>
      <c r="EC24" s="704"/>
    </row>
    <row r="25" spans="2:133" ht="11.25" customHeight="1" x14ac:dyDescent="0.15">
      <c r="B25" s="618" t="s">
        <v>280</v>
      </c>
      <c r="C25" s="619"/>
      <c r="D25" s="619"/>
      <c r="E25" s="619"/>
      <c r="F25" s="619"/>
      <c r="G25" s="619"/>
      <c r="H25" s="619"/>
      <c r="I25" s="619"/>
      <c r="J25" s="619"/>
      <c r="K25" s="619"/>
      <c r="L25" s="619"/>
      <c r="M25" s="619"/>
      <c r="N25" s="619"/>
      <c r="O25" s="619"/>
      <c r="P25" s="619"/>
      <c r="Q25" s="620"/>
      <c r="R25" s="621">
        <v>7090949</v>
      </c>
      <c r="S25" s="622"/>
      <c r="T25" s="622"/>
      <c r="U25" s="622"/>
      <c r="V25" s="622"/>
      <c r="W25" s="622"/>
      <c r="X25" s="622"/>
      <c r="Y25" s="623"/>
      <c r="Z25" s="659">
        <v>58.9</v>
      </c>
      <c r="AA25" s="659"/>
      <c r="AB25" s="659"/>
      <c r="AC25" s="659"/>
      <c r="AD25" s="660">
        <v>6567283</v>
      </c>
      <c r="AE25" s="660"/>
      <c r="AF25" s="660"/>
      <c r="AG25" s="660"/>
      <c r="AH25" s="660"/>
      <c r="AI25" s="660"/>
      <c r="AJ25" s="660"/>
      <c r="AK25" s="660"/>
      <c r="AL25" s="624">
        <v>99.8</v>
      </c>
      <c r="AM25" s="625"/>
      <c r="AN25" s="625"/>
      <c r="AO25" s="661"/>
      <c r="AP25" s="618" t="s">
        <v>281</v>
      </c>
      <c r="AQ25" s="699"/>
      <c r="AR25" s="699"/>
      <c r="AS25" s="699"/>
      <c r="AT25" s="699"/>
      <c r="AU25" s="699"/>
      <c r="AV25" s="699"/>
      <c r="AW25" s="699"/>
      <c r="AX25" s="699"/>
      <c r="AY25" s="699"/>
      <c r="AZ25" s="699"/>
      <c r="BA25" s="699"/>
      <c r="BB25" s="699"/>
      <c r="BC25" s="699"/>
      <c r="BD25" s="699"/>
      <c r="BE25" s="699"/>
      <c r="BF25" s="700"/>
      <c r="BG25" s="621" t="s">
        <v>122</v>
      </c>
      <c r="BH25" s="622"/>
      <c r="BI25" s="622"/>
      <c r="BJ25" s="622"/>
      <c r="BK25" s="622"/>
      <c r="BL25" s="622"/>
      <c r="BM25" s="622"/>
      <c r="BN25" s="623"/>
      <c r="BO25" s="659" t="s">
        <v>122</v>
      </c>
      <c r="BP25" s="659"/>
      <c r="BQ25" s="659"/>
      <c r="BR25" s="659"/>
      <c r="BS25" s="660" t="s">
        <v>122</v>
      </c>
      <c r="BT25" s="660"/>
      <c r="BU25" s="660"/>
      <c r="BV25" s="660"/>
      <c r="BW25" s="660"/>
      <c r="BX25" s="660"/>
      <c r="BY25" s="660"/>
      <c r="BZ25" s="660"/>
      <c r="CA25" s="660"/>
      <c r="CB25" s="695"/>
      <c r="CD25" s="618" t="s">
        <v>282</v>
      </c>
      <c r="CE25" s="619"/>
      <c r="CF25" s="619"/>
      <c r="CG25" s="619"/>
      <c r="CH25" s="619"/>
      <c r="CI25" s="619"/>
      <c r="CJ25" s="619"/>
      <c r="CK25" s="619"/>
      <c r="CL25" s="619"/>
      <c r="CM25" s="619"/>
      <c r="CN25" s="619"/>
      <c r="CO25" s="619"/>
      <c r="CP25" s="619"/>
      <c r="CQ25" s="620"/>
      <c r="CR25" s="621">
        <v>1763291</v>
      </c>
      <c r="CS25" s="634"/>
      <c r="CT25" s="634"/>
      <c r="CU25" s="634"/>
      <c r="CV25" s="634"/>
      <c r="CW25" s="634"/>
      <c r="CX25" s="634"/>
      <c r="CY25" s="635"/>
      <c r="CZ25" s="624">
        <v>15.1</v>
      </c>
      <c r="DA25" s="636"/>
      <c r="DB25" s="636"/>
      <c r="DC25" s="637"/>
      <c r="DD25" s="627">
        <v>1655427</v>
      </c>
      <c r="DE25" s="634"/>
      <c r="DF25" s="634"/>
      <c r="DG25" s="634"/>
      <c r="DH25" s="634"/>
      <c r="DI25" s="634"/>
      <c r="DJ25" s="634"/>
      <c r="DK25" s="635"/>
      <c r="DL25" s="627">
        <v>1623126</v>
      </c>
      <c r="DM25" s="634"/>
      <c r="DN25" s="634"/>
      <c r="DO25" s="634"/>
      <c r="DP25" s="634"/>
      <c r="DQ25" s="634"/>
      <c r="DR25" s="634"/>
      <c r="DS25" s="634"/>
      <c r="DT25" s="634"/>
      <c r="DU25" s="634"/>
      <c r="DV25" s="635"/>
      <c r="DW25" s="624">
        <v>24.6</v>
      </c>
      <c r="DX25" s="636"/>
      <c r="DY25" s="636"/>
      <c r="DZ25" s="636"/>
      <c r="EA25" s="636"/>
      <c r="EB25" s="636"/>
      <c r="EC25" s="648"/>
    </row>
    <row r="26" spans="2:133" ht="11.25" customHeight="1" x14ac:dyDescent="0.15">
      <c r="B26" s="618" t="s">
        <v>283</v>
      </c>
      <c r="C26" s="619"/>
      <c r="D26" s="619"/>
      <c r="E26" s="619"/>
      <c r="F26" s="619"/>
      <c r="G26" s="619"/>
      <c r="H26" s="619"/>
      <c r="I26" s="619"/>
      <c r="J26" s="619"/>
      <c r="K26" s="619"/>
      <c r="L26" s="619"/>
      <c r="M26" s="619"/>
      <c r="N26" s="619"/>
      <c r="O26" s="619"/>
      <c r="P26" s="619"/>
      <c r="Q26" s="620"/>
      <c r="R26" s="621">
        <v>1977</v>
      </c>
      <c r="S26" s="622"/>
      <c r="T26" s="622"/>
      <c r="U26" s="622"/>
      <c r="V26" s="622"/>
      <c r="W26" s="622"/>
      <c r="X26" s="622"/>
      <c r="Y26" s="623"/>
      <c r="Z26" s="659">
        <v>0</v>
      </c>
      <c r="AA26" s="659"/>
      <c r="AB26" s="659"/>
      <c r="AC26" s="659"/>
      <c r="AD26" s="660">
        <v>1977</v>
      </c>
      <c r="AE26" s="660"/>
      <c r="AF26" s="660"/>
      <c r="AG26" s="660"/>
      <c r="AH26" s="660"/>
      <c r="AI26" s="660"/>
      <c r="AJ26" s="660"/>
      <c r="AK26" s="660"/>
      <c r="AL26" s="624">
        <v>0</v>
      </c>
      <c r="AM26" s="625"/>
      <c r="AN26" s="625"/>
      <c r="AO26" s="661"/>
      <c r="AP26" s="618" t="s">
        <v>284</v>
      </c>
      <c r="AQ26" s="699"/>
      <c r="AR26" s="699"/>
      <c r="AS26" s="699"/>
      <c r="AT26" s="699"/>
      <c r="AU26" s="699"/>
      <c r="AV26" s="699"/>
      <c r="AW26" s="699"/>
      <c r="AX26" s="699"/>
      <c r="AY26" s="699"/>
      <c r="AZ26" s="699"/>
      <c r="BA26" s="699"/>
      <c r="BB26" s="699"/>
      <c r="BC26" s="699"/>
      <c r="BD26" s="699"/>
      <c r="BE26" s="699"/>
      <c r="BF26" s="700"/>
      <c r="BG26" s="621" t="s">
        <v>122</v>
      </c>
      <c r="BH26" s="622"/>
      <c r="BI26" s="622"/>
      <c r="BJ26" s="622"/>
      <c r="BK26" s="622"/>
      <c r="BL26" s="622"/>
      <c r="BM26" s="622"/>
      <c r="BN26" s="623"/>
      <c r="BO26" s="659" t="s">
        <v>122</v>
      </c>
      <c r="BP26" s="659"/>
      <c r="BQ26" s="659"/>
      <c r="BR26" s="659"/>
      <c r="BS26" s="660" t="s">
        <v>122</v>
      </c>
      <c r="BT26" s="660"/>
      <c r="BU26" s="660"/>
      <c r="BV26" s="660"/>
      <c r="BW26" s="660"/>
      <c r="BX26" s="660"/>
      <c r="BY26" s="660"/>
      <c r="BZ26" s="660"/>
      <c r="CA26" s="660"/>
      <c r="CB26" s="695"/>
      <c r="CD26" s="618" t="s">
        <v>285</v>
      </c>
      <c r="CE26" s="619"/>
      <c r="CF26" s="619"/>
      <c r="CG26" s="619"/>
      <c r="CH26" s="619"/>
      <c r="CI26" s="619"/>
      <c r="CJ26" s="619"/>
      <c r="CK26" s="619"/>
      <c r="CL26" s="619"/>
      <c r="CM26" s="619"/>
      <c r="CN26" s="619"/>
      <c r="CO26" s="619"/>
      <c r="CP26" s="619"/>
      <c r="CQ26" s="620"/>
      <c r="CR26" s="621">
        <v>1076667</v>
      </c>
      <c r="CS26" s="622"/>
      <c r="CT26" s="622"/>
      <c r="CU26" s="622"/>
      <c r="CV26" s="622"/>
      <c r="CW26" s="622"/>
      <c r="CX26" s="622"/>
      <c r="CY26" s="623"/>
      <c r="CZ26" s="624">
        <v>9.1999999999999993</v>
      </c>
      <c r="DA26" s="636"/>
      <c r="DB26" s="636"/>
      <c r="DC26" s="637"/>
      <c r="DD26" s="627">
        <v>1000463</v>
      </c>
      <c r="DE26" s="622"/>
      <c r="DF26" s="622"/>
      <c r="DG26" s="622"/>
      <c r="DH26" s="622"/>
      <c r="DI26" s="622"/>
      <c r="DJ26" s="622"/>
      <c r="DK26" s="623"/>
      <c r="DL26" s="627" t="s">
        <v>122</v>
      </c>
      <c r="DM26" s="622"/>
      <c r="DN26" s="622"/>
      <c r="DO26" s="622"/>
      <c r="DP26" s="622"/>
      <c r="DQ26" s="622"/>
      <c r="DR26" s="622"/>
      <c r="DS26" s="622"/>
      <c r="DT26" s="622"/>
      <c r="DU26" s="622"/>
      <c r="DV26" s="623"/>
      <c r="DW26" s="624" t="s">
        <v>122</v>
      </c>
      <c r="DX26" s="636"/>
      <c r="DY26" s="636"/>
      <c r="DZ26" s="636"/>
      <c r="EA26" s="636"/>
      <c r="EB26" s="636"/>
      <c r="EC26" s="648"/>
    </row>
    <row r="27" spans="2:133" ht="11.25" customHeight="1" x14ac:dyDescent="0.15">
      <c r="B27" s="618" t="s">
        <v>286</v>
      </c>
      <c r="C27" s="619"/>
      <c r="D27" s="619"/>
      <c r="E27" s="619"/>
      <c r="F27" s="619"/>
      <c r="G27" s="619"/>
      <c r="H27" s="619"/>
      <c r="I27" s="619"/>
      <c r="J27" s="619"/>
      <c r="K27" s="619"/>
      <c r="L27" s="619"/>
      <c r="M27" s="619"/>
      <c r="N27" s="619"/>
      <c r="O27" s="619"/>
      <c r="P27" s="619"/>
      <c r="Q27" s="620"/>
      <c r="R27" s="621">
        <v>39238</v>
      </c>
      <c r="S27" s="622"/>
      <c r="T27" s="622"/>
      <c r="U27" s="622"/>
      <c r="V27" s="622"/>
      <c r="W27" s="622"/>
      <c r="X27" s="622"/>
      <c r="Y27" s="623"/>
      <c r="Z27" s="659">
        <v>0.3</v>
      </c>
      <c r="AA27" s="659"/>
      <c r="AB27" s="659"/>
      <c r="AC27" s="659"/>
      <c r="AD27" s="660" t="s">
        <v>122</v>
      </c>
      <c r="AE27" s="660"/>
      <c r="AF27" s="660"/>
      <c r="AG27" s="660"/>
      <c r="AH27" s="660"/>
      <c r="AI27" s="660"/>
      <c r="AJ27" s="660"/>
      <c r="AK27" s="660"/>
      <c r="AL27" s="624" t="s">
        <v>122</v>
      </c>
      <c r="AM27" s="625"/>
      <c r="AN27" s="625"/>
      <c r="AO27" s="661"/>
      <c r="AP27" s="618" t="s">
        <v>287</v>
      </c>
      <c r="AQ27" s="619"/>
      <c r="AR27" s="619"/>
      <c r="AS27" s="619"/>
      <c r="AT27" s="619"/>
      <c r="AU27" s="619"/>
      <c r="AV27" s="619"/>
      <c r="AW27" s="619"/>
      <c r="AX27" s="619"/>
      <c r="AY27" s="619"/>
      <c r="AZ27" s="619"/>
      <c r="BA27" s="619"/>
      <c r="BB27" s="619"/>
      <c r="BC27" s="619"/>
      <c r="BD27" s="619"/>
      <c r="BE27" s="619"/>
      <c r="BF27" s="620"/>
      <c r="BG27" s="621">
        <v>2005054</v>
      </c>
      <c r="BH27" s="622"/>
      <c r="BI27" s="622"/>
      <c r="BJ27" s="622"/>
      <c r="BK27" s="622"/>
      <c r="BL27" s="622"/>
      <c r="BM27" s="622"/>
      <c r="BN27" s="623"/>
      <c r="BO27" s="659">
        <v>100</v>
      </c>
      <c r="BP27" s="659"/>
      <c r="BQ27" s="659"/>
      <c r="BR27" s="659"/>
      <c r="BS27" s="660" t="s">
        <v>122</v>
      </c>
      <c r="BT27" s="660"/>
      <c r="BU27" s="660"/>
      <c r="BV27" s="660"/>
      <c r="BW27" s="660"/>
      <c r="BX27" s="660"/>
      <c r="BY27" s="660"/>
      <c r="BZ27" s="660"/>
      <c r="CA27" s="660"/>
      <c r="CB27" s="695"/>
      <c r="CD27" s="618" t="s">
        <v>288</v>
      </c>
      <c r="CE27" s="619"/>
      <c r="CF27" s="619"/>
      <c r="CG27" s="619"/>
      <c r="CH27" s="619"/>
      <c r="CI27" s="619"/>
      <c r="CJ27" s="619"/>
      <c r="CK27" s="619"/>
      <c r="CL27" s="619"/>
      <c r="CM27" s="619"/>
      <c r="CN27" s="619"/>
      <c r="CO27" s="619"/>
      <c r="CP27" s="619"/>
      <c r="CQ27" s="620"/>
      <c r="CR27" s="621">
        <v>1187119</v>
      </c>
      <c r="CS27" s="634"/>
      <c r="CT27" s="634"/>
      <c r="CU27" s="634"/>
      <c r="CV27" s="634"/>
      <c r="CW27" s="634"/>
      <c r="CX27" s="634"/>
      <c r="CY27" s="635"/>
      <c r="CZ27" s="624">
        <v>10.199999999999999</v>
      </c>
      <c r="DA27" s="636"/>
      <c r="DB27" s="636"/>
      <c r="DC27" s="637"/>
      <c r="DD27" s="627">
        <v>464353</v>
      </c>
      <c r="DE27" s="634"/>
      <c r="DF27" s="634"/>
      <c r="DG27" s="634"/>
      <c r="DH27" s="634"/>
      <c r="DI27" s="634"/>
      <c r="DJ27" s="634"/>
      <c r="DK27" s="635"/>
      <c r="DL27" s="627">
        <v>239637</v>
      </c>
      <c r="DM27" s="634"/>
      <c r="DN27" s="634"/>
      <c r="DO27" s="634"/>
      <c r="DP27" s="634"/>
      <c r="DQ27" s="634"/>
      <c r="DR27" s="634"/>
      <c r="DS27" s="634"/>
      <c r="DT27" s="634"/>
      <c r="DU27" s="634"/>
      <c r="DV27" s="635"/>
      <c r="DW27" s="624">
        <v>3.6</v>
      </c>
      <c r="DX27" s="636"/>
      <c r="DY27" s="636"/>
      <c r="DZ27" s="636"/>
      <c r="EA27" s="636"/>
      <c r="EB27" s="636"/>
      <c r="EC27" s="648"/>
    </row>
    <row r="28" spans="2:133" ht="11.25" customHeight="1" x14ac:dyDescent="0.15">
      <c r="B28" s="618" t="s">
        <v>289</v>
      </c>
      <c r="C28" s="619"/>
      <c r="D28" s="619"/>
      <c r="E28" s="619"/>
      <c r="F28" s="619"/>
      <c r="G28" s="619"/>
      <c r="H28" s="619"/>
      <c r="I28" s="619"/>
      <c r="J28" s="619"/>
      <c r="K28" s="619"/>
      <c r="L28" s="619"/>
      <c r="M28" s="619"/>
      <c r="N28" s="619"/>
      <c r="O28" s="619"/>
      <c r="P28" s="619"/>
      <c r="Q28" s="620"/>
      <c r="R28" s="621">
        <v>104110</v>
      </c>
      <c r="S28" s="622"/>
      <c r="T28" s="622"/>
      <c r="U28" s="622"/>
      <c r="V28" s="622"/>
      <c r="W28" s="622"/>
      <c r="X28" s="622"/>
      <c r="Y28" s="623"/>
      <c r="Z28" s="659">
        <v>0.9</v>
      </c>
      <c r="AA28" s="659"/>
      <c r="AB28" s="659"/>
      <c r="AC28" s="659"/>
      <c r="AD28" s="660">
        <v>10589</v>
      </c>
      <c r="AE28" s="660"/>
      <c r="AF28" s="660"/>
      <c r="AG28" s="660"/>
      <c r="AH28" s="660"/>
      <c r="AI28" s="660"/>
      <c r="AJ28" s="660"/>
      <c r="AK28" s="660"/>
      <c r="AL28" s="624">
        <v>0.2</v>
      </c>
      <c r="AM28" s="625"/>
      <c r="AN28" s="625"/>
      <c r="AO28" s="661"/>
      <c r="AP28" s="618"/>
      <c r="AQ28" s="619"/>
      <c r="AR28" s="619"/>
      <c r="AS28" s="619"/>
      <c r="AT28" s="619"/>
      <c r="AU28" s="619"/>
      <c r="AV28" s="619"/>
      <c r="AW28" s="619"/>
      <c r="AX28" s="619"/>
      <c r="AY28" s="619"/>
      <c r="AZ28" s="619"/>
      <c r="BA28" s="619"/>
      <c r="BB28" s="619"/>
      <c r="BC28" s="619"/>
      <c r="BD28" s="619"/>
      <c r="BE28" s="619"/>
      <c r="BF28" s="620"/>
      <c r="BG28" s="621"/>
      <c r="BH28" s="622"/>
      <c r="BI28" s="622"/>
      <c r="BJ28" s="622"/>
      <c r="BK28" s="622"/>
      <c r="BL28" s="622"/>
      <c r="BM28" s="622"/>
      <c r="BN28" s="623"/>
      <c r="BO28" s="659"/>
      <c r="BP28" s="659"/>
      <c r="BQ28" s="659"/>
      <c r="BR28" s="659"/>
      <c r="BS28" s="627"/>
      <c r="BT28" s="622"/>
      <c r="BU28" s="622"/>
      <c r="BV28" s="622"/>
      <c r="BW28" s="622"/>
      <c r="BX28" s="622"/>
      <c r="BY28" s="622"/>
      <c r="BZ28" s="622"/>
      <c r="CA28" s="622"/>
      <c r="CB28" s="658"/>
      <c r="CD28" s="618" t="s">
        <v>290</v>
      </c>
      <c r="CE28" s="619"/>
      <c r="CF28" s="619"/>
      <c r="CG28" s="619"/>
      <c r="CH28" s="619"/>
      <c r="CI28" s="619"/>
      <c r="CJ28" s="619"/>
      <c r="CK28" s="619"/>
      <c r="CL28" s="619"/>
      <c r="CM28" s="619"/>
      <c r="CN28" s="619"/>
      <c r="CO28" s="619"/>
      <c r="CP28" s="619"/>
      <c r="CQ28" s="620"/>
      <c r="CR28" s="621">
        <v>1473261</v>
      </c>
      <c r="CS28" s="622"/>
      <c r="CT28" s="622"/>
      <c r="CU28" s="622"/>
      <c r="CV28" s="622"/>
      <c r="CW28" s="622"/>
      <c r="CX28" s="622"/>
      <c r="CY28" s="623"/>
      <c r="CZ28" s="624">
        <v>12.6</v>
      </c>
      <c r="DA28" s="636"/>
      <c r="DB28" s="636"/>
      <c r="DC28" s="637"/>
      <c r="DD28" s="627">
        <v>1444235</v>
      </c>
      <c r="DE28" s="622"/>
      <c r="DF28" s="622"/>
      <c r="DG28" s="622"/>
      <c r="DH28" s="622"/>
      <c r="DI28" s="622"/>
      <c r="DJ28" s="622"/>
      <c r="DK28" s="623"/>
      <c r="DL28" s="627">
        <v>1444235</v>
      </c>
      <c r="DM28" s="622"/>
      <c r="DN28" s="622"/>
      <c r="DO28" s="622"/>
      <c r="DP28" s="622"/>
      <c r="DQ28" s="622"/>
      <c r="DR28" s="622"/>
      <c r="DS28" s="622"/>
      <c r="DT28" s="622"/>
      <c r="DU28" s="622"/>
      <c r="DV28" s="623"/>
      <c r="DW28" s="624">
        <v>21.9</v>
      </c>
      <c r="DX28" s="636"/>
      <c r="DY28" s="636"/>
      <c r="DZ28" s="636"/>
      <c r="EA28" s="636"/>
      <c r="EB28" s="636"/>
      <c r="EC28" s="648"/>
    </row>
    <row r="29" spans="2:133" ht="11.25" customHeight="1" x14ac:dyDescent="0.15">
      <c r="B29" s="618" t="s">
        <v>291</v>
      </c>
      <c r="C29" s="619"/>
      <c r="D29" s="619"/>
      <c r="E29" s="619"/>
      <c r="F29" s="619"/>
      <c r="G29" s="619"/>
      <c r="H29" s="619"/>
      <c r="I29" s="619"/>
      <c r="J29" s="619"/>
      <c r="K29" s="619"/>
      <c r="L29" s="619"/>
      <c r="M29" s="619"/>
      <c r="N29" s="619"/>
      <c r="O29" s="619"/>
      <c r="P29" s="619"/>
      <c r="Q29" s="620"/>
      <c r="R29" s="621">
        <v>28581</v>
      </c>
      <c r="S29" s="622"/>
      <c r="T29" s="622"/>
      <c r="U29" s="622"/>
      <c r="V29" s="622"/>
      <c r="W29" s="622"/>
      <c r="X29" s="622"/>
      <c r="Y29" s="623"/>
      <c r="Z29" s="659">
        <v>0.2</v>
      </c>
      <c r="AA29" s="659"/>
      <c r="AB29" s="659"/>
      <c r="AC29" s="659"/>
      <c r="AD29" s="660" t="s">
        <v>122</v>
      </c>
      <c r="AE29" s="660"/>
      <c r="AF29" s="660"/>
      <c r="AG29" s="660"/>
      <c r="AH29" s="660"/>
      <c r="AI29" s="660"/>
      <c r="AJ29" s="660"/>
      <c r="AK29" s="660"/>
      <c r="AL29" s="624" t="s">
        <v>122</v>
      </c>
      <c r="AM29" s="625"/>
      <c r="AN29" s="625"/>
      <c r="AO29" s="661"/>
      <c r="AP29" s="602"/>
      <c r="AQ29" s="603"/>
      <c r="AR29" s="603"/>
      <c r="AS29" s="603"/>
      <c r="AT29" s="603"/>
      <c r="AU29" s="603"/>
      <c r="AV29" s="603"/>
      <c r="AW29" s="603"/>
      <c r="AX29" s="603"/>
      <c r="AY29" s="603"/>
      <c r="AZ29" s="603"/>
      <c r="BA29" s="603"/>
      <c r="BB29" s="603"/>
      <c r="BC29" s="603"/>
      <c r="BD29" s="603"/>
      <c r="BE29" s="603"/>
      <c r="BF29" s="604"/>
      <c r="BG29" s="621"/>
      <c r="BH29" s="622"/>
      <c r="BI29" s="622"/>
      <c r="BJ29" s="622"/>
      <c r="BK29" s="622"/>
      <c r="BL29" s="622"/>
      <c r="BM29" s="622"/>
      <c r="BN29" s="623"/>
      <c r="BO29" s="659"/>
      <c r="BP29" s="659"/>
      <c r="BQ29" s="659"/>
      <c r="BR29" s="659"/>
      <c r="BS29" s="660"/>
      <c r="BT29" s="660"/>
      <c r="BU29" s="660"/>
      <c r="BV29" s="660"/>
      <c r="BW29" s="660"/>
      <c r="BX29" s="660"/>
      <c r="BY29" s="660"/>
      <c r="BZ29" s="660"/>
      <c r="CA29" s="660"/>
      <c r="CB29" s="695"/>
      <c r="CD29" s="640" t="s">
        <v>292</v>
      </c>
      <c r="CE29" s="641"/>
      <c r="CF29" s="618" t="s">
        <v>66</v>
      </c>
      <c r="CG29" s="619"/>
      <c r="CH29" s="619"/>
      <c r="CI29" s="619"/>
      <c r="CJ29" s="619"/>
      <c r="CK29" s="619"/>
      <c r="CL29" s="619"/>
      <c r="CM29" s="619"/>
      <c r="CN29" s="619"/>
      <c r="CO29" s="619"/>
      <c r="CP29" s="619"/>
      <c r="CQ29" s="620"/>
      <c r="CR29" s="621">
        <v>1473261</v>
      </c>
      <c r="CS29" s="634"/>
      <c r="CT29" s="634"/>
      <c r="CU29" s="634"/>
      <c r="CV29" s="634"/>
      <c r="CW29" s="634"/>
      <c r="CX29" s="634"/>
      <c r="CY29" s="635"/>
      <c r="CZ29" s="624">
        <v>12.6</v>
      </c>
      <c r="DA29" s="636"/>
      <c r="DB29" s="636"/>
      <c r="DC29" s="637"/>
      <c r="DD29" s="627">
        <v>1444235</v>
      </c>
      <c r="DE29" s="634"/>
      <c r="DF29" s="634"/>
      <c r="DG29" s="634"/>
      <c r="DH29" s="634"/>
      <c r="DI29" s="634"/>
      <c r="DJ29" s="634"/>
      <c r="DK29" s="635"/>
      <c r="DL29" s="627">
        <v>1444235</v>
      </c>
      <c r="DM29" s="634"/>
      <c r="DN29" s="634"/>
      <c r="DO29" s="634"/>
      <c r="DP29" s="634"/>
      <c r="DQ29" s="634"/>
      <c r="DR29" s="634"/>
      <c r="DS29" s="634"/>
      <c r="DT29" s="634"/>
      <c r="DU29" s="634"/>
      <c r="DV29" s="635"/>
      <c r="DW29" s="624">
        <v>21.9</v>
      </c>
      <c r="DX29" s="636"/>
      <c r="DY29" s="636"/>
      <c r="DZ29" s="636"/>
      <c r="EA29" s="636"/>
      <c r="EB29" s="636"/>
      <c r="EC29" s="648"/>
    </row>
    <row r="30" spans="2:133" ht="11.25" customHeight="1" x14ac:dyDescent="0.15">
      <c r="B30" s="618" t="s">
        <v>293</v>
      </c>
      <c r="C30" s="619"/>
      <c r="D30" s="619"/>
      <c r="E30" s="619"/>
      <c r="F30" s="619"/>
      <c r="G30" s="619"/>
      <c r="H30" s="619"/>
      <c r="I30" s="619"/>
      <c r="J30" s="619"/>
      <c r="K30" s="619"/>
      <c r="L30" s="619"/>
      <c r="M30" s="619"/>
      <c r="N30" s="619"/>
      <c r="O30" s="619"/>
      <c r="P30" s="619"/>
      <c r="Q30" s="620"/>
      <c r="R30" s="621">
        <v>1551807</v>
      </c>
      <c r="S30" s="622"/>
      <c r="T30" s="622"/>
      <c r="U30" s="622"/>
      <c r="V30" s="622"/>
      <c r="W30" s="622"/>
      <c r="X30" s="622"/>
      <c r="Y30" s="623"/>
      <c r="Z30" s="659">
        <v>12.9</v>
      </c>
      <c r="AA30" s="659"/>
      <c r="AB30" s="659"/>
      <c r="AC30" s="659"/>
      <c r="AD30" s="660" t="s">
        <v>122</v>
      </c>
      <c r="AE30" s="660"/>
      <c r="AF30" s="660"/>
      <c r="AG30" s="660"/>
      <c r="AH30" s="660"/>
      <c r="AI30" s="660"/>
      <c r="AJ30" s="660"/>
      <c r="AK30" s="660"/>
      <c r="AL30" s="624" t="s">
        <v>122</v>
      </c>
      <c r="AM30" s="625"/>
      <c r="AN30" s="625"/>
      <c r="AO30" s="661"/>
      <c r="AP30" s="679" t="s">
        <v>211</v>
      </c>
      <c r="AQ30" s="680"/>
      <c r="AR30" s="680"/>
      <c r="AS30" s="680"/>
      <c r="AT30" s="680"/>
      <c r="AU30" s="680"/>
      <c r="AV30" s="680"/>
      <c r="AW30" s="680"/>
      <c r="AX30" s="680"/>
      <c r="AY30" s="680"/>
      <c r="AZ30" s="680"/>
      <c r="BA30" s="680"/>
      <c r="BB30" s="680"/>
      <c r="BC30" s="680"/>
      <c r="BD30" s="680"/>
      <c r="BE30" s="680"/>
      <c r="BF30" s="681"/>
      <c r="BG30" s="679" t="s">
        <v>294</v>
      </c>
      <c r="BH30" s="693"/>
      <c r="BI30" s="693"/>
      <c r="BJ30" s="693"/>
      <c r="BK30" s="693"/>
      <c r="BL30" s="693"/>
      <c r="BM30" s="693"/>
      <c r="BN30" s="693"/>
      <c r="BO30" s="693"/>
      <c r="BP30" s="693"/>
      <c r="BQ30" s="694"/>
      <c r="BR30" s="679" t="s">
        <v>295</v>
      </c>
      <c r="BS30" s="693"/>
      <c r="BT30" s="693"/>
      <c r="BU30" s="693"/>
      <c r="BV30" s="693"/>
      <c r="BW30" s="693"/>
      <c r="BX30" s="693"/>
      <c r="BY30" s="693"/>
      <c r="BZ30" s="693"/>
      <c r="CA30" s="693"/>
      <c r="CB30" s="694"/>
      <c r="CD30" s="642"/>
      <c r="CE30" s="643"/>
      <c r="CF30" s="618" t="s">
        <v>296</v>
      </c>
      <c r="CG30" s="619"/>
      <c r="CH30" s="619"/>
      <c r="CI30" s="619"/>
      <c r="CJ30" s="619"/>
      <c r="CK30" s="619"/>
      <c r="CL30" s="619"/>
      <c r="CM30" s="619"/>
      <c r="CN30" s="619"/>
      <c r="CO30" s="619"/>
      <c r="CP30" s="619"/>
      <c r="CQ30" s="620"/>
      <c r="CR30" s="621">
        <v>1417516</v>
      </c>
      <c r="CS30" s="622"/>
      <c r="CT30" s="622"/>
      <c r="CU30" s="622"/>
      <c r="CV30" s="622"/>
      <c r="CW30" s="622"/>
      <c r="CX30" s="622"/>
      <c r="CY30" s="623"/>
      <c r="CZ30" s="624">
        <v>12.2</v>
      </c>
      <c r="DA30" s="636"/>
      <c r="DB30" s="636"/>
      <c r="DC30" s="637"/>
      <c r="DD30" s="627">
        <v>1388490</v>
      </c>
      <c r="DE30" s="622"/>
      <c r="DF30" s="622"/>
      <c r="DG30" s="622"/>
      <c r="DH30" s="622"/>
      <c r="DI30" s="622"/>
      <c r="DJ30" s="622"/>
      <c r="DK30" s="623"/>
      <c r="DL30" s="627">
        <v>1388490</v>
      </c>
      <c r="DM30" s="622"/>
      <c r="DN30" s="622"/>
      <c r="DO30" s="622"/>
      <c r="DP30" s="622"/>
      <c r="DQ30" s="622"/>
      <c r="DR30" s="622"/>
      <c r="DS30" s="622"/>
      <c r="DT30" s="622"/>
      <c r="DU30" s="622"/>
      <c r="DV30" s="623"/>
      <c r="DW30" s="624">
        <v>21</v>
      </c>
      <c r="DX30" s="636"/>
      <c r="DY30" s="636"/>
      <c r="DZ30" s="636"/>
      <c r="EA30" s="636"/>
      <c r="EB30" s="636"/>
      <c r="EC30" s="648"/>
    </row>
    <row r="31" spans="2:133" ht="11.25" customHeight="1" x14ac:dyDescent="0.15">
      <c r="B31" s="696" t="s">
        <v>297</v>
      </c>
      <c r="C31" s="697"/>
      <c r="D31" s="697"/>
      <c r="E31" s="697"/>
      <c r="F31" s="697"/>
      <c r="G31" s="697"/>
      <c r="H31" s="697"/>
      <c r="I31" s="697"/>
      <c r="J31" s="697"/>
      <c r="K31" s="697"/>
      <c r="L31" s="697"/>
      <c r="M31" s="697"/>
      <c r="N31" s="697"/>
      <c r="O31" s="697"/>
      <c r="P31" s="697"/>
      <c r="Q31" s="698"/>
      <c r="R31" s="621" t="s">
        <v>122</v>
      </c>
      <c r="S31" s="622"/>
      <c r="T31" s="622"/>
      <c r="U31" s="622"/>
      <c r="V31" s="622"/>
      <c r="W31" s="622"/>
      <c r="X31" s="622"/>
      <c r="Y31" s="623"/>
      <c r="Z31" s="659" t="s">
        <v>122</v>
      </c>
      <c r="AA31" s="659"/>
      <c r="AB31" s="659"/>
      <c r="AC31" s="659"/>
      <c r="AD31" s="660" t="s">
        <v>122</v>
      </c>
      <c r="AE31" s="660"/>
      <c r="AF31" s="660"/>
      <c r="AG31" s="660"/>
      <c r="AH31" s="660"/>
      <c r="AI31" s="660"/>
      <c r="AJ31" s="660"/>
      <c r="AK31" s="660"/>
      <c r="AL31" s="624" t="s">
        <v>122</v>
      </c>
      <c r="AM31" s="625"/>
      <c r="AN31" s="625"/>
      <c r="AO31" s="661"/>
      <c r="AP31" s="687" t="s">
        <v>298</v>
      </c>
      <c r="AQ31" s="688"/>
      <c r="AR31" s="688"/>
      <c r="AS31" s="688"/>
      <c r="AT31" s="689" t="s">
        <v>299</v>
      </c>
      <c r="AU31" s="206"/>
      <c r="AV31" s="206"/>
      <c r="AW31" s="206"/>
      <c r="AX31" s="676" t="s">
        <v>177</v>
      </c>
      <c r="AY31" s="677"/>
      <c r="AZ31" s="677"/>
      <c r="BA31" s="677"/>
      <c r="BB31" s="677"/>
      <c r="BC31" s="677"/>
      <c r="BD31" s="677"/>
      <c r="BE31" s="677"/>
      <c r="BF31" s="678"/>
      <c r="BG31" s="683">
        <v>99.5</v>
      </c>
      <c r="BH31" s="684"/>
      <c r="BI31" s="684"/>
      <c r="BJ31" s="684"/>
      <c r="BK31" s="684"/>
      <c r="BL31" s="684"/>
      <c r="BM31" s="685">
        <v>96.2</v>
      </c>
      <c r="BN31" s="684"/>
      <c r="BO31" s="684"/>
      <c r="BP31" s="684"/>
      <c r="BQ31" s="686"/>
      <c r="BR31" s="683">
        <v>99.3</v>
      </c>
      <c r="BS31" s="684"/>
      <c r="BT31" s="684"/>
      <c r="BU31" s="684"/>
      <c r="BV31" s="684"/>
      <c r="BW31" s="684"/>
      <c r="BX31" s="685">
        <v>94.6</v>
      </c>
      <c r="BY31" s="684"/>
      <c r="BZ31" s="684"/>
      <c r="CA31" s="684"/>
      <c r="CB31" s="686"/>
      <c r="CD31" s="642"/>
      <c r="CE31" s="643"/>
      <c r="CF31" s="618" t="s">
        <v>300</v>
      </c>
      <c r="CG31" s="619"/>
      <c r="CH31" s="619"/>
      <c r="CI31" s="619"/>
      <c r="CJ31" s="619"/>
      <c r="CK31" s="619"/>
      <c r="CL31" s="619"/>
      <c r="CM31" s="619"/>
      <c r="CN31" s="619"/>
      <c r="CO31" s="619"/>
      <c r="CP31" s="619"/>
      <c r="CQ31" s="620"/>
      <c r="CR31" s="621">
        <v>55745</v>
      </c>
      <c r="CS31" s="634"/>
      <c r="CT31" s="634"/>
      <c r="CU31" s="634"/>
      <c r="CV31" s="634"/>
      <c r="CW31" s="634"/>
      <c r="CX31" s="634"/>
      <c r="CY31" s="635"/>
      <c r="CZ31" s="624">
        <v>0.5</v>
      </c>
      <c r="DA31" s="636"/>
      <c r="DB31" s="636"/>
      <c r="DC31" s="637"/>
      <c r="DD31" s="627">
        <v>55745</v>
      </c>
      <c r="DE31" s="634"/>
      <c r="DF31" s="634"/>
      <c r="DG31" s="634"/>
      <c r="DH31" s="634"/>
      <c r="DI31" s="634"/>
      <c r="DJ31" s="634"/>
      <c r="DK31" s="635"/>
      <c r="DL31" s="627">
        <v>55745</v>
      </c>
      <c r="DM31" s="634"/>
      <c r="DN31" s="634"/>
      <c r="DO31" s="634"/>
      <c r="DP31" s="634"/>
      <c r="DQ31" s="634"/>
      <c r="DR31" s="634"/>
      <c r="DS31" s="634"/>
      <c r="DT31" s="634"/>
      <c r="DU31" s="634"/>
      <c r="DV31" s="635"/>
      <c r="DW31" s="624">
        <v>0.8</v>
      </c>
      <c r="DX31" s="636"/>
      <c r="DY31" s="636"/>
      <c r="DZ31" s="636"/>
      <c r="EA31" s="636"/>
      <c r="EB31" s="636"/>
      <c r="EC31" s="648"/>
    </row>
    <row r="32" spans="2:133" ht="11.25" customHeight="1" x14ac:dyDescent="0.15">
      <c r="B32" s="618" t="s">
        <v>301</v>
      </c>
      <c r="C32" s="619"/>
      <c r="D32" s="619"/>
      <c r="E32" s="619"/>
      <c r="F32" s="619"/>
      <c r="G32" s="619"/>
      <c r="H32" s="619"/>
      <c r="I32" s="619"/>
      <c r="J32" s="619"/>
      <c r="K32" s="619"/>
      <c r="L32" s="619"/>
      <c r="M32" s="619"/>
      <c r="N32" s="619"/>
      <c r="O32" s="619"/>
      <c r="P32" s="619"/>
      <c r="Q32" s="620"/>
      <c r="R32" s="621">
        <v>790810</v>
      </c>
      <c r="S32" s="622"/>
      <c r="T32" s="622"/>
      <c r="U32" s="622"/>
      <c r="V32" s="622"/>
      <c r="W32" s="622"/>
      <c r="X32" s="622"/>
      <c r="Y32" s="623"/>
      <c r="Z32" s="659">
        <v>6.6</v>
      </c>
      <c r="AA32" s="659"/>
      <c r="AB32" s="659"/>
      <c r="AC32" s="659"/>
      <c r="AD32" s="660" t="s">
        <v>122</v>
      </c>
      <c r="AE32" s="660"/>
      <c r="AF32" s="660"/>
      <c r="AG32" s="660"/>
      <c r="AH32" s="660"/>
      <c r="AI32" s="660"/>
      <c r="AJ32" s="660"/>
      <c r="AK32" s="660"/>
      <c r="AL32" s="624" t="s">
        <v>122</v>
      </c>
      <c r="AM32" s="625"/>
      <c r="AN32" s="625"/>
      <c r="AO32" s="661"/>
      <c r="AP32" s="662"/>
      <c r="AQ32" s="663"/>
      <c r="AR32" s="663"/>
      <c r="AS32" s="663"/>
      <c r="AT32" s="690"/>
      <c r="AU32" s="202" t="s">
        <v>302</v>
      </c>
      <c r="AX32" s="618" t="s">
        <v>303</v>
      </c>
      <c r="AY32" s="619"/>
      <c r="AZ32" s="619"/>
      <c r="BA32" s="619"/>
      <c r="BB32" s="619"/>
      <c r="BC32" s="619"/>
      <c r="BD32" s="619"/>
      <c r="BE32" s="619"/>
      <c r="BF32" s="620"/>
      <c r="BG32" s="692">
        <v>99.6</v>
      </c>
      <c r="BH32" s="634"/>
      <c r="BI32" s="634"/>
      <c r="BJ32" s="634"/>
      <c r="BK32" s="634"/>
      <c r="BL32" s="634"/>
      <c r="BM32" s="625">
        <v>98.1</v>
      </c>
      <c r="BN32" s="634"/>
      <c r="BO32" s="634"/>
      <c r="BP32" s="634"/>
      <c r="BQ32" s="657"/>
      <c r="BR32" s="692">
        <v>99.2</v>
      </c>
      <c r="BS32" s="634"/>
      <c r="BT32" s="634"/>
      <c r="BU32" s="634"/>
      <c r="BV32" s="634"/>
      <c r="BW32" s="634"/>
      <c r="BX32" s="625">
        <v>97.3</v>
      </c>
      <c r="BY32" s="634"/>
      <c r="BZ32" s="634"/>
      <c r="CA32" s="634"/>
      <c r="CB32" s="657"/>
      <c r="CD32" s="644"/>
      <c r="CE32" s="645"/>
      <c r="CF32" s="618" t="s">
        <v>304</v>
      </c>
      <c r="CG32" s="619"/>
      <c r="CH32" s="619"/>
      <c r="CI32" s="619"/>
      <c r="CJ32" s="619"/>
      <c r="CK32" s="619"/>
      <c r="CL32" s="619"/>
      <c r="CM32" s="619"/>
      <c r="CN32" s="619"/>
      <c r="CO32" s="619"/>
      <c r="CP32" s="619"/>
      <c r="CQ32" s="620"/>
      <c r="CR32" s="621" t="s">
        <v>122</v>
      </c>
      <c r="CS32" s="622"/>
      <c r="CT32" s="622"/>
      <c r="CU32" s="622"/>
      <c r="CV32" s="622"/>
      <c r="CW32" s="622"/>
      <c r="CX32" s="622"/>
      <c r="CY32" s="623"/>
      <c r="CZ32" s="624" t="s">
        <v>122</v>
      </c>
      <c r="DA32" s="636"/>
      <c r="DB32" s="636"/>
      <c r="DC32" s="637"/>
      <c r="DD32" s="627" t="s">
        <v>122</v>
      </c>
      <c r="DE32" s="622"/>
      <c r="DF32" s="622"/>
      <c r="DG32" s="622"/>
      <c r="DH32" s="622"/>
      <c r="DI32" s="622"/>
      <c r="DJ32" s="622"/>
      <c r="DK32" s="623"/>
      <c r="DL32" s="627" t="s">
        <v>122</v>
      </c>
      <c r="DM32" s="622"/>
      <c r="DN32" s="622"/>
      <c r="DO32" s="622"/>
      <c r="DP32" s="622"/>
      <c r="DQ32" s="622"/>
      <c r="DR32" s="622"/>
      <c r="DS32" s="622"/>
      <c r="DT32" s="622"/>
      <c r="DU32" s="622"/>
      <c r="DV32" s="623"/>
      <c r="DW32" s="624" t="s">
        <v>122</v>
      </c>
      <c r="DX32" s="636"/>
      <c r="DY32" s="636"/>
      <c r="DZ32" s="636"/>
      <c r="EA32" s="636"/>
      <c r="EB32" s="636"/>
      <c r="EC32" s="648"/>
    </row>
    <row r="33" spans="2:133" ht="11.25" customHeight="1" x14ac:dyDescent="0.15">
      <c r="B33" s="618" t="s">
        <v>305</v>
      </c>
      <c r="C33" s="619"/>
      <c r="D33" s="619"/>
      <c r="E33" s="619"/>
      <c r="F33" s="619"/>
      <c r="G33" s="619"/>
      <c r="H33" s="619"/>
      <c r="I33" s="619"/>
      <c r="J33" s="619"/>
      <c r="K33" s="619"/>
      <c r="L33" s="619"/>
      <c r="M33" s="619"/>
      <c r="N33" s="619"/>
      <c r="O33" s="619"/>
      <c r="P33" s="619"/>
      <c r="Q33" s="620"/>
      <c r="R33" s="621">
        <v>44067</v>
      </c>
      <c r="S33" s="622"/>
      <c r="T33" s="622"/>
      <c r="U33" s="622"/>
      <c r="V33" s="622"/>
      <c r="W33" s="622"/>
      <c r="X33" s="622"/>
      <c r="Y33" s="623"/>
      <c r="Z33" s="659">
        <v>0.4</v>
      </c>
      <c r="AA33" s="659"/>
      <c r="AB33" s="659"/>
      <c r="AC33" s="659"/>
      <c r="AD33" s="660" t="s">
        <v>122</v>
      </c>
      <c r="AE33" s="660"/>
      <c r="AF33" s="660"/>
      <c r="AG33" s="660"/>
      <c r="AH33" s="660"/>
      <c r="AI33" s="660"/>
      <c r="AJ33" s="660"/>
      <c r="AK33" s="660"/>
      <c r="AL33" s="624" t="s">
        <v>122</v>
      </c>
      <c r="AM33" s="625"/>
      <c r="AN33" s="625"/>
      <c r="AO33" s="661"/>
      <c r="AP33" s="664"/>
      <c r="AQ33" s="665"/>
      <c r="AR33" s="665"/>
      <c r="AS33" s="665"/>
      <c r="AT33" s="691"/>
      <c r="AU33" s="207"/>
      <c r="AV33" s="207"/>
      <c r="AW33" s="207"/>
      <c r="AX33" s="602" t="s">
        <v>306</v>
      </c>
      <c r="AY33" s="603"/>
      <c r="AZ33" s="603"/>
      <c r="BA33" s="603"/>
      <c r="BB33" s="603"/>
      <c r="BC33" s="603"/>
      <c r="BD33" s="603"/>
      <c r="BE33" s="603"/>
      <c r="BF33" s="604"/>
      <c r="BG33" s="682">
        <v>99.4</v>
      </c>
      <c r="BH33" s="606"/>
      <c r="BI33" s="606"/>
      <c r="BJ33" s="606"/>
      <c r="BK33" s="606"/>
      <c r="BL33" s="606"/>
      <c r="BM33" s="652">
        <v>95.7</v>
      </c>
      <c r="BN33" s="606"/>
      <c r="BO33" s="606"/>
      <c r="BP33" s="606"/>
      <c r="BQ33" s="669"/>
      <c r="BR33" s="682">
        <v>99.3</v>
      </c>
      <c r="BS33" s="606"/>
      <c r="BT33" s="606"/>
      <c r="BU33" s="606"/>
      <c r="BV33" s="606"/>
      <c r="BW33" s="606"/>
      <c r="BX33" s="652">
        <v>93.4</v>
      </c>
      <c r="BY33" s="606"/>
      <c r="BZ33" s="606"/>
      <c r="CA33" s="606"/>
      <c r="CB33" s="669"/>
      <c r="CD33" s="618" t="s">
        <v>307</v>
      </c>
      <c r="CE33" s="619"/>
      <c r="CF33" s="619"/>
      <c r="CG33" s="619"/>
      <c r="CH33" s="619"/>
      <c r="CI33" s="619"/>
      <c r="CJ33" s="619"/>
      <c r="CK33" s="619"/>
      <c r="CL33" s="619"/>
      <c r="CM33" s="619"/>
      <c r="CN33" s="619"/>
      <c r="CO33" s="619"/>
      <c r="CP33" s="619"/>
      <c r="CQ33" s="620"/>
      <c r="CR33" s="621">
        <v>5323765</v>
      </c>
      <c r="CS33" s="634"/>
      <c r="CT33" s="634"/>
      <c r="CU33" s="634"/>
      <c r="CV33" s="634"/>
      <c r="CW33" s="634"/>
      <c r="CX33" s="634"/>
      <c r="CY33" s="635"/>
      <c r="CZ33" s="624">
        <v>45.7</v>
      </c>
      <c r="DA33" s="636"/>
      <c r="DB33" s="636"/>
      <c r="DC33" s="637"/>
      <c r="DD33" s="627">
        <v>4529827</v>
      </c>
      <c r="DE33" s="634"/>
      <c r="DF33" s="634"/>
      <c r="DG33" s="634"/>
      <c r="DH33" s="634"/>
      <c r="DI33" s="634"/>
      <c r="DJ33" s="634"/>
      <c r="DK33" s="635"/>
      <c r="DL33" s="627">
        <v>3222299</v>
      </c>
      <c r="DM33" s="634"/>
      <c r="DN33" s="634"/>
      <c r="DO33" s="634"/>
      <c r="DP33" s="634"/>
      <c r="DQ33" s="634"/>
      <c r="DR33" s="634"/>
      <c r="DS33" s="634"/>
      <c r="DT33" s="634"/>
      <c r="DU33" s="634"/>
      <c r="DV33" s="635"/>
      <c r="DW33" s="624">
        <v>48.8</v>
      </c>
      <c r="DX33" s="636"/>
      <c r="DY33" s="636"/>
      <c r="DZ33" s="636"/>
      <c r="EA33" s="636"/>
      <c r="EB33" s="636"/>
      <c r="EC33" s="648"/>
    </row>
    <row r="34" spans="2:133" ht="11.25" customHeight="1" x14ac:dyDescent="0.15">
      <c r="B34" s="618" t="s">
        <v>308</v>
      </c>
      <c r="C34" s="619"/>
      <c r="D34" s="619"/>
      <c r="E34" s="619"/>
      <c r="F34" s="619"/>
      <c r="G34" s="619"/>
      <c r="H34" s="619"/>
      <c r="I34" s="619"/>
      <c r="J34" s="619"/>
      <c r="K34" s="619"/>
      <c r="L34" s="619"/>
      <c r="M34" s="619"/>
      <c r="N34" s="619"/>
      <c r="O34" s="619"/>
      <c r="P34" s="619"/>
      <c r="Q34" s="620"/>
      <c r="R34" s="621">
        <v>365187</v>
      </c>
      <c r="S34" s="622"/>
      <c r="T34" s="622"/>
      <c r="U34" s="622"/>
      <c r="V34" s="622"/>
      <c r="W34" s="622"/>
      <c r="X34" s="622"/>
      <c r="Y34" s="623"/>
      <c r="Z34" s="659">
        <v>3</v>
      </c>
      <c r="AA34" s="659"/>
      <c r="AB34" s="659"/>
      <c r="AC34" s="659"/>
      <c r="AD34" s="660" t="s">
        <v>122</v>
      </c>
      <c r="AE34" s="660"/>
      <c r="AF34" s="660"/>
      <c r="AG34" s="660"/>
      <c r="AH34" s="660"/>
      <c r="AI34" s="660"/>
      <c r="AJ34" s="660"/>
      <c r="AK34" s="660"/>
      <c r="AL34" s="624" t="s">
        <v>122</v>
      </c>
      <c r="AM34" s="625"/>
      <c r="AN34" s="625"/>
      <c r="AO34" s="661"/>
      <c r="AP34" s="208"/>
      <c r="AQ34" s="209"/>
      <c r="AS34" s="206"/>
      <c r="AT34" s="206"/>
      <c r="AU34" s="206"/>
      <c r="AV34" s="206"/>
      <c r="AW34" s="206"/>
      <c r="AX34" s="206"/>
      <c r="AY34" s="206"/>
      <c r="AZ34" s="206"/>
      <c r="BA34" s="206"/>
      <c r="BB34" s="206"/>
      <c r="BC34" s="206"/>
      <c r="BD34" s="206"/>
      <c r="BE34" s="206"/>
      <c r="BF34" s="206"/>
      <c r="BG34" s="209"/>
      <c r="BH34" s="209"/>
      <c r="BI34" s="209"/>
      <c r="BJ34" s="209"/>
      <c r="BK34" s="209"/>
      <c r="BL34" s="209"/>
      <c r="BM34" s="209"/>
      <c r="BN34" s="209"/>
      <c r="BO34" s="209"/>
      <c r="BP34" s="209"/>
      <c r="BQ34" s="209"/>
      <c r="BR34" s="209"/>
      <c r="BS34" s="209"/>
      <c r="BT34" s="209"/>
      <c r="BU34" s="209"/>
      <c r="BV34" s="209"/>
      <c r="BW34" s="209"/>
      <c r="BX34" s="209"/>
      <c r="BY34" s="209"/>
      <c r="BZ34" s="209"/>
      <c r="CA34" s="209"/>
      <c r="CB34" s="209"/>
      <c r="CD34" s="618" t="s">
        <v>309</v>
      </c>
      <c r="CE34" s="619"/>
      <c r="CF34" s="619"/>
      <c r="CG34" s="619"/>
      <c r="CH34" s="619"/>
      <c r="CI34" s="619"/>
      <c r="CJ34" s="619"/>
      <c r="CK34" s="619"/>
      <c r="CL34" s="619"/>
      <c r="CM34" s="619"/>
      <c r="CN34" s="619"/>
      <c r="CO34" s="619"/>
      <c r="CP34" s="619"/>
      <c r="CQ34" s="620"/>
      <c r="CR34" s="621">
        <v>2298969</v>
      </c>
      <c r="CS34" s="622"/>
      <c r="CT34" s="622"/>
      <c r="CU34" s="622"/>
      <c r="CV34" s="622"/>
      <c r="CW34" s="622"/>
      <c r="CX34" s="622"/>
      <c r="CY34" s="623"/>
      <c r="CZ34" s="624">
        <v>19.7</v>
      </c>
      <c r="DA34" s="636"/>
      <c r="DB34" s="636"/>
      <c r="DC34" s="637"/>
      <c r="DD34" s="627">
        <v>1900528</v>
      </c>
      <c r="DE34" s="622"/>
      <c r="DF34" s="622"/>
      <c r="DG34" s="622"/>
      <c r="DH34" s="622"/>
      <c r="DI34" s="622"/>
      <c r="DJ34" s="622"/>
      <c r="DK34" s="623"/>
      <c r="DL34" s="627">
        <v>1442755</v>
      </c>
      <c r="DM34" s="622"/>
      <c r="DN34" s="622"/>
      <c r="DO34" s="622"/>
      <c r="DP34" s="622"/>
      <c r="DQ34" s="622"/>
      <c r="DR34" s="622"/>
      <c r="DS34" s="622"/>
      <c r="DT34" s="622"/>
      <c r="DU34" s="622"/>
      <c r="DV34" s="623"/>
      <c r="DW34" s="624">
        <v>21.9</v>
      </c>
      <c r="DX34" s="636"/>
      <c r="DY34" s="636"/>
      <c r="DZ34" s="636"/>
      <c r="EA34" s="636"/>
      <c r="EB34" s="636"/>
      <c r="EC34" s="648"/>
    </row>
    <row r="35" spans="2:133" ht="11.25" customHeight="1" x14ac:dyDescent="0.15">
      <c r="B35" s="618" t="s">
        <v>310</v>
      </c>
      <c r="C35" s="619"/>
      <c r="D35" s="619"/>
      <c r="E35" s="619"/>
      <c r="F35" s="619"/>
      <c r="G35" s="619"/>
      <c r="H35" s="619"/>
      <c r="I35" s="619"/>
      <c r="J35" s="619"/>
      <c r="K35" s="619"/>
      <c r="L35" s="619"/>
      <c r="M35" s="619"/>
      <c r="N35" s="619"/>
      <c r="O35" s="619"/>
      <c r="P35" s="619"/>
      <c r="Q35" s="620"/>
      <c r="R35" s="621">
        <v>515126</v>
      </c>
      <c r="S35" s="622"/>
      <c r="T35" s="622"/>
      <c r="U35" s="622"/>
      <c r="V35" s="622"/>
      <c r="W35" s="622"/>
      <c r="X35" s="622"/>
      <c r="Y35" s="623"/>
      <c r="Z35" s="659">
        <v>4.3</v>
      </c>
      <c r="AA35" s="659"/>
      <c r="AB35" s="659"/>
      <c r="AC35" s="659"/>
      <c r="AD35" s="660" t="s">
        <v>122</v>
      </c>
      <c r="AE35" s="660"/>
      <c r="AF35" s="660"/>
      <c r="AG35" s="660"/>
      <c r="AH35" s="660"/>
      <c r="AI35" s="660"/>
      <c r="AJ35" s="660"/>
      <c r="AK35" s="660"/>
      <c r="AL35" s="624" t="s">
        <v>122</v>
      </c>
      <c r="AM35" s="625"/>
      <c r="AN35" s="625"/>
      <c r="AO35" s="661"/>
      <c r="AP35" s="210"/>
      <c r="AQ35" s="679" t="s">
        <v>311</v>
      </c>
      <c r="AR35" s="680"/>
      <c r="AS35" s="680"/>
      <c r="AT35" s="680"/>
      <c r="AU35" s="680"/>
      <c r="AV35" s="680"/>
      <c r="AW35" s="680"/>
      <c r="AX35" s="680"/>
      <c r="AY35" s="680"/>
      <c r="AZ35" s="680"/>
      <c r="BA35" s="680"/>
      <c r="BB35" s="680"/>
      <c r="BC35" s="680"/>
      <c r="BD35" s="680"/>
      <c r="BE35" s="680"/>
      <c r="BF35" s="681"/>
      <c r="BG35" s="679" t="s">
        <v>312</v>
      </c>
      <c r="BH35" s="680"/>
      <c r="BI35" s="680"/>
      <c r="BJ35" s="680"/>
      <c r="BK35" s="680"/>
      <c r="BL35" s="680"/>
      <c r="BM35" s="680"/>
      <c r="BN35" s="680"/>
      <c r="BO35" s="680"/>
      <c r="BP35" s="680"/>
      <c r="BQ35" s="680"/>
      <c r="BR35" s="680"/>
      <c r="BS35" s="680"/>
      <c r="BT35" s="680"/>
      <c r="BU35" s="680"/>
      <c r="BV35" s="680"/>
      <c r="BW35" s="680"/>
      <c r="BX35" s="680"/>
      <c r="BY35" s="680"/>
      <c r="BZ35" s="680"/>
      <c r="CA35" s="680"/>
      <c r="CB35" s="681"/>
      <c r="CD35" s="618" t="s">
        <v>313</v>
      </c>
      <c r="CE35" s="619"/>
      <c r="CF35" s="619"/>
      <c r="CG35" s="619"/>
      <c r="CH35" s="619"/>
      <c r="CI35" s="619"/>
      <c r="CJ35" s="619"/>
      <c r="CK35" s="619"/>
      <c r="CL35" s="619"/>
      <c r="CM35" s="619"/>
      <c r="CN35" s="619"/>
      <c r="CO35" s="619"/>
      <c r="CP35" s="619"/>
      <c r="CQ35" s="620"/>
      <c r="CR35" s="621">
        <v>28725</v>
      </c>
      <c r="CS35" s="634"/>
      <c r="CT35" s="634"/>
      <c r="CU35" s="634"/>
      <c r="CV35" s="634"/>
      <c r="CW35" s="634"/>
      <c r="CX35" s="634"/>
      <c r="CY35" s="635"/>
      <c r="CZ35" s="624">
        <v>0.2</v>
      </c>
      <c r="DA35" s="636"/>
      <c r="DB35" s="636"/>
      <c r="DC35" s="637"/>
      <c r="DD35" s="627">
        <v>21297</v>
      </c>
      <c r="DE35" s="634"/>
      <c r="DF35" s="634"/>
      <c r="DG35" s="634"/>
      <c r="DH35" s="634"/>
      <c r="DI35" s="634"/>
      <c r="DJ35" s="634"/>
      <c r="DK35" s="635"/>
      <c r="DL35" s="627">
        <v>21297</v>
      </c>
      <c r="DM35" s="634"/>
      <c r="DN35" s="634"/>
      <c r="DO35" s="634"/>
      <c r="DP35" s="634"/>
      <c r="DQ35" s="634"/>
      <c r="DR35" s="634"/>
      <c r="DS35" s="634"/>
      <c r="DT35" s="634"/>
      <c r="DU35" s="634"/>
      <c r="DV35" s="635"/>
      <c r="DW35" s="624">
        <v>0.3</v>
      </c>
      <c r="DX35" s="636"/>
      <c r="DY35" s="636"/>
      <c r="DZ35" s="636"/>
      <c r="EA35" s="636"/>
      <c r="EB35" s="636"/>
      <c r="EC35" s="648"/>
    </row>
    <row r="36" spans="2:133" ht="11.25" customHeight="1" x14ac:dyDescent="0.15">
      <c r="B36" s="618" t="s">
        <v>314</v>
      </c>
      <c r="C36" s="619"/>
      <c r="D36" s="619"/>
      <c r="E36" s="619"/>
      <c r="F36" s="619"/>
      <c r="G36" s="619"/>
      <c r="H36" s="619"/>
      <c r="I36" s="619"/>
      <c r="J36" s="619"/>
      <c r="K36" s="619"/>
      <c r="L36" s="619"/>
      <c r="M36" s="619"/>
      <c r="N36" s="619"/>
      <c r="O36" s="619"/>
      <c r="P36" s="619"/>
      <c r="Q36" s="620"/>
      <c r="R36" s="621">
        <v>469001</v>
      </c>
      <c r="S36" s="622"/>
      <c r="T36" s="622"/>
      <c r="U36" s="622"/>
      <c r="V36" s="622"/>
      <c r="W36" s="622"/>
      <c r="X36" s="622"/>
      <c r="Y36" s="623"/>
      <c r="Z36" s="659">
        <v>3.9</v>
      </c>
      <c r="AA36" s="659"/>
      <c r="AB36" s="659"/>
      <c r="AC36" s="659"/>
      <c r="AD36" s="660" t="s">
        <v>122</v>
      </c>
      <c r="AE36" s="660"/>
      <c r="AF36" s="660"/>
      <c r="AG36" s="660"/>
      <c r="AH36" s="660"/>
      <c r="AI36" s="660"/>
      <c r="AJ36" s="660"/>
      <c r="AK36" s="660"/>
      <c r="AL36" s="624" t="s">
        <v>122</v>
      </c>
      <c r="AM36" s="625"/>
      <c r="AN36" s="625"/>
      <c r="AO36" s="661"/>
      <c r="AP36" s="210"/>
      <c r="AQ36" s="670" t="s">
        <v>315</v>
      </c>
      <c r="AR36" s="671"/>
      <c r="AS36" s="671"/>
      <c r="AT36" s="671"/>
      <c r="AU36" s="671"/>
      <c r="AV36" s="671"/>
      <c r="AW36" s="671"/>
      <c r="AX36" s="671"/>
      <c r="AY36" s="672"/>
      <c r="AZ36" s="673">
        <v>1361414</v>
      </c>
      <c r="BA36" s="674"/>
      <c r="BB36" s="674"/>
      <c r="BC36" s="674"/>
      <c r="BD36" s="674"/>
      <c r="BE36" s="674"/>
      <c r="BF36" s="675"/>
      <c r="BG36" s="676" t="s">
        <v>316</v>
      </c>
      <c r="BH36" s="677"/>
      <c r="BI36" s="677"/>
      <c r="BJ36" s="677"/>
      <c r="BK36" s="677"/>
      <c r="BL36" s="677"/>
      <c r="BM36" s="677"/>
      <c r="BN36" s="677"/>
      <c r="BO36" s="677"/>
      <c r="BP36" s="677"/>
      <c r="BQ36" s="677"/>
      <c r="BR36" s="677"/>
      <c r="BS36" s="677"/>
      <c r="BT36" s="677"/>
      <c r="BU36" s="678"/>
      <c r="BV36" s="673">
        <v>38754</v>
      </c>
      <c r="BW36" s="674"/>
      <c r="BX36" s="674"/>
      <c r="BY36" s="674"/>
      <c r="BZ36" s="674"/>
      <c r="CA36" s="674"/>
      <c r="CB36" s="675"/>
      <c r="CD36" s="618" t="s">
        <v>317</v>
      </c>
      <c r="CE36" s="619"/>
      <c r="CF36" s="619"/>
      <c r="CG36" s="619"/>
      <c r="CH36" s="619"/>
      <c r="CI36" s="619"/>
      <c r="CJ36" s="619"/>
      <c r="CK36" s="619"/>
      <c r="CL36" s="619"/>
      <c r="CM36" s="619"/>
      <c r="CN36" s="619"/>
      <c r="CO36" s="619"/>
      <c r="CP36" s="619"/>
      <c r="CQ36" s="620"/>
      <c r="CR36" s="621">
        <v>1297031</v>
      </c>
      <c r="CS36" s="622"/>
      <c r="CT36" s="622"/>
      <c r="CU36" s="622"/>
      <c r="CV36" s="622"/>
      <c r="CW36" s="622"/>
      <c r="CX36" s="622"/>
      <c r="CY36" s="623"/>
      <c r="CZ36" s="624">
        <v>11.1</v>
      </c>
      <c r="DA36" s="636"/>
      <c r="DB36" s="636"/>
      <c r="DC36" s="637"/>
      <c r="DD36" s="627">
        <v>1155986</v>
      </c>
      <c r="DE36" s="622"/>
      <c r="DF36" s="622"/>
      <c r="DG36" s="622"/>
      <c r="DH36" s="622"/>
      <c r="DI36" s="622"/>
      <c r="DJ36" s="622"/>
      <c r="DK36" s="623"/>
      <c r="DL36" s="627">
        <v>905574</v>
      </c>
      <c r="DM36" s="622"/>
      <c r="DN36" s="622"/>
      <c r="DO36" s="622"/>
      <c r="DP36" s="622"/>
      <c r="DQ36" s="622"/>
      <c r="DR36" s="622"/>
      <c r="DS36" s="622"/>
      <c r="DT36" s="622"/>
      <c r="DU36" s="622"/>
      <c r="DV36" s="623"/>
      <c r="DW36" s="624">
        <v>13.7</v>
      </c>
      <c r="DX36" s="636"/>
      <c r="DY36" s="636"/>
      <c r="DZ36" s="636"/>
      <c r="EA36" s="636"/>
      <c r="EB36" s="636"/>
      <c r="EC36" s="648"/>
    </row>
    <row r="37" spans="2:133" ht="11.25" customHeight="1" x14ac:dyDescent="0.15">
      <c r="B37" s="618" t="s">
        <v>318</v>
      </c>
      <c r="C37" s="619"/>
      <c r="D37" s="619"/>
      <c r="E37" s="619"/>
      <c r="F37" s="619"/>
      <c r="G37" s="619"/>
      <c r="H37" s="619"/>
      <c r="I37" s="619"/>
      <c r="J37" s="619"/>
      <c r="K37" s="619"/>
      <c r="L37" s="619"/>
      <c r="M37" s="619"/>
      <c r="N37" s="619"/>
      <c r="O37" s="619"/>
      <c r="P37" s="619"/>
      <c r="Q37" s="620"/>
      <c r="R37" s="621">
        <v>156335</v>
      </c>
      <c r="S37" s="622"/>
      <c r="T37" s="622"/>
      <c r="U37" s="622"/>
      <c r="V37" s="622"/>
      <c r="W37" s="622"/>
      <c r="X37" s="622"/>
      <c r="Y37" s="623"/>
      <c r="Z37" s="659">
        <v>1.3</v>
      </c>
      <c r="AA37" s="659"/>
      <c r="AB37" s="659"/>
      <c r="AC37" s="659"/>
      <c r="AD37" s="660">
        <v>1575</v>
      </c>
      <c r="AE37" s="660"/>
      <c r="AF37" s="660"/>
      <c r="AG37" s="660"/>
      <c r="AH37" s="660"/>
      <c r="AI37" s="660"/>
      <c r="AJ37" s="660"/>
      <c r="AK37" s="660"/>
      <c r="AL37" s="624">
        <v>0</v>
      </c>
      <c r="AM37" s="625"/>
      <c r="AN37" s="625"/>
      <c r="AO37" s="661"/>
      <c r="AQ37" s="654" t="s">
        <v>319</v>
      </c>
      <c r="AR37" s="655"/>
      <c r="AS37" s="655"/>
      <c r="AT37" s="655"/>
      <c r="AU37" s="655"/>
      <c r="AV37" s="655"/>
      <c r="AW37" s="655"/>
      <c r="AX37" s="655"/>
      <c r="AY37" s="656"/>
      <c r="AZ37" s="621">
        <v>249007</v>
      </c>
      <c r="BA37" s="622"/>
      <c r="BB37" s="622"/>
      <c r="BC37" s="622"/>
      <c r="BD37" s="634"/>
      <c r="BE37" s="634"/>
      <c r="BF37" s="657"/>
      <c r="BG37" s="618" t="s">
        <v>320</v>
      </c>
      <c r="BH37" s="619"/>
      <c r="BI37" s="619"/>
      <c r="BJ37" s="619"/>
      <c r="BK37" s="619"/>
      <c r="BL37" s="619"/>
      <c r="BM37" s="619"/>
      <c r="BN37" s="619"/>
      <c r="BO37" s="619"/>
      <c r="BP37" s="619"/>
      <c r="BQ37" s="619"/>
      <c r="BR37" s="619"/>
      <c r="BS37" s="619"/>
      <c r="BT37" s="619"/>
      <c r="BU37" s="620"/>
      <c r="BV37" s="621">
        <v>18800</v>
      </c>
      <c r="BW37" s="622"/>
      <c r="BX37" s="622"/>
      <c r="BY37" s="622"/>
      <c r="BZ37" s="622"/>
      <c r="CA37" s="622"/>
      <c r="CB37" s="658"/>
      <c r="CD37" s="618" t="s">
        <v>321</v>
      </c>
      <c r="CE37" s="619"/>
      <c r="CF37" s="619"/>
      <c r="CG37" s="619"/>
      <c r="CH37" s="619"/>
      <c r="CI37" s="619"/>
      <c r="CJ37" s="619"/>
      <c r="CK37" s="619"/>
      <c r="CL37" s="619"/>
      <c r="CM37" s="619"/>
      <c r="CN37" s="619"/>
      <c r="CO37" s="619"/>
      <c r="CP37" s="619"/>
      <c r="CQ37" s="620"/>
      <c r="CR37" s="621">
        <v>515982</v>
      </c>
      <c r="CS37" s="634"/>
      <c r="CT37" s="634"/>
      <c r="CU37" s="634"/>
      <c r="CV37" s="634"/>
      <c r="CW37" s="634"/>
      <c r="CX37" s="634"/>
      <c r="CY37" s="635"/>
      <c r="CZ37" s="624">
        <v>4.4000000000000004</v>
      </c>
      <c r="DA37" s="636"/>
      <c r="DB37" s="636"/>
      <c r="DC37" s="637"/>
      <c r="DD37" s="627">
        <v>481164</v>
      </c>
      <c r="DE37" s="634"/>
      <c r="DF37" s="634"/>
      <c r="DG37" s="634"/>
      <c r="DH37" s="634"/>
      <c r="DI37" s="634"/>
      <c r="DJ37" s="634"/>
      <c r="DK37" s="635"/>
      <c r="DL37" s="627">
        <v>481042</v>
      </c>
      <c r="DM37" s="634"/>
      <c r="DN37" s="634"/>
      <c r="DO37" s="634"/>
      <c r="DP37" s="634"/>
      <c r="DQ37" s="634"/>
      <c r="DR37" s="634"/>
      <c r="DS37" s="634"/>
      <c r="DT37" s="634"/>
      <c r="DU37" s="634"/>
      <c r="DV37" s="635"/>
      <c r="DW37" s="624">
        <v>7.3</v>
      </c>
      <c r="DX37" s="636"/>
      <c r="DY37" s="636"/>
      <c r="DZ37" s="636"/>
      <c r="EA37" s="636"/>
      <c r="EB37" s="636"/>
      <c r="EC37" s="648"/>
    </row>
    <row r="38" spans="2:133" ht="11.25" customHeight="1" x14ac:dyDescent="0.15">
      <c r="B38" s="618" t="s">
        <v>322</v>
      </c>
      <c r="C38" s="619"/>
      <c r="D38" s="619"/>
      <c r="E38" s="619"/>
      <c r="F38" s="619"/>
      <c r="G38" s="619"/>
      <c r="H38" s="619"/>
      <c r="I38" s="619"/>
      <c r="J38" s="619"/>
      <c r="K38" s="619"/>
      <c r="L38" s="619"/>
      <c r="M38" s="619"/>
      <c r="N38" s="619"/>
      <c r="O38" s="619"/>
      <c r="P38" s="619"/>
      <c r="Q38" s="620"/>
      <c r="R38" s="621">
        <v>875900</v>
      </c>
      <c r="S38" s="622"/>
      <c r="T38" s="622"/>
      <c r="U38" s="622"/>
      <c r="V38" s="622"/>
      <c r="W38" s="622"/>
      <c r="X38" s="622"/>
      <c r="Y38" s="623"/>
      <c r="Z38" s="659">
        <v>7.3</v>
      </c>
      <c r="AA38" s="659"/>
      <c r="AB38" s="659"/>
      <c r="AC38" s="659"/>
      <c r="AD38" s="660" t="s">
        <v>122</v>
      </c>
      <c r="AE38" s="660"/>
      <c r="AF38" s="660"/>
      <c r="AG38" s="660"/>
      <c r="AH38" s="660"/>
      <c r="AI38" s="660"/>
      <c r="AJ38" s="660"/>
      <c r="AK38" s="660"/>
      <c r="AL38" s="624" t="s">
        <v>122</v>
      </c>
      <c r="AM38" s="625"/>
      <c r="AN38" s="625"/>
      <c r="AO38" s="661"/>
      <c r="AQ38" s="654" t="s">
        <v>323</v>
      </c>
      <c r="AR38" s="655"/>
      <c r="AS38" s="655"/>
      <c r="AT38" s="655"/>
      <c r="AU38" s="655"/>
      <c r="AV38" s="655"/>
      <c r="AW38" s="655"/>
      <c r="AX38" s="655"/>
      <c r="AY38" s="656"/>
      <c r="AZ38" s="621">
        <v>81659</v>
      </c>
      <c r="BA38" s="622"/>
      <c r="BB38" s="622"/>
      <c r="BC38" s="622"/>
      <c r="BD38" s="634"/>
      <c r="BE38" s="634"/>
      <c r="BF38" s="657"/>
      <c r="BG38" s="618" t="s">
        <v>324</v>
      </c>
      <c r="BH38" s="619"/>
      <c r="BI38" s="619"/>
      <c r="BJ38" s="619"/>
      <c r="BK38" s="619"/>
      <c r="BL38" s="619"/>
      <c r="BM38" s="619"/>
      <c r="BN38" s="619"/>
      <c r="BO38" s="619"/>
      <c r="BP38" s="619"/>
      <c r="BQ38" s="619"/>
      <c r="BR38" s="619"/>
      <c r="BS38" s="619"/>
      <c r="BT38" s="619"/>
      <c r="BU38" s="620"/>
      <c r="BV38" s="621">
        <v>2425</v>
      </c>
      <c r="BW38" s="622"/>
      <c r="BX38" s="622"/>
      <c r="BY38" s="622"/>
      <c r="BZ38" s="622"/>
      <c r="CA38" s="622"/>
      <c r="CB38" s="658"/>
      <c r="CD38" s="618" t="s">
        <v>325</v>
      </c>
      <c r="CE38" s="619"/>
      <c r="CF38" s="619"/>
      <c r="CG38" s="619"/>
      <c r="CH38" s="619"/>
      <c r="CI38" s="619"/>
      <c r="CJ38" s="619"/>
      <c r="CK38" s="619"/>
      <c r="CL38" s="619"/>
      <c r="CM38" s="619"/>
      <c r="CN38" s="619"/>
      <c r="CO38" s="619"/>
      <c r="CP38" s="619"/>
      <c r="CQ38" s="620"/>
      <c r="CR38" s="621">
        <v>1030748</v>
      </c>
      <c r="CS38" s="622"/>
      <c r="CT38" s="622"/>
      <c r="CU38" s="622"/>
      <c r="CV38" s="622"/>
      <c r="CW38" s="622"/>
      <c r="CX38" s="622"/>
      <c r="CY38" s="623"/>
      <c r="CZ38" s="624">
        <v>8.8000000000000007</v>
      </c>
      <c r="DA38" s="636"/>
      <c r="DB38" s="636"/>
      <c r="DC38" s="637"/>
      <c r="DD38" s="627">
        <v>849781</v>
      </c>
      <c r="DE38" s="622"/>
      <c r="DF38" s="622"/>
      <c r="DG38" s="622"/>
      <c r="DH38" s="622"/>
      <c r="DI38" s="622"/>
      <c r="DJ38" s="622"/>
      <c r="DK38" s="623"/>
      <c r="DL38" s="627">
        <v>816794</v>
      </c>
      <c r="DM38" s="622"/>
      <c r="DN38" s="622"/>
      <c r="DO38" s="622"/>
      <c r="DP38" s="622"/>
      <c r="DQ38" s="622"/>
      <c r="DR38" s="622"/>
      <c r="DS38" s="622"/>
      <c r="DT38" s="622"/>
      <c r="DU38" s="622"/>
      <c r="DV38" s="623"/>
      <c r="DW38" s="624">
        <v>12.4</v>
      </c>
      <c r="DX38" s="636"/>
      <c r="DY38" s="636"/>
      <c r="DZ38" s="636"/>
      <c r="EA38" s="636"/>
      <c r="EB38" s="636"/>
      <c r="EC38" s="648"/>
    </row>
    <row r="39" spans="2:133" ht="11.25" customHeight="1" x14ac:dyDescent="0.15">
      <c r="B39" s="618" t="s">
        <v>326</v>
      </c>
      <c r="C39" s="619"/>
      <c r="D39" s="619"/>
      <c r="E39" s="619"/>
      <c r="F39" s="619"/>
      <c r="G39" s="619"/>
      <c r="H39" s="619"/>
      <c r="I39" s="619"/>
      <c r="J39" s="619"/>
      <c r="K39" s="619"/>
      <c r="L39" s="619"/>
      <c r="M39" s="619"/>
      <c r="N39" s="619"/>
      <c r="O39" s="619"/>
      <c r="P39" s="619"/>
      <c r="Q39" s="620"/>
      <c r="R39" s="621" t="s">
        <v>122</v>
      </c>
      <c r="S39" s="622"/>
      <c r="T39" s="622"/>
      <c r="U39" s="622"/>
      <c r="V39" s="622"/>
      <c r="W39" s="622"/>
      <c r="X39" s="622"/>
      <c r="Y39" s="623"/>
      <c r="Z39" s="659" t="s">
        <v>122</v>
      </c>
      <c r="AA39" s="659"/>
      <c r="AB39" s="659"/>
      <c r="AC39" s="659"/>
      <c r="AD39" s="660" t="s">
        <v>122</v>
      </c>
      <c r="AE39" s="660"/>
      <c r="AF39" s="660"/>
      <c r="AG39" s="660"/>
      <c r="AH39" s="660"/>
      <c r="AI39" s="660"/>
      <c r="AJ39" s="660"/>
      <c r="AK39" s="660"/>
      <c r="AL39" s="624" t="s">
        <v>122</v>
      </c>
      <c r="AM39" s="625"/>
      <c r="AN39" s="625"/>
      <c r="AO39" s="661"/>
      <c r="AQ39" s="654" t="s">
        <v>327</v>
      </c>
      <c r="AR39" s="655"/>
      <c r="AS39" s="655"/>
      <c r="AT39" s="655"/>
      <c r="AU39" s="655"/>
      <c r="AV39" s="655"/>
      <c r="AW39" s="655"/>
      <c r="AX39" s="655"/>
      <c r="AY39" s="656"/>
      <c r="AZ39" s="621" t="s">
        <v>122</v>
      </c>
      <c r="BA39" s="622"/>
      <c r="BB39" s="622"/>
      <c r="BC39" s="622"/>
      <c r="BD39" s="634"/>
      <c r="BE39" s="634"/>
      <c r="BF39" s="657"/>
      <c r="BG39" s="618" t="s">
        <v>328</v>
      </c>
      <c r="BH39" s="619"/>
      <c r="BI39" s="619"/>
      <c r="BJ39" s="619"/>
      <c r="BK39" s="619"/>
      <c r="BL39" s="619"/>
      <c r="BM39" s="619"/>
      <c r="BN39" s="619"/>
      <c r="BO39" s="619"/>
      <c r="BP39" s="619"/>
      <c r="BQ39" s="619"/>
      <c r="BR39" s="619"/>
      <c r="BS39" s="619"/>
      <c r="BT39" s="619"/>
      <c r="BU39" s="620"/>
      <c r="BV39" s="621">
        <v>3862</v>
      </c>
      <c r="BW39" s="622"/>
      <c r="BX39" s="622"/>
      <c r="BY39" s="622"/>
      <c r="BZ39" s="622"/>
      <c r="CA39" s="622"/>
      <c r="CB39" s="658"/>
      <c r="CD39" s="618" t="s">
        <v>329</v>
      </c>
      <c r="CE39" s="619"/>
      <c r="CF39" s="619"/>
      <c r="CG39" s="619"/>
      <c r="CH39" s="619"/>
      <c r="CI39" s="619"/>
      <c r="CJ39" s="619"/>
      <c r="CK39" s="619"/>
      <c r="CL39" s="619"/>
      <c r="CM39" s="619"/>
      <c r="CN39" s="619"/>
      <c r="CO39" s="619"/>
      <c r="CP39" s="619"/>
      <c r="CQ39" s="620"/>
      <c r="CR39" s="621">
        <v>584713</v>
      </c>
      <c r="CS39" s="634"/>
      <c r="CT39" s="634"/>
      <c r="CU39" s="634"/>
      <c r="CV39" s="634"/>
      <c r="CW39" s="634"/>
      <c r="CX39" s="634"/>
      <c r="CY39" s="635"/>
      <c r="CZ39" s="624">
        <v>5</v>
      </c>
      <c r="DA39" s="636"/>
      <c r="DB39" s="636"/>
      <c r="DC39" s="637"/>
      <c r="DD39" s="627">
        <v>566356</v>
      </c>
      <c r="DE39" s="634"/>
      <c r="DF39" s="634"/>
      <c r="DG39" s="634"/>
      <c r="DH39" s="634"/>
      <c r="DI39" s="634"/>
      <c r="DJ39" s="634"/>
      <c r="DK39" s="635"/>
      <c r="DL39" s="627" t="s">
        <v>122</v>
      </c>
      <c r="DM39" s="634"/>
      <c r="DN39" s="634"/>
      <c r="DO39" s="634"/>
      <c r="DP39" s="634"/>
      <c r="DQ39" s="634"/>
      <c r="DR39" s="634"/>
      <c r="DS39" s="634"/>
      <c r="DT39" s="634"/>
      <c r="DU39" s="634"/>
      <c r="DV39" s="635"/>
      <c r="DW39" s="624" t="s">
        <v>122</v>
      </c>
      <c r="DX39" s="636"/>
      <c r="DY39" s="636"/>
      <c r="DZ39" s="636"/>
      <c r="EA39" s="636"/>
      <c r="EB39" s="636"/>
      <c r="EC39" s="648"/>
    </row>
    <row r="40" spans="2:133" ht="11.25" customHeight="1" x14ac:dyDescent="0.15">
      <c r="B40" s="618" t="s">
        <v>330</v>
      </c>
      <c r="C40" s="619"/>
      <c r="D40" s="619"/>
      <c r="E40" s="619"/>
      <c r="F40" s="619"/>
      <c r="G40" s="619"/>
      <c r="H40" s="619"/>
      <c r="I40" s="619"/>
      <c r="J40" s="619"/>
      <c r="K40" s="619"/>
      <c r="L40" s="619"/>
      <c r="M40" s="619"/>
      <c r="N40" s="619"/>
      <c r="O40" s="619"/>
      <c r="P40" s="619"/>
      <c r="Q40" s="620"/>
      <c r="R40" s="621">
        <v>16300</v>
      </c>
      <c r="S40" s="622"/>
      <c r="T40" s="622"/>
      <c r="U40" s="622"/>
      <c r="V40" s="622"/>
      <c r="W40" s="622"/>
      <c r="X40" s="622"/>
      <c r="Y40" s="623"/>
      <c r="Z40" s="659">
        <v>0.1</v>
      </c>
      <c r="AA40" s="659"/>
      <c r="AB40" s="659"/>
      <c r="AC40" s="659"/>
      <c r="AD40" s="660" t="s">
        <v>122</v>
      </c>
      <c r="AE40" s="660"/>
      <c r="AF40" s="660"/>
      <c r="AG40" s="660"/>
      <c r="AH40" s="660"/>
      <c r="AI40" s="660"/>
      <c r="AJ40" s="660"/>
      <c r="AK40" s="660"/>
      <c r="AL40" s="624" t="s">
        <v>122</v>
      </c>
      <c r="AM40" s="625"/>
      <c r="AN40" s="625"/>
      <c r="AO40" s="661"/>
      <c r="AQ40" s="654" t="s">
        <v>331</v>
      </c>
      <c r="AR40" s="655"/>
      <c r="AS40" s="655"/>
      <c r="AT40" s="655"/>
      <c r="AU40" s="655"/>
      <c r="AV40" s="655"/>
      <c r="AW40" s="655"/>
      <c r="AX40" s="655"/>
      <c r="AY40" s="656"/>
      <c r="AZ40" s="621" t="s">
        <v>122</v>
      </c>
      <c r="BA40" s="622"/>
      <c r="BB40" s="622"/>
      <c r="BC40" s="622"/>
      <c r="BD40" s="634"/>
      <c r="BE40" s="634"/>
      <c r="BF40" s="657"/>
      <c r="BG40" s="662" t="s">
        <v>332</v>
      </c>
      <c r="BH40" s="663"/>
      <c r="BI40" s="663"/>
      <c r="BJ40" s="663"/>
      <c r="BK40" s="663"/>
      <c r="BL40" s="211"/>
      <c r="BM40" s="619" t="s">
        <v>333</v>
      </c>
      <c r="BN40" s="619"/>
      <c r="BO40" s="619"/>
      <c r="BP40" s="619"/>
      <c r="BQ40" s="619"/>
      <c r="BR40" s="619"/>
      <c r="BS40" s="619"/>
      <c r="BT40" s="619"/>
      <c r="BU40" s="620"/>
      <c r="BV40" s="621">
        <v>108</v>
      </c>
      <c r="BW40" s="622"/>
      <c r="BX40" s="622"/>
      <c r="BY40" s="622"/>
      <c r="BZ40" s="622"/>
      <c r="CA40" s="622"/>
      <c r="CB40" s="658"/>
      <c r="CD40" s="618" t="s">
        <v>334</v>
      </c>
      <c r="CE40" s="619"/>
      <c r="CF40" s="619"/>
      <c r="CG40" s="619"/>
      <c r="CH40" s="619"/>
      <c r="CI40" s="619"/>
      <c r="CJ40" s="619"/>
      <c r="CK40" s="619"/>
      <c r="CL40" s="619"/>
      <c r="CM40" s="619"/>
      <c r="CN40" s="619"/>
      <c r="CO40" s="619"/>
      <c r="CP40" s="619"/>
      <c r="CQ40" s="620"/>
      <c r="CR40" s="621">
        <v>83579</v>
      </c>
      <c r="CS40" s="622"/>
      <c r="CT40" s="622"/>
      <c r="CU40" s="622"/>
      <c r="CV40" s="622"/>
      <c r="CW40" s="622"/>
      <c r="CX40" s="622"/>
      <c r="CY40" s="623"/>
      <c r="CZ40" s="624">
        <v>0.7</v>
      </c>
      <c r="DA40" s="636"/>
      <c r="DB40" s="636"/>
      <c r="DC40" s="637"/>
      <c r="DD40" s="627">
        <v>35879</v>
      </c>
      <c r="DE40" s="622"/>
      <c r="DF40" s="622"/>
      <c r="DG40" s="622"/>
      <c r="DH40" s="622"/>
      <c r="DI40" s="622"/>
      <c r="DJ40" s="622"/>
      <c r="DK40" s="623"/>
      <c r="DL40" s="627">
        <v>35879</v>
      </c>
      <c r="DM40" s="622"/>
      <c r="DN40" s="622"/>
      <c r="DO40" s="622"/>
      <c r="DP40" s="622"/>
      <c r="DQ40" s="622"/>
      <c r="DR40" s="622"/>
      <c r="DS40" s="622"/>
      <c r="DT40" s="622"/>
      <c r="DU40" s="622"/>
      <c r="DV40" s="623"/>
      <c r="DW40" s="624">
        <v>0.5</v>
      </c>
      <c r="DX40" s="636"/>
      <c r="DY40" s="636"/>
      <c r="DZ40" s="636"/>
      <c r="EA40" s="636"/>
      <c r="EB40" s="636"/>
      <c r="EC40" s="648"/>
    </row>
    <row r="41" spans="2:133" ht="11.25" customHeight="1" x14ac:dyDescent="0.15">
      <c r="B41" s="602" t="s">
        <v>335</v>
      </c>
      <c r="C41" s="603"/>
      <c r="D41" s="603"/>
      <c r="E41" s="603"/>
      <c r="F41" s="603"/>
      <c r="G41" s="603"/>
      <c r="H41" s="603"/>
      <c r="I41" s="603"/>
      <c r="J41" s="603"/>
      <c r="K41" s="603"/>
      <c r="L41" s="603"/>
      <c r="M41" s="603"/>
      <c r="N41" s="603"/>
      <c r="O41" s="603"/>
      <c r="P41" s="603"/>
      <c r="Q41" s="604"/>
      <c r="R41" s="605">
        <v>12033088</v>
      </c>
      <c r="S41" s="646"/>
      <c r="T41" s="646"/>
      <c r="U41" s="646"/>
      <c r="V41" s="646"/>
      <c r="W41" s="646"/>
      <c r="X41" s="646"/>
      <c r="Y41" s="649"/>
      <c r="Z41" s="650">
        <v>100</v>
      </c>
      <c r="AA41" s="650"/>
      <c r="AB41" s="650"/>
      <c r="AC41" s="650"/>
      <c r="AD41" s="651">
        <v>6581424</v>
      </c>
      <c r="AE41" s="651"/>
      <c r="AF41" s="651"/>
      <c r="AG41" s="651"/>
      <c r="AH41" s="651"/>
      <c r="AI41" s="651"/>
      <c r="AJ41" s="651"/>
      <c r="AK41" s="651"/>
      <c r="AL41" s="608">
        <v>100</v>
      </c>
      <c r="AM41" s="652"/>
      <c r="AN41" s="652"/>
      <c r="AO41" s="653"/>
      <c r="AQ41" s="654" t="s">
        <v>336</v>
      </c>
      <c r="AR41" s="655"/>
      <c r="AS41" s="655"/>
      <c r="AT41" s="655"/>
      <c r="AU41" s="655"/>
      <c r="AV41" s="655"/>
      <c r="AW41" s="655"/>
      <c r="AX41" s="655"/>
      <c r="AY41" s="656"/>
      <c r="AZ41" s="621">
        <v>189340</v>
      </c>
      <c r="BA41" s="622"/>
      <c r="BB41" s="622"/>
      <c r="BC41" s="622"/>
      <c r="BD41" s="634"/>
      <c r="BE41" s="634"/>
      <c r="BF41" s="657"/>
      <c r="BG41" s="662"/>
      <c r="BH41" s="663"/>
      <c r="BI41" s="663"/>
      <c r="BJ41" s="663"/>
      <c r="BK41" s="663"/>
      <c r="BL41" s="211"/>
      <c r="BM41" s="619" t="s">
        <v>337</v>
      </c>
      <c r="BN41" s="619"/>
      <c r="BO41" s="619"/>
      <c r="BP41" s="619"/>
      <c r="BQ41" s="619"/>
      <c r="BR41" s="619"/>
      <c r="BS41" s="619"/>
      <c r="BT41" s="619"/>
      <c r="BU41" s="620"/>
      <c r="BV41" s="621">
        <v>1</v>
      </c>
      <c r="BW41" s="622"/>
      <c r="BX41" s="622"/>
      <c r="BY41" s="622"/>
      <c r="BZ41" s="622"/>
      <c r="CA41" s="622"/>
      <c r="CB41" s="658"/>
      <c r="CD41" s="618" t="s">
        <v>338</v>
      </c>
      <c r="CE41" s="619"/>
      <c r="CF41" s="619"/>
      <c r="CG41" s="619"/>
      <c r="CH41" s="619"/>
      <c r="CI41" s="619"/>
      <c r="CJ41" s="619"/>
      <c r="CK41" s="619"/>
      <c r="CL41" s="619"/>
      <c r="CM41" s="619"/>
      <c r="CN41" s="619"/>
      <c r="CO41" s="619"/>
      <c r="CP41" s="619"/>
      <c r="CQ41" s="620"/>
      <c r="CR41" s="621" t="s">
        <v>122</v>
      </c>
      <c r="CS41" s="634"/>
      <c r="CT41" s="634"/>
      <c r="CU41" s="634"/>
      <c r="CV41" s="634"/>
      <c r="CW41" s="634"/>
      <c r="CX41" s="634"/>
      <c r="CY41" s="635"/>
      <c r="CZ41" s="624" t="s">
        <v>122</v>
      </c>
      <c r="DA41" s="636"/>
      <c r="DB41" s="636"/>
      <c r="DC41" s="637"/>
      <c r="DD41" s="627" t="s">
        <v>122</v>
      </c>
      <c r="DE41" s="634"/>
      <c r="DF41" s="634"/>
      <c r="DG41" s="634"/>
      <c r="DH41" s="634"/>
      <c r="DI41" s="634"/>
      <c r="DJ41" s="634"/>
      <c r="DK41" s="635"/>
      <c r="DL41" s="628"/>
      <c r="DM41" s="629"/>
      <c r="DN41" s="629"/>
      <c r="DO41" s="629"/>
      <c r="DP41" s="629"/>
      <c r="DQ41" s="629"/>
      <c r="DR41" s="629"/>
      <c r="DS41" s="629"/>
      <c r="DT41" s="629"/>
      <c r="DU41" s="629"/>
      <c r="DV41" s="630"/>
      <c r="DW41" s="631"/>
      <c r="DX41" s="632"/>
      <c r="DY41" s="632"/>
      <c r="DZ41" s="632"/>
      <c r="EA41" s="632"/>
      <c r="EB41" s="632"/>
      <c r="EC41" s="633"/>
    </row>
    <row r="42" spans="2:133" ht="11.25" customHeight="1" x14ac:dyDescent="0.15">
      <c r="AQ42" s="666" t="s">
        <v>339</v>
      </c>
      <c r="AR42" s="667"/>
      <c r="AS42" s="667"/>
      <c r="AT42" s="667"/>
      <c r="AU42" s="667"/>
      <c r="AV42" s="667"/>
      <c r="AW42" s="667"/>
      <c r="AX42" s="667"/>
      <c r="AY42" s="668"/>
      <c r="AZ42" s="605">
        <v>841408</v>
      </c>
      <c r="BA42" s="646"/>
      <c r="BB42" s="646"/>
      <c r="BC42" s="646"/>
      <c r="BD42" s="606"/>
      <c r="BE42" s="606"/>
      <c r="BF42" s="669"/>
      <c r="BG42" s="664"/>
      <c r="BH42" s="665"/>
      <c r="BI42" s="665"/>
      <c r="BJ42" s="665"/>
      <c r="BK42" s="665"/>
      <c r="BL42" s="212"/>
      <c r="BM42" s="603" t="s">
        <v>340</v>
      </c>
      <c r="BN42" s="603"/>
      <c r="BO42" s="603"/>
      <c r="BP42" s="603"/>
      <c r="BQ42" s="603"/>
      <c r="BR42" s="603"/>
      <c r="BS42" s="603"/>
      <c r="BT42" s="603"/>
      <c r="BU42" s="604"/>
      <c r="BV42" s="605">
        <v>406</v>
      </c>
      <c r="BW42" s="646"/>
      <c r="BX42" s="646"/>
      <c r="BY42" s="646"/>
      <c r="BZ42" s="646"/>
      <c r="CA42" s="646"/>
      <c r="CB42" s="647"/>
      <c r="CD42" s="618" t="s">
        <v>341</v>
      </c>
      <c r="CE42" s="619"/>
      <c r="CF42" s="619"/>
      <c r="CG42" s="619"/>
      <c r="CH42" s="619"/>
      <c r="CI42" s="619"/>
      <c r="CJ42" s="619"/>
      <c r="CK42" s="619"/>
      <c r="CL42" s="619"/>
      <c r="CM42" s="619"/>
      <c r="CN42" s="619"/>
      <c r="CO42" s="619"/>
      <c r="CP42" s="619"/>
      <c r="CQ42" s="620"/>
      <c r="CR42" s="621">
        <v>1902896</v>
      </c>
      <c r="CS42" s="634"/>
      <c r="CT42" s="634"/>
      <c r="CU42" s="634"/>
      <c r="CV42" s="634"/>
      <c r="CW42" s="634"/>
      <c r="CX42" s="634"/>
      <c r="CY42" s="635"/>
      <c r="CZ42" s="624">
        <v>16.3</v>
      </c>
      <c r="DA42" s="636"/>
      <c r="DB42" s="636"/>
      <c r="DC42" s="637"/>
      <c r="DD42" s="627">
        <v>380910</v>
      </c>
      <c r="DE42" s="634"/>
      <c r="DF42" s="634"/>
      <c r="DG42" s="634"/>
      <c r="DH42" s="634"/>
      <c r="DI42" s="634"/>
      <c r="DJ42" s="634"/>
      <c r="DK42" s="635"/>
      <c r="DL42" s="628"/>
      <c r="DM42" s="629"/>
      <c r="DN42" s="629"/>
      <c r="DO42" s="629"/>
      <c r="DP42" s="629"/>
      <c r="DQ42" s="629"/>
      <c r="DR42" s="629"/>
      <c r="DS42" s="629"/>
      <c r="DT42" s="629"/>
      <c r="DU42" s="629"/>
      <c r="DV42" s="630"/>
      <c r="DW42" s="631"/>
      <c r="DX42" s="632"/>
      <c r="DY42" s="632"/>
      <c r="DZ42" s="632"/>
      <c r="EA42" s="632"/>
      <c r="EB42" s="632"/>
      <c r="EC42" s="633"/>
    </row>
    <row r="43" spans="2:133" ht="11.25" customHeight="1" x14ac:dyDescent="0.15">
      <c r="B43" s="202" t="s">
        <v>342</v>
      </c>
      <c r="CD43" s="618" t="s">
        <v>343</v>
      </c>
      <c r="CE43" s="619"/>
      <c r="CF43" s="619"/>
      <c r="CG43" s="619"/>
      <c r="CH43" s="619"/>
      <c r="CI43" s="619"/>
      <c r="CJ43" s="619"/>
      <c r="CK43" s="619"/>
      <c r="CL43" s="619"/>
      <c r="CM43" s="619"/>
      <c r="CN43" s="619"/>
      <c r="CO43" s="619"/>
      <c r="CP43" s="619"/>
      <c r="CQ43" s="620"/>
      <c r="CR43" s="621">
        <v>54177</v>
      </c>
      <c r="CS43" s="634"/>
      <c r="CT43" s="634"/>
      <c r="CU43" s="634"/>
      <c r="CV43" s="634"/>
      <c r="CW43" s="634"/>
      <c r="CX43" s="634"/>
      <c r="CY43" s="635"/>
      <c r="CZ43" s="624">
        <v>0.5</v>
      </c>
      <c r="DA43" s="636"/>
      <c r="DB43" s="636"/>
      <c r="DC43" s="637"/>
      <c r="DD43" s="627">
        <v>54177</v>
      </c>
      <c r="DE43" s="634"/>
      <c r="DF43" s="634"/>
      <c r="DG43" s="634"/>
      <c r="DH43" s="634"/>
      <c r="DI43" s="634"/>
      <c r="DJ43" s="634"/>
      <c r="DK43" s="635"/>
      <c r="DL43" s="628"/>
      <c r="DM43" s="629"/>
      <c r="DN43" s="629"/>
      <c r="DO43" s="629"/>
      <c r="DP43" s="629"/>
      <c r="DQ43" s="629"/>
      <c r="DR43" s="629"/>
      <c r="DS43" s="629"/>
      <c r="DT43" s="629"/>
      <c r="DU43" s="629"/>
      <c r="DV43" s="630"/>
      <c r="DW43" s="631"/>
      <c r="DX43" s="632"/>
      <c r="DY43" s="632"/>
      <c r="DZ43" s="632"/>
      <c r="EA43" s="632"/>
      <c r="EB43" s="632"/>
      <c r="EC43" s="633"/>
    </row>
    <row r="44" spans="2:133" ht="11.25" customHeight="1" x14ac:dyDescent="0.15">
      <c r="B44" s="638" t="s">
        <v>344</v>
      </c>
      <c r="C44" s="638"/>
      <c r="D44" s="638"/>
      <c r="E44" s="638"/>
      <c r="F44" s="638"/>
      <c r="G44" s="638"/>
      <c r="H44" s="638"/>
      <c r="I44" s="638"/>
      <c r="J44" s="638"/>
      <c r="K44" s="638"/>
      <c r="L44" s="638"/>
      <c r="M44" s="638"/>
      <c r="N44" s="638"/>
      <c r="O44" s="638"/>
      <c r="P44" s="638"/>
      <c r="Q44" s="638"/>
      <c r="R44" s="638"/>
      <c r="S44" s="638"/>
      <c r="T44" s="638"/>
      <c r="U44" s="638"/>
      <c r="V44" s="638"/>
      <c r="W44" s="638"/>
      <c r="X44" s="638"/>
      <c r="Y44" s="638"/>
      <c r="Z44" s="638"/>
      <c r="AA44" s="638"/>
      <c r="AB44" s="638"/>
      <c r="AC44" s="638"/>
      <c r="AD44" s="638"/>
      <c r="AE44" s="638"/>
      <c r="AF44" s="638"/>
      <c r="AG44" s="638"/>
      <c r="AH44" s="638"/>
      <c r="AI44" s="638"/>
      <c r="AJ44" s="638"/>
      <c r="AK44" s="638"/>
      <c r="AL44" s="638"/>
      <c r="AM44" s="638"/>
      <c r="AN44" s="638"/>
      <c r="AO44" s="638"/>
      <c r="AP44" s="638"/>
      <c r="AQ44" s="638"/>
      <c r="AR44" s="638"/>
      <c r="AS44" s="638"/>
      <c r="AT44" s="638"/>
      <c r="AU44" s="638"/>
      <c r="AV44" s="638"/>
      <c r="AW44" s="638"/>
      <c r="AX44" s="638"/>
      <c r="AY44" s="638"/>
      <c r="AZ44" s="638"/>
      <c r="BA44" s="638"/>
      <c r="BB44" s="638"/>
      <c r="BC44" s="638"/>
      <c r="BD44" s="638"/>
      <c r="BE44" s="638"/>
      <c r="BF44" s="638"/>
      <c r="BG44" s="638"/>
      <c r="BH44" s="638"/>
      <c r="BI44" s="638"/>
      <c r="BJ44" s="638"/>
      <c r="BK44" s="638"/>
      <c r="BL44" s="638"/>
      <c r="BM44" s="638"/>
      <c r="BN44" s="638"/>
      <c r="BO44" s="638"/>
      <c r="BP44" s="638"/>
      <c r="BQ44" s="638"/>
      <c r="BR44" s="638"/>
      <c r="BS44" s="638"/>
      <c r="BT44" s="638"/>
      <c r="BU44" s="638"/>
      <c r="BV44" s="638"/>
      <c r="BW44" s="638"/>
      <c r="BX44" s="638"/>
      <c r="BY44" s="638"/>
      <c r="BZ44" s="638"/>
      <c r="CA44" s="638"/>
      <c r="CB44" s="638"/>
      <c r="CC44" s="639"/>
      <c r="CD44" s="640" t="s">
        <v>292</v>
      </c>
      <c r="CE44" s="641"/>
      <c r="CF44" s="618" t="s">
        <v>345</v>
      </c>
      <c r="CG44" s="619"/>
      <c r="CH44" s="619"/>
      <c r="CI44" s="619"/>
      <c r="CJ44" s="619"/>
      <c r="CK44" s="619"/>
      <c r="CL44" s="619"/>
      <c r="CM44" s="619"/>
      <c r="CN44" s="619"/>
      <c r="CO44" s="619"/>
      <c r="CP44" s="619"/>
      <c r="CQ44" s="620"/>
      <c r="CR44" s="621">
        <v>1041859</v>
      </c>
      <c r="CS44" s="622"/>
      <c r="CT44" s="622"/>
      <c r="CU44" s="622"/>
      <c r="CV44" s="622"/>
      <c r="CW44" s="622"/>
      <c r="CX44" s="622"/>
      <c r="CY44" s="623"/>
      <c r="CZ44" s="624">
        <v>8.9</v>
      </c>
      <c r="DA44" s="625"/>
      <c r="DB44" s="625"/>
      <c r="DC44" s="626"/>
      <c r="DD44" s="627">
        <v>305852</v>
      </c>
      <c r="DE44" s="622"/>
      <c r="DF44" s="622"/>
      <c r="DG44" s="622"/>
      <c r="DH44" s="622"/>
      <c r="DI44" s="622"/>
      <c r="DJ44" s="622"/>
      <c r="DK44" s="623"/>
      <c r="DL44" s="628"/>
      <c r="DM44" s="629"/>
      <c r="DN44" s="629"/>
      <c r="DO44" s="629"/>
      <c r="DP44" s="629"/>
      <c r="DQ44" s="629"/>
      <c r="DR44" s="629"/>
      <c r="DS44" s="629"/>
      <c r="DT44" s="629"/>
      <c r="DU44" s="629"/>
      <c r="DV44" s="630"/>
      <c r="DW44" s="631"/>
      <c r="DX44" s="632"/>
      <c r="DY44" s="632"/>
      <c r="DZ44" s="632"/>
      <c r="EA44" s="632"/>
      <c r="EB44" s="632"/>
      <c r="EC44" s="633"/>
    </row>
    <row r="45" spans="2:133" ht="11.25" customHeight="1" x14ac:dyDescent="0.15">
      <c r="B45" s="638" t="s">
        <v>346</v>
      </c>
      <c r="C45" s="638"/>
      <c r="D45" s="638"/>
      <c r="E45" s="638"/>
      <c r="F45" s="638"/>
      <c r="G45" s="638"/>
      <c r="H45" s="638"/>
      <c r="I45" s="638"/>
      <c r="J45" s="638"/>
      <c r="K45" s="638"/>
      <c r="L45" s="638"/>
      <c r="M45" s="638"/>
      <c r="N45" s="638"/>
      <c r="O45" s="638"/>
      <c r="P45" s="638"/>
      <c r="Q45" s="638"/>
      <c r="R45" s="638"/>
      <c r="S45" s="638"/>
      <c r="T45" s="638"/>
      <c r="U45" s="638"/>
      <c r="V45" s="638"/>
      <c r="W45" s="638"/>
      <c r="X45" s="638"/>
      <c r="Y45" s="638"/>
      <c r="Z45" s="638"/>
      <c r="AA45" s="638"/>
      <c r="AB45" s="638"/>
      <c r="AC45" s="638"/>
      <c r="AD45" s="638"/>
      <c r="AE45" s="638"/>
      <c r="AF45" s="638"/>
      <c r="AG45" s="638"/>
      <c r="AH45" s="638"/>
      <c r="AI45" s="638"/>
      <c r="AJ45" s="638"/>
      <c r="AK45" s="638"/>
      <c r="AL45" s="638"/>
      <c r="AM45" s="638"/>
      <c r="AN45" s="638"/>
      <c r="AO45" s="638"/>
      <c r="AP45" s="638"/>
      <c r="AQ45" s="638"/>
      <c r="AR45" s="638"/>
      <c r="AS45" s="638"/>
      <c r="AT45" s="638"/>
      <c r="AU45" s="638"/>
      <c r="AV45" s="638"/>
      <c r="AW45" s="638"/>
      <c r="AX45" s="638"/>
      <c r="AY45" s="638"/>
      <c r="AZ45" s="638"/>
      <c r="BA45" s="638"/>
      <c r="BB45" s="638"/>
      <c r="BC45" s="638"/>
      <c r="BD45" s="638"/>
      <c r="BE45" s="638"/>
      <c r="BF45" s="638"/>
      <c r="BG45" s="638"/>
      <c r="BH45" s="638"/>
      <c r="BI45" s="638"/>
      <c r="BJ45" s="638"/>
      <c r="BK45" s="638"/>
      <c r="BL45" s="638"/>
      <c r="BM45" s="638"/>
      <c r="BN45" s="638"/>
      <c r="BO45" s="638"/>
      <c r="BP45" s="638"/>
      <c r="BQ45" s="638"/>
      <c r="BR45" s="638"/>
      <c r="BS45" s="638"/>
      <c r="BT45" s="638"/>
      <c r="BU45" s="638"/>
      <c r="BV45" s="638"/>
      <c r="BW45" s="638"/>
      <c r="BX45" s="638"/>
      <c r="BY45" s="638"/>
      <c r="BZ45" s="638"/>
      <c r="CA45" s="638"/>
      <c r="CB45" s="638"/>
      <c r="CC45" s="639"/>
      <c r="CD45" s="642"/>
      <c r="CE45" s="643"/>
      <c r="CF45" s="618" t="s">
        <v>347</v>
      </c>
      <c r="CG45" s="619"/>
      <c r="CH45" s="619"/>
      <c r="CI45" s="619"/>
      <c r="CJ45" s="619"/>
      <c r="CK45" s="619"/>
      <c r="CL45" s="619"/>
      <c r="CM45" s="619"/>
      <c r="CN45" s="619"/>
      <c r="CO45" s="619"/>
      <c r="CP45" s="619"/>
      <c r="CQ45" s="620"/>
      <c r="CR45" s="621">
        <v>346653</v>
      </c>
      <c r="CS45" s="634"/>
      <c r="CT45" s="634"/>
      <c r="CU45" s="634"/>
      <c r="CV45" s="634"/>
      <c r="CW45" s="634"/>
      <c r="CX45" s="634"/>
      <c r="CY45" s="635"/>
      <c r="CZ45" s="624">
        <v>3</v>
      </c>
      <c r="DA45" s="636"/>
      <c r="DB45" s="636"/>
      <c r="DC45" s="637"/>
      <c r="DD45" s="627">
        <v>9114</v>
      </c>
      <c r="DE45" s="634"/>
      <c r="DF45" s="634"/>
      <c r="DG45" s="634"/>
      <c r="DH45" s="634"/>
      <c r="DI45" s="634"/>
      <c r="DJ45" s="634"/>
      <c r="DK45" s="635"/>
      <c r="DL45" s="628"/>
      <c r="DM45" s="629"/>
      <c r="DN45" s="629"/>
      <c r="DO45" s="629"/>
      <c r="DP45" s="629"/>
      <c r="DQ45" s="629"/>
      <c r="DR45" s="629"/>
      <c r="DS45" s="629"/>
      <c r="DT45" s="629"/>
      <c r="DU45" s="629"/>
      <c r="DV45" s="630"/>
      <c r="DW45" s="631"/>
      <c r="DX45" s="632"/>
      <c r="DY45" s="632"/>
      <c r="DZ45" s="632"/>
      <c r="EA45" s="632"/>
      <c r="EB45" s="632"/>
      <c r="EC45" s="633"/>
    </row>
    <row r="46" spans="2:133" ht="11.25" customHeight="1" x14ac:dyDescent="0.15">
      <c r="B46" s="213"/>
      <c r="CD46" s="642"/>
      <c r="CE46" s="643"/>
      <c r="CF46" s="618" t="s">
        <v>348</v>
      </c>
      <c r="CG46" s="619"/>
      <c r="CH46" s="619"/>
      <c r="CI46" s="619"/>
      <c r="CJ46" s="619"/>
      <c r="CK46" s="619"/>
      <c r="CL46" s="619"/>
      <c r="CM46" s="619"/>
      <c r="CN46" s="619"/>
      <c r="CO46" s="619"/>
      <c r="CP46" s="619"/>
      <c r="CQ46" s="620"/>
      <c r="CR46" s="621">
        <v>691069</v>
      </c>
      <c r="CS46" s="622"/>
      <c r="CT46" s="622"/>
      <c r="CU46" s="622"/>
      <c r="CV46" s="622"/>
      <c r="CW46" s="622"/>
      <c r="CX46" s="622"/>
      <c r="CY46" s="623"/>
      <c r="CZ46" s="624">
        <v>5.9</v>
      </c>
      <c r="DA46" s="625"/>
      <c r="DB46" s="625"/>
      <c r="DC46" s="626"/>
      <c r="DD46" s="627">
        <v>296376</v>
      </c>
      <c r="DE46" s="622"/>
      <c r="DF46" s="622"/>
      <c r="DG46" s="622"/>
      <c r="DH46" s="622"/>
      <c r="DI46" s="622"/>
      <c r="DJ46" s="622"/>
      <c r="DK46" s="623"/>
      <c r="DL46" s="628"/>
      <c r="DM46" s="629"/>
      <c r="DN46" s="629"/>
      <c r="DO46" s="629"/>
      <c r="DP46" s="629"/>
      <c r="DQ46" s="629"/>
      <c r="DR46" s="629"/>
      <c r="DS46" s="629"/>
      <c r="DT46" s="629"/>
      <c r="DU46" s="629"/>
      <c r="DV46" s="630"/>
      <c r="DW46" s="631"/>
      <c r="DX46" s="632"/>
      <c r="DY46" s="632"/>
      <c r="DZ46" s="632"/>
      <c r="EA46" s="632"/>
      <c r="EB46" s="632"/>
      <c r="EC46" s="633"/>
    </row>
    <row r="47" spans="2:133" ht="11.25" customHeight="1" x14ac:dyDescent="0.15">
      <c r="B47" s="213"/>
      <c r="CD47" s="642"/>
      <c r="CE47" s="643"/>
      <c r="CF47" s="618" t="s">
        <v>349</v>
      </c>
      <c r="CG47" s="619"/>
      <c r="CH47" s="619"/>
      <c r="CI47" s="619"/>
      <c r="CJ47" s="619"/>
      <c r="CK47" s="619"/>
      <c r="CL47" s="619"/>
      <c r="CM47" s="619"/>
      <c r="CN47" s="619"/>
      <c r="CO47" s="619"/>
      <c r="CP47" s="619"/>
      <c r="CQ47" s="620"/>
      <c r="CR47" s="621">
        <v>861037</v>
      </c>
      <c r="CS47" s="634"/>
      <c r="CT47" s="634"/>
      <c r="CU47" s="634"/>
      <c r="CV47" s="634"/>
      <c r="CW47" s="634"/>
      <c r="CX47" s="634"/>
      <c r="CY47" s="635"/>
      <c r="CZ47" s="624">
        <v>7.4</v>
      </c>
      <c r="DA47" s="636"/>
      <c r="DB47" s="636"/>
      <c r="DC47" s="637"/>
      <c r="DD47" s="627">
        <v>75058</v>
      </c>
      <c r="DE47" s="634"/>
      <c r="DF47" s="634"/>
      <c r="DG47" s="634"/>
      <c r="DH47" s="634"/>
      <c r="DI47" s="634"/>
      <c r="DJ47" s="634"/>
      <c r="DK47" s="635"/>
      <c r="DL47" s="628"/>
      <c r="DM47" s="629"/>
      <c r="DN47" s="629"/>
      <c r="DO47" s="629"/>
      <c r="DP47" s="629"/>
      <c r="DQ47" s="629"/>
      <c r="DR47" s="629"/>
      <c r="DS47" s="629"/>
      <c r="DT47" s="629"/>
      <c r="DU47" s="629"/>
      <c r="DV47" s="630"/>
      <c r="DW47" s="631"/>
      <c r="DX47" s="632"/>
      <c r="DY47" s="632"/>
      <c r="DZ47" s="632"/>
      <c r="EA47" s="632"/>
      <c r="EB47" s="632"/>
      <c r="EC47" s="633"/>
    </row>
    <row r="48" spans="2:133" x14ac:dyDescent="0.15">
      <c r="B48" s="213"/>
      <c r="CD48" s="644"/>
      <c r="CE48" s="645"/>
      <c r="CF48" s="618" t="s">
        <v>350</v>
      </c>
      <c r="CG48" s="619"/>
      <c r="CH48" s="619"/>
      <c r="CI48" s="619"/>
      <c r="CJ48" s="619"/>
      <c r="CK48" s="619"/>
      <c r="CL48" s="619"/>
      <c r="CM48" s="619"/>
      <c r="CN48" s="619"/>
      <c r="CO48" s="619"/>
      <c r="CP48" s="619"/>
      <c r="CQ48" s="620"/>
      <c r="CR48" s="621" t="s">
        <v>122</v>
      </c>
      <c r="CS48" s="622"/>
      <c r="CT48" s="622"/>
      <c r="CU48" s="622"/>
      <c r="CV48" s="622"/>
      <c r="CW48" s="622"/>
      <c r="CX48" s="622"/>
      <c r="CY48" s="623"/>
      <c r="CZ48" s="624" t="s">
        <v>122</v>
      </c>
      <c r="DA48" s="625"/>
      <c r="DB48" s="625"/>
      <c r="DC48" s="626"/>
      <c r="DD48" s="627" t="s">
        <v>122</v>
      </c>
      <c r="DE48" s="622"/>
      <c r="DF48" s="622"/>
      <c r="DG48" s="622"/>
      <c r="DH48" s="622"/>
      <c r="DI48" s="622"/>
      <c r="DJ48" s="622"/>
      <c r="DK48" s="623"/>
      <c r="DL48" s="628"/>
      <c r="DM48" s="629"/>
      <c r="DN48" s="629"/>
      <c r="DO48" s="629"/>
      <c r="DP48" s="629"/>
      <c r="DQ48" s="629"/>
      <c r="DR48" s="629"/>
      <c r="DS48" s="629"/>
      <c r="DT48" s="629"/>
      <c r="DU48" s="629"/>
      <c r="DV48" s="630"/>
      <c r="DW48" s="631"/>
      <c r="DX48" s="632"/>
      <c r="DY48" s="632"/>
      <c r="DZ48" s="632"/>
      <c r="EA48" s="632"/>
      <c r="EB48" s="632"/>
      <c r="EC48" s="633"/>
    </row>
    <row r="49" spans="2:133" ht="11.25" customHeight="1" x14ac:dyDescent="0.15">
      <c r="B49" s="213"/>
      <c r="CD49" s="602" t="s">
        <v>351</v>
      </c>
      <c r="CE49" s="603"/>
      <c r="CF49" s="603"/>
      <c r="CG49" s="603"/>
      <c r="CH49" s="603"/>
      <c r="CI49" s="603"/>
      <c r="CJ49" s="603"/>
      <c r="CK49" s="603"/>
      <c r="CL49" s="603"/>
      <c r="CM49" s="603"/>
      <c r="CN49" s="603"/>
      <c r="CO49" s="603"/>
      <c r="CP49" s="603"/>
      <c r="CQ49" s="604"/>
      <c r="CR49" s="605">
        <v>11650332</v>
      </c>
      <c r="CS49" s="606"/>
      <c r="CT49" s="606"/>
      <c r="CU49" s="606"/>
      <c r="CV49" s="606"/>
      <c r="CW49" s="606"/>
      <c r="CX49" s="606"/>
      <c r="CY49" s="607"/>
      <c r="CZ49" s="608">
        <v>100</v>
      </c>
      <c r="DA49" s="609"/>
      <c r="DB49" s="609"/>
      <c r="DC49" s="610"/>
      <c r="DD49" s="611">
        <v>8474752</v>
      </c>
      <c r="DE49" s="606"/>
      <c r="DF49" s="606"/>
      <c r="DG49" s="606"/>
      <c r="DH49" s="606"/>
      <c r="DI49" s="606"/>
      <c r="DJ49" s="606"/>
      <c r="DK49" s="607"/>
      <c r="DL49" s="612"/>
      <c r="DM49" s="613"/>
      <c r="DN49" s="613"/>
      <c r="DO49" s="613"/>
      <c r="DP49" s="613"/>
      <c r="DQ49" s="613"/>
      <c r="DR49" s="613"/>
      <c r="DS49" s="613"/>
      <c r="DT49" s="613"/>
      <c r="DU49" s="613"/>
      <c r="DV49" s="614"/>
      <c r="DW49" s="615"/>
      <c r="DX49" s="616"/>
      <c r="DY49" s="616"/>
      <c r="DZ49" s="616"/>
      <c r="EA49" s="616"/>
      <c r="EB49" s="616"/>
      <c r="EC49" s="617"/>
    </row>
  </sheetData>
  <sheetProtection algorithmName="SHA-512" hashValue="Wr8pevMyusuiKpQokEDmV6Q93NjDDdTXPz+KDGU8XJSJtoBRcJ6FS6W+2RBOac3C69KRoXzLFP6kcXCSoePl8A==" saltValue="DNgrgYZnAHPrT1RtIo7wWw=="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CD25:CQ25"/>
    <mergeCell ref="CR25:CY25"/>
    <mergeCell ref="CZ25:DC25"/>
    <mergeCell ref="DD25:DK25"/>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BG26:BN26"/>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election activeCell="AU16" sqref="AU16:AY16"/>
    </sheetView>
  </sheetViews>
  <sheetFormatPr defaultColWidth="0" defaultRowHeight="13.5" zeroHeight="1" x14ac:dyDescent="0.15"/>
  <cols>
    <col min="1" max="130" width="2.75" style="219" customWidth="1"/>
    <col min="131" max="131" width="1.625" style="219" customWidth="1"/>
    <col min="132" max="16384" width="9" style="219" hidden="1"/>
  </cols>
  <sheetData>
    <row r="1" spans="1:131" ht="11.25" customHeight="1" thickBot="1" x14ac:dyDescent="0.2">
      <c r="A1" s="215"/>
      <c r="B1" s="215"/>
      <c r="C1" s="215"/>
      <c r="D1" s="215"/>
      <c r="E1" s="215"/>
      <c r="F1" s="215"/>
      <c r="G1" s="215"/>
      <c r="H1" s="215"/>
      <c r="I1" s="215"/>
      <c r="J1" s="215"/>
      <c r="K1" s="215"/>
      <c r="L1" s="215"/>
      <c r="M1" s="215"/>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7"/>
      <c r="DR1" s="217"/>
      <c r="DS1" s="217"/>
      <c r="DT1" s="217"/>
      <c r="DU1" s="217"/>
      <c r="DV1" s="217"/>
      <c r="DW1" s="217"/>
      <c r="DX1" s="217"/>
      <c r="DY1" s="217"/>
      <c r="DZ1" s="217"/>
      <c r="EA1" s="218"/>
    </row>
    <row r="2" spans="1:131" ht="26.25" customHeight="1" thickBot="1" x14ac:dyDescent="0.2">
      <c r="A2" s="1090" t="s">
        <v>352</v>
      </c>
      <c r="B2" s="1090"/>
      <c r="C2" s="1090"/>
      <c r="D2" s="1090"/>
      <c r="E2" s="1090"/>
      <c r="F2" s="1090"/>
      <c r="G2" s="1090"/>
      <c r="H2" s="1090"/>
      <c r="I2" s="1090"/>
      <c r="J2" s="1090"/>
      <c r="K2" s="1090"/>
      <c r="L2" s="1090"/>
      <c r="M2" s="1090"/>
      <c r="N2" s="1090"/>
      <c r="O2" s="1090"/>
      <c r="P2" s="1090"/>
      <c r="Q2" s="1090"/>
      <c r="R2" s="1090"/>
      <c r="S2" s="1090"/>
      <c r="T2" s="1090"/>
      <c r="U2" s="1090"/>
      <c r="V2" s="1090"/>
      <c r="W2" s="1090"/>
      <c r="X2" s="1090"/>
      <c r="Y2" s="1090"/>
      <c r="Z2" s="1090"/>
      <c r="AA2" s="1090"/>
      <c r="AB2" s="1090"/>
      <c r="AC2" s="1090"/>
      <c r="AD2" s="1090"/>
      <c r="AE2" s="1090"/>
      <c r="AF2" s="1090"/>
      <c r="AG2" s="1090"/>
      <c r="AH2" s="1090"/>
      <c r="AI2" s="1090"/>
      <c r="AJ2" s="1090"/>
      <c r="AK2" s="1090"/>
      <c r="AL2" s="1090"/>
      <c r="AM2" s="1090"/>
      <c r="AN2" s="1090"/>
      <c r="AO2" s="1090"/>
      <c r="AP2" s="1090"/>
      <c r="AQ2" s="1090"/>
      <c r="AR2" s="1090"/>
      <c r="AS2" s="1090"/>
      <c r="AT2" s="1090"/>
      <c r="AU2" s="1090"/>
      <c r="AV2" s="1090"/>
      <c r="AW2" s="1090"/>
      <c r="AX2" s="1090"/>
      <c r="AY2" s="1090"/>
      <c r="AZ2" s="1090"/>
      <c r="BA2" s="1090"/>
      <c r="BB2" s="1090"/>
      <c r="BC2" s="1090"/>
      <c r="BD2" s="1090"/>
      <c r="BE2" s="1090"/>
      <c r="BF2" s="1090"/>
      <c r="BG2" s="1090"/>
      <c r="BH2" s="1090"/>
      <c r="BI2" s="1090"/>
      <c r="BJ2" s="216"/>
      <c r="BK2" s="216"/>
      <c r="BL2" s="216"/>
      <c r="BM2" s="216"/>
      <c r="BN2" s="216"/>
      <c r="BO2" s="216"/>
      <c r="BP2" s="216"/>
      <c r="BQ2" s="216"/>
      <c r="BR2" s="216"/>
      <c r="BS2" s="216"/>
      <c r="BT2" s="216"/>
      <c r="BU2" s="216"/>
      <c r="BV2" s="216"/>
      <c r="BW2" s="216"/>
      <c r="BX2" s="216"/>
      <c r="BY2" s="216"/>
      <c r="BZ2" s="216"/>
      <c r="CA2" s="216"/>
      <c r="CB2" s="216"/>
      <c r="CC2" s="216"/>
      <c r="CD2" s="216"/>
      <c r="CE2" s="216"/>
      <c r="CF2" s="216"/>
      <c r="CG2" s="216"/>
      <c r="CH2" s="216"/>
      <c r="CI2" s="216"/>
      <c r="CJ2" s="216"/>
      <c r="CK2" s="216"/>
      <c r="CL2" s="216"/>
      <c r="CM2" s="216"/>
      <c r="CN2" s="216"/>
      <c r="CO2" s="216"/>
      <c r="CP2" s="216"/>
      <c r="CQ2" s="216"/>
      <c r="CR2" s="216"/>
      <c r="CS2" s="216"/>
      <c r="CT2" s="216"/>
      <c r="CU2" s="216"/>
      <c r="CV2" s="216"/>
      <c r="CW2" s="216"/>
      <c r="CX2" s="216"/>
      <c r="CY2" s="216"/>
      <c r="CZ2" s="216"/>
      <c r="DA2" s="216"/>
      <c r="DB2" s="216"/>
      <c r="DC2" s="216"/>
      <c r="DD2" s="216"/>
      <c r="DE2" s="216"/>
      <c r="DF2" s="216"/>
      <c r="DG2" s="216"/>
      <c r="DH2" s="216"/>
      <c r="DI2" s="216"/>
      <c r="DJ2" s="1091" t="s">
        <v>353</v>
      </c>
      <c r="DK2" s="1092"/>
      <c r="DL2" s="1092"/>
      <c r="DM2" s="1092"/>
      <c r="DN2" s="1092"/>
      <c r="DO2" s="1093"/>
      <c r="DP2" s="216"/>
      <c r="DQ2" s="1091" t="s">
        <v>354</v>
      </c>
      <c r="DR2" s="1092"/>
      <c r="DS2" s="1092"/>
      <c r="DT2" s="1092"/>
      <c r="DU2" s="1092"/>
      <c r="DV2" s="1092"/>
      <c r="DW2" s="1092"/>
      <c r="DX2" s="1092"/>
      <c r="DY2" s="1092"/>
      <c r="DZ2" s="1093"/>
      <c r="EA2" s="218"/>
    </row>
    <row r="3" spans="1:131" ht="11.25" customHeight="1" x14ac:dyDescent="0.15">
      <c r="A3" s="216"/>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c r="AJ3" s="216"/>
      <c r="AK3" s="216"/>
      <c r="AL3" s="216"/>
      <c r="AM3" s="216"/>
      <c r="AN3" s="216"/>
      <c r="AO3" s="216"/>
      <c r="AP3" s="216"/>
      <c r="AQ3" s="216"/>
      <c r="AR3" s="216"/>
      <c r="AS3" s="216"/>
      <c r="AT3" s="216"/>
      <c r="AU3" s="216"/>
      <c r="AV3" s="216"/>
      <c r="AW3" s="216"/>
      <c r="AX3" s="216"/>
      <c r="AY3" s="216"/>
      <c r="AZ3" s="216"/>
      <c r="BA3" s="216"/>
      <c r="BB3" s="216"/>
      <c r="BC3" s="216"/>
      <c r="BD3" s="216"/>
      <c r="BE3" s="216"/>
      <c r="BF3" s="216"/>
      <c r="BG3" s="216"/>
      <c r="BH3" s="216"/>
      <c r="BI3" s="216"/>
      <c r="BJ3" s="216"/>
      <c r="BK3" s="216"/>
      <c r="BL3" s="216"/>
      <c r="BM3" s="216"/>
      <c r="BN3" s="216"/>
      <c r="BO3" s="216"/>
      <c r="BP3" s="216"/>
      <c r="BQ3" s="216"/>
      <c r="BR3" s="216"/>
      <c r="BS3" s="216"/>
      <c r="BT3" s="216"/>
      <c r="BU3" s="216"/>
      <c r="BV3" s="216"/>
      <c r="BW3" s="216"/>
      <c r="BX3" s="216"/>
      <c r="BY3" s="216"/>
      <c r="BZ3" s="216"/>
      <c r="CA3" s="216"/>
      <c r="CB3" s="216"/>
      <c r="CC3" s="216"/>
      <c r="CD3" s="216"/>
      <c r="CE3" s="216"/>
      <c r="CF3" s="216"/>
      <c r="CG3" s="216"/>
      <c r="CH3" s="216"/>
      <c r="CI3" s="216"/>
      <c r="CJ3" s="216"/>
      <c r="CK3" s="216"/>
      <c r="CL3" s="216"/>
      <c r="CM3" s="216"/>
      <c r="CN3" s="216"/>
      <c r="CO3" s="216"/>
      <c r="CP3" s="216"/>
      <c r="CQ3" s="216"/>
      <c r="CR3" s="216"/>
      <c r="CS3" s="216"/>
      <c r="CT3" s="216"/>
      <c r="CU3" s="216"/>
      <c r="CV3" s="216"/>
      <c r="CW3" s="216"/>
      <c r="CX3" s="216"/>
      <c r="CY3" s="216"/>
      <c r="CZ3" s="216"/>
      <c r="DA3" s="216"/>
      <c r="DB3" s="216"/>
      <c r="DC3" s="216"/>
      <c r="DD3" s="216"/>
      <c r="DE3" s="216"/>
      <c r="DF3" s="216"/>
      <c r="DG3" s="216"/>
      <c r="DH3" s="216"/>
      <c r="DI3" s="216"/>
      <c r="DJ3" s="216"/>
      <c r="DK3" s="216"/>
      <c r="DL3" s="216"/>
      <c r="DM3" s="216"/>
      <c r="DN3" s="216"/>
      <c r="DO3" s="216"/>
      <c r="DP3" s="216"/>
      <c r="DQ3" s="216"/>
      <c r="DR3" s="216"/>
      <c r="DS3" s="216"/>
      <c r="DT3" s="216"/>
      <c r="DU3" s="216"/>
      <c r="DV3" s="216"/>
      <c r="DW3" s="216"/>
      <c r="DX3" s="216"/>
      <c r="DY3" s="216"/>
      <c r="DZ3" s="216"/>
      <c r="EA3" s="218"/>
    </row>
    <row r="4" spans="1:131" s="223" customFormat="1" ht="26.25" customHeight="1" thickBot="1" x14ac:dyDescent="0.2">
      <c r="A4" s="1059" t="s">
        <v>355</v>
      </c>
      <c r="B4" s="1059"/>
      <c r="C4" s="1059"/>
      <c r="D4" s="1059"/>
      <c r="E4" s="1059"/>
      <c r="F4" s="1059"/>
      <c r="G4" s="1059"/>
      <c r="H4" s="1059"/>
      <c r="I4" s="1059"/>
      <c r="J4" s="1059"/>
      <c r="K4" s="1059"/>
      <c r="L4" s="1059"/>
      <c r="M4" s="1059"/>
      <c r="N4" s="1059"/>
      <c r="O4" s="1059"/>
      <c r="P4" s="1059"/>
      <c r="Q4" s="1059"/>
      <c r="R4" s="1059"/>
      <c r="S4" s="1059"/>
      <c r="T4" s="1059"/>
      <c r="U4" s="1059"/>
      <c r="V4" s="1059"/>
      <c r="W4" s="1059"/>
      <c r="X4" s="1059"/>
      <c r="Y4" s="1059"/>
      <c r="Z4" s="1059"/>
      <c r="AA4" s="1059"/>
      <c r="AB4" s="1059"/>
      <c r="AC4" s="1059"/>
      <c r="AD4" s="1059"/>
      <c r="AE4" s="1059"/>
      <c r="AF4" s="1059"/>
      <c r="AG4" s="1059"/>
      <c r="AH4" s="1059"/>
      <c r="AI4" s="1059"/>
      <c r="AJ4" s="1059"/>
      <c r="AK4" s="1059"/>
      <c r="AL4" s="1059"/>
      <c r="AM4" s="1059"/>
      <c r="AN4" s="1059"/>
      <c r="AO4" s="1059"/>
      <c r="AP4" s="1059"/>
      <c r="AQ4" s="1059"/>
      <c r="AR4" s="1059"/>
      <c r="AS4" s="1059"/>
      <c r="AT4" s="1059"/>
      <c r="AU4" s="1059"/>
      <c r="AV4" s="1059"/>
      <c r="AW4" s="1059"/>
      <c r="AX4" s="1059"/>
      <c r="AY4" s="1059"/>
      <c r="AZ4" s="220"/>
      <c r="BA4" s="220"/>
      <c r="BB4" s="220"/>
      <c r="BC4" s="220"/>
      <c r="BD4" s="220"/>
      <c r="BE4" s="221"/>
      <c r="BF4" s="221"/>
      <c r="BG4" s="221"/>
      <c r="BH4" s="221"/>
      <c r="BI4" s="221"/>
      <c r="BJ4" s="221"/>
      <c r="BK4" s="221"/>
      <c r="BL4" s="221"/>
      <c r="BM4" s="221"/>
      <c r="BN4" s="221"/>
      <c r="BO4" s="221"/>
      <c r="BP4" s="221"/>
      <c r="BQ4" s="730" t="s">
        <v>356</v>
      </c>
      <c r="BR4" s="730"/>
      <c r="BS4" s="730"/>
      <c r="BT4" s="730"/>
      <c r="BU4" s="730"/>
      <c r="BV4" s="730"/>
      <c r="BW4" s="730"/>
      <c r="BX4" s="730"/>
      <c r="BY4" s="730"/>
      <c r="BZ4" s="730"/>
      <c r="CA4" s="730"/>
      <c r="CB4" s="730"/>
      <c r="CC4" s="730"/>
      <c r="CD4" s="730"/>
      <c r="CE4" s="730"/>
      <c r="CF4" s="730"/>
      <c r="CG4" s="730"/>
      <c r="CH4" s="730"/>
      <c r="CI4" s="730"/>
      <c r="CJ4" s="730"/>
      <c r="CK4" s="730"/>
      <c r="CL4" s="730"/>
      <c r="CM4" s="730"/>
      <c r="CN4" s="730"/>
      <c r="CO4" s="730"/>
      <c r="CP4" s="730"/>
      <c r="CQ4" s="730"/>
      <c r="CR4" s="730"/>
      <c r="CS4" s="730"/>
      <c r="CT4" s="730"/>
      <c r="CU4" s="730"/>
      <c r="CV4" s="730"/>
      <c r="CW4" s="730"/>
      <c r="CX4" s="730"/>
      <c r="CY4" s="730"/>
      <c r="CZ4" s="730"/>
      <c r="DA4" s="730"/>
      <c r="DB4" s="730"/>
      <c r="DC4" s="730"/>
      <c r="DD4" s="730"/>
      <c r="DE4" s="730"/>
      <c r="DF4" s="730"/>
      <c r="DG4" s="730"/>
      <c r="DH4" s="730"/>
      <c r="DI4" s="730"/>
      <c r="DJ4" s="730"/>
      <c r="DK4" s="730"/>
      <c r="DL4" s="730"/>
      <c r="DM4" s="730"/>
      <c r="DN4" s="730"/>
      <c r="DO4" s="730"/>
      <c r="DP4" s="730"/>
      <c r="DQ4" s="730"/>
      <c r="DR4" s="730"/>
      <c r="DS4" s="730"/>
      <c r="DT4" s="730"/>
      <c r="DU4" s="730"/>
      <c r="DV4" s="730"/>
      <c r="DW4" s="730"/>
      <c r="DX4" s="730"/>
      <c r="DY4" s="730"/>
      <c r="DZ4" s="730"/>
      <c r="EA4" s="222"/>
    </row>
    <row r="5" spans="1:131" s="223" customFormat="1" ht="26.25" customHeight="1" x14ac:dyDescent="0.15">
      <c r="A5" s="995" t="s">
        <v>357</v>
      </c>
      <c r="B5" s="996"/>
      <c r="C5" s="996"/>
      <c r="D5" s="996"/>
      <c r="E5" s="996"/>
      <c r="F5" s="996"/>
      <c r="G5" s="996"/>
      <c r="H5" s="996"/>
      <c r="I5" s="996"/>
      <c r="J5" s="996"/>
      <c r="K5" s="996"/>
      <c r="L5" s="996"/>
      <c r="M5" s="996"/>
      <c r="N5" s="996"/>
      <c r="O5" s="996"/>
      <c r="P5" s="997"/>
      <c r="Q5" s="1001" t="s">
        <v>358</v>
      </c>
      <c r="R5" s="1002"/>
      <c r="S5" s="1002"/>
      <c r="T5" s="1002"/>
      <c r="U5" s="1003"/>
      <c r="V5" s="1001" t="s">
        <v>359</v>
      </c>
      <c r="W5" s="1002"/>
      <c r="X5" s="1002"/>
      <c r="Y5" s="1002"/>
      <c r="Z5" s="1003"/>
      <c r="AA5" s="1001" t="s">
        <v>360</v>
      </c>
      <c r="AB5" s="1002"/>
      <c r="AC5" s="1002"/>
      <c r="AD5" s="1002"/>
      <c r="AE5" s="1002"/>
      <c r="AF5" s="1094" t="s">
        <v>361</v>
      </c>
      <c r="AG5" s="1002"/>
      <c r="AH5" s="1002"/>
      <c r="AI5" s="1002"/>
      <c r="AJ5" s="1015"/>
      <c r="AK5" s="1002" t="s">
        <v>362</v>
      </c>
      <c r="AL5" s="1002"/>
      <c r="AM5" s="1002"/>
      <c r="AN5" s="1002"/>
      <c r="AO5" s="1003"/>
      <c r="AP5" s="1001" t="s">
        <v>363</v>
      </c>
      <c r="AQ5" s="1002"/>
      <c r="AR5" s="1002"/>
      <c r="AS5" s="1002"/>
      <c r="AT5" s="1003"/>
      <c r="AU5" s="1001" t="s">
        <v>364</v>
      </c>
      <c r="AV5" s="1002"/>
      <c r="AW5" s="1002"/>
      <c r="AX5" s="1002"/>
      <c r="AY5" s="1015"/>
      <c r="AZ5" s="220"/>
      <c r="BA5" s="220"/>
      <c r="BB5" s="220"/>
      <c r="BC5" s="220"/>
      <c r="BD5" s="220"/>
      <c r="BE5" s="221"/>
      <c r="BF5" s="221"/>
      <c r="BG5" s="221"/>
      <c r="BH5" s="221"/>
      <c r="BI5" s="221"/>
      <c r="BJ5" s="221"/>
      <c r="BK5" s="221"/>
      <c r="BL5" s="221"/>
      <c r="BM5" s="221"/>
      <c r="BN5" s="221"/>
      <c r="BO5" s="221"/>
      <c r="BP5" s="221"/>
      <c r="BQ5" s="995" t="s">
        <v>365</v>
      </c>
      <c r="BR5" s="996"/>
      <c r="BS5" s="996"/>
      <c r="BT5" s="996"/>
      <c r="BU5" s="996"/>
      <c r="BV5" s="996"/>
      <c r="BW5" s="996"/>
      <c r="BX5" s="996"/>
      <c r="BY5" s="996"/>
      <c r="BZ5" s="996"/>
      <c r="CA5" s="996"/>
      <c r="CB5" s="996"/>
      <c r="CC5" s="996"/>
      <c r="CD5" s="996"/>
      <c r="CE5" s="996"/>
      <c r="CF5" s="996"/>
      <c r="CG5" s="997"/>
      <c r="CH5" s="1001" t="s">
        <v>366</v>
      </c>
      <c r="CI5" s="1002"/>
      <c r="CJ5" s="1002"/>
      <c r="CK5" s="1002"/>
      <c r="CL5" s="1003"/>
      <c r="CM5" s="1001" t="s">
        <v>367</v>
      </c>
      <c r="CN5" s="1002"/>
      <c r="CO5" s="1002"/>
      <c r="CP5" s="1002"/>
      <c r="CQ5" s="1003"/>
      <c r="CR5" s="1001" t="s">
        <v>368</v>
      </c>
      <c r="CS5" s="1002"/>
      <c r="CT5" s="1002"/>
      <c r="CU5" s="1002"/>
      <c r="CV5" s="1003"/>
      <c r="CW5" s="1001" t="s">
        <v>369</v>
      </c>
      <c r="CX5" s="1002"/>
      <c r="CY5" s="1002"/>
      <c r="CZ5" s="1002"/>
      <c r="DA5" s="1003"/>
      <c r="DB5" s="1001" t="s">
        <v>370</v>
      </c>
      <c r="DC5" s="1002"/>
      <c r="DD5" s="1002"/>
      <c r="DE5" s="1002"/>
      <c r="DF5" s="1003"/>
      <c r="DG5" s="1084" t="s">
        <v>371</v>
      </c>
      <c r="DH5" s="1085"/>
      <c r="DI5" s="1085"/>
      <c r="DJ5" s="1085"/>
      <c r="DK5" s="1086"/>
      <c r="DL5" s="1084" t="s">
        <v>372</v>
      </c>
      <c r="DM5" s="1085"/>
      <c r="DN5" s="1085"/>
      <c r="DO5" s="1085"/>
      <c r="DP5" s="1086"/>
      <c r="DQ5" s="1001" t="s">
        <v>373</v>
      </c>
      <c r="DR5" s="1002"/>
      <c r="DS5" s="1002"/>
      <c r="DT5" s="1002"/>
      <c r="DU5" s="1003"/>
      <c r="DV5" s="1001" t="s">
        <v>364</v>
      </c>
      <c r="DW5" s="1002"/>
      <c r="DX5" s="1002"/>
      <c r="DY5" s="1002"/>
      <c r="DZ5" s="1015"/>
      <c r="EA5" s="222"/>
    </row>
    <row r="6" spans="1:131" s="223" customFormat="1" ht="26.25" customHeight="1" thickBot="1" x14ac:dyDescent="0.2">
      <c r="A6" s="998"/>
      <c r="B6" s="999"/>
      <c r="C6" s="999"/>
      <c r="D6" s="999"/>
      <c r="E6" s="999"/>
      <c r="F6" s="999"/>
      <c r="G6" s="999"/>
      <c r="H6" s="999"/>
      <c r="I6" s="999"/>
      <c r="J6" s="999"/>
      <c r="K6" s="999"/>
      <c r="L6" s="999"/>
      <c r="M6" s="999"/>
      <c r="N6" s="999"/>
      <c r="O6" s="999"/>
      <c r="P6" s="1000"/>
      <c r="Q6" s="1004"/>
      <c r="R6" s="1005"/>
      <c r="S6" s="1005"/>
      <c r="T6" s="1005"/>
      <c r="U6" s="1006"/>
      <c r="V6" s="1004"/>
      <c r="W6" s="1005"/>
      <c r="X6" s="1005"/>
      <c r="Y6" s="1005"/>
      <c r="Z6" s="1006"/>
      <c r="AA6" s="1004"/>
      <c r="AB6" s="1005"/>
      <c r="AC6" s="1005"/>
      <c r="AD6" s="1005"/>
      <c r="AE6" s="1005"/>
      <c r="AF6" s="1095"/>
      <c r="AG6" s="1005"/>
      <c r="AH6" s="1005"/>
      <c r="AI6" s="1005"/>
      <c r="AJ6" s="1016"/>
      <c r="AK6" s="1005"/>
      <c r="AL6" s="1005"/>
      <c r="AM6" s="1005"/>
      <c r="AN6" s="1005"/>
      <c r="AO6" s="1006"/>
      <c r="AP6" s="1004"/>
      <c r="AQ6" s="1005"/>
      <c r="AR6" s="1005"/>
      <c r="AS6" s="1005"/>
      <c r="AT6" s="1006"/>
      <c r="AU6" s="1004"/>
      <c r="AV6" s="1005"/>
      <c r="AW6" s="1005"/>
      <c r="AX6" s="1005"/>
      <c r="AY6" s="1016"/>
      <c r="AZ6" s="220"/>
      <c r="BA6" s="220"/>
      <c r="BB6" s="220"/>
      <c r="BC6" s="220"/>
      <c r="BD6" s="220"/>
      <c r="BE6" s="221"/>
      <c r="BF6" s="221"/>
      <c r="BG6" s="221"/>
      <c r="BH6" s="221"/>
      <c r="BI6" s="221"/>
      <c r="BJ6" s="221"/>
      <c r="BK6" s="221"/>
      <c r="BL6" s="221"/>
      <c r="BM6" s="221"/>
      <c r="BN6" s="221"/>
      <c r="BO6" s="221"/>
      <c r="BP6" s="221"/>
      <c r="BQ6" s="998"/>
      <c r="BR6" s="999"/>
      <c r="BS6" s="999"/>
      <c r="BT6" s="999"/>
      <c r="BU6" s="999"/>
      <c r="BV6" s="999"/>
      <c r="BW6" s="999"/>
      <c r="BX6" s="999"/>
      <c r="BY6" s="999"/>
      <c r="BZ6" s="999"/>
      <c r="CA6" s="999"/>
      <c r="CB6" s="999"/>
      <c r="CC6" s="999"/>
      <c r="CD6" s="999"/>
      <c r="CE6" s="999"/>
      <c r="CF6" s="999"/>
      <c r="CG6" s="1000"/>
      <c r="CH6" s="1004"/>
      <c r="CI6" s="1005"/>
      <c r="CJ6" s="1005"/>
      <c r="CK6" s="1005"/>
      <c r="CL6" s="1006"/>
      <c r="CM6" s="1004"/>
      <c r="CN6" s="1005"/>
      <c r="CO6" s="1005"/>
      <c r="CP6" s="1005"/>
      <c r="CQ6" s="1006"/>
      <c r="CR6" s="1004"/>
      <c r="CS6" s="1005"/>
      <c r="CT6" s="1005"/>
      <c r="CU6" s="1005"/>
      <c r="CV6" s="1006"/>
      <c r="CW6" s="1004"/>
      <c r="CX6" s="1005"/>
      <c r="CY6" s="1005"/>
      <c r="CZ6" s="1005"/>
      <c r="DA6" s="1006"/>
      <c r="DB6" s="1004"/>
      <c r="DC6" s="1005"/>
      <c r="DD6" s="1005"/>
      <c r="DE6" s="1005"/>
      <c r="DF6" s="1006"/>
      <c r="DG6" s="1087"/>
      <c r="DH6" s="1088"/>
      <c r="DI6" s="1088"/>
      <c r="DJ6" s="1088"/>
      <c r="DK6" s="1089"/>
      <c r="DL6" s="1087"/>
      <c r="DM6" s="1088"/>
      <c r="DN6" s="1088"/>
      <c r="DO6" s="1088"/>
      <c r="DP6" s="1089"/>
      <c r="DQ6" s="1004"/>
      <c r="DR6" s="1005"/>
      <c r="DS6" s="1005"/>
      <c r="DT6" s="1005"/>
      <c r="DU6" s="1006"/>
      <c r="DV6" s="1004"/>
      <c r="DW6" s="1005"/>
      <c r="DX6" s="1005"/>
      <c r="DY6" s="1005"/>
      <c r="DZ6" s="1016"/>
      <c r="EA6" s="222"/>
    </row>
    <row r="7" spans="1:131" s="223" customFormat="1" ht="26.25" customHeight="1" thickTop="1" x14ac:dyDescent="0.15">
      <c r="A7" s="224">
        <v>1</v>
      </c>
      <c r="B7" s="1047" t="s">
        <v>374</v>
      </c>
      <c r="C7" s="1048"/>
      <c r="D7" s="1048"/>
      <c r="E7" s="1048"/>
      <c r="F7" s="1048"/>
      <c r="G7" s="1048"/>
      <c r="H7" s="1048"/>
      <c r="I7" s="1048"/>
      <c r="J7" s="1048"/>
      <c r="K7" s="1048"/>
      <c r="L7" s="1048"/>
      <c r="M7" s="1048"/>
      <c r="N7" s="1048"/>
      <c r="O7" s="1048"/>
      <c r="P7" s="1049"/>
      <c r="Q7" s="1102">
        <v>11927</v>
      </c>
      <c r="R7" s="1103"/>
      <c r="S7" s="1103"/>
      <c r="T7" s="1103"/>
      <c r="U7" s="1103"/>
      <c r="V7" s="1103">
        <v>11544</v>
      </c>
      <c r="W7" s="1103"/>
      <c r="X7" s="1103"/>
      <c r="Y7" s="1103"/>
      <c r="Z7" s="1103"/>
      <c r="AA7" s="1103">
        <v>383</v>
      </c>
      <c r="AB7" s="1103"/>
      <c r="AC7" s="1103"/>
      <c r="AD7" s="1103"/>
      <c r="AE7" s="1104"/>
      <c r="AF7" s="1105">
        <v>324</v>
      </c>
      <c r="AG7" s="1106"/>
      <c r="AH7" s="1106"/>
      <c r="AI7" s="1106"/>
      <c r="AJ7" s="1107"/>
      <c r="AK7" s="1108" t="s">
        <v>548</v>
      </c>
      <c r="AL7" s="1109"/>
      <c r="AM7" s="1109"/>
      <c r="AN7" s="1109"/>
      <c r="AO7" s="1109"/>
      <c r="AP7" s="1109">
        <v>11799</v>
      </c>
      <c r="AQ7" s="1109"/>
      <c r="AR7" s="1109"/>
      <c r="AS7" s="1109"/>
      <c r="AT7" s="1109"/>
      <c r="AU7" s="1110"/>
      <c r="AV7" s="1110"/>
      <c r="AW7" s="1110"/>
      <c r="AX7" s="1110"/>
      <c r="AY7" s="1111"/>
      <c r="AZ7" s="220"/>
      <c r="BA7" s="220"/>
      <c r="BB7" s="220"/>
      <c r="BC7" s="220"/>
      <c r="BD7" s="220"/>
      <c r="BE7" s="221"/>
      <c r="BF7" s="221"/>
      <c r="BG7" s="221"/>
      <c r="BH7" s="221"/>
      <c r="BI7" s="221"/>
      <c r="BJ7" s="221"/>
      <c r="BK7" s="221"/>
      <c r="BL7" s="221"/>
      <c r="BM7" s="221"/>
      <c r="BN7" s="221"/>
      <c r="BO7" s="221"/>
      <c r="BP7" s="221"/>
      <c r="BQ7" s="224">
        <v>1</v>
      </c>
      <c r="BR7" s="225"/>
      <c r="BS7" s="1099"/>
      <c r="BT7" s="1100"/>
      <c r="BU7" s="1100"/>
      <c r="BV7" s="1100"/>
      <c r="BW7" s="1100"/>
      <c r="BX7" s="1100"/>
      <c r="BY7" s="1100"/>
      <c r="BZ7" s="1100"/>
      <c r="CA7" s="1100"/>
      <c r="CB7" s="1100"/>
      <c r="CC7" s="1100"/>
      <c r="CD7" s="1100"/>
      <c r="CE7" s="1100"/>
      <c r="CF7" s="1100"/>
      <c r="CG7" s="1112"/>
      <c r="CH7" s="1096"/>
      <c r="CI7" s="1097"/>
      <c r="CJ7" s="1097"/>
      <c r="CK7" s="1097"/>
      <c r="CL7" s="1098"/>
      <c r="CM7" s="1096"/>
      <c r="CN7" s="1097"/>
      <c r="CO7" s="1097"/>
      <c r="CP7" s="1097"/>
      <c r="CQ7" s="1098"/>
      <c r="CR7" s="1096"/>
      <c r="CS7" s="1097"/>
      <c r="CT7" s="1097"/>
      <c r="CU7" s="1097"/>
      <c r="CV7" s="1098"/>
      <c r="CW7" s="1096"/>
      <c r="CX7" s="1097"/>
      <c r="CY7" s="1097"/>
      <c r="CZ7" s="1097"/>
      <c r="DA7" s="1098"/>
      <c r="DB7" s="1096"/>
      <c r="DC7" s="1097"/>
      <c r="DD7" s="1097"/>
      <c r="DE7" s="1097"/>
      <c r="DF7" s="1098"/>
      <c r="DG7" s="1096"/>
      <c r="DH7" s="1097"/>
      <c r="DI7" s="1097"/>
      <c r="DJ7" s="1097"/>
      <c r="DK7" s="1098"/>
      <c r="DL7" s="1096"/>
      <c r="DM7" s="1097"/>
      <c r="DN7" s="1097"/>
      <c r="DO7" s="1097"/>
      <c r="DP7" s="1098"/>
      <c r="DQ7" s="1096"/>
      <c r="DR7" s="1097"/>
      <c r="DS7" s="1097"/>
      <c r="DT7" s="1097"/>
      <c r="DU7" s="1098"/>
      <c r="DV7" s="1099"/>
      <c r="DW7" s="1100"/>
      <c r="DX7" s="1100"/>
      <c r="DY7" s="1100"/>
      <c r="DZ7" s="1101"/>
      <c r="EA7" s="222"/>
    </row>
    <row r="8" spans="1:131" s="223" customFormat="1" ht="26.25" customHeight="1" x14ac:dyDescent="0.15">
      <c r="A8" s="226">
        <v>2</v>
      </c>
      <c r="B8" s="1030" t="s">
        <v>375</v>
      </c>
      <c r="C8" s="1031"/>
      <c r="D8" s="1031"/>
      <c r="E8" s="1031"/>
      <c r="F8" s="1031"/>
      <c r="G8" s="1031"/>
      <c r="H8" s="1031"/>
      <c r="I8" s="1031"/>
      <c r="J8" s="1031"/>
      <c r="K8" s="1031"/>
      <c r="L8" s="1031"/>
      <c r="M8" s="1031"/>
      <c r="N8" s="1031"/>
      <c r="O8" s="1031"/>
      <c r="P8" s="1032"/>
      <c r="Q8" s="1038">
        <v>153</v>
      </c>
      <c r="R8" s="1039"/>
      <c r="S8" s="1039"/>
      <c r="T8" s="1039"/>
      <c r="U8" s="1039"/>
      <c r="V8" s="1039">
        <v>153</v>
      </c>
      <c r="W8" s="1039"/>
      <c r="X8" s="1039"/>
      <c r="Y8" s="1039"/>
      <c r="Z8" s="1039"/>
      <c r="AA8" s="1039">
        <v>0</v>
      </c>
      <c r="AB8" s="1039"/>
      <c r="AC8" s="1039"/>
      <c r="AD8" s="1039"/>
      <c r="AE8" s="1040"/>
      <c r="AF8" s="1035">
        <v>0</v>
      </c>
      <c r="AG8" s="1036"/>
      <c r="AH8" s="1036"/>
      <c r="AI8" s="1036"/>
      <c r="AJ8" s="1037"/>
      <c r="AK8" s="1080">
        <v>41</v>
      </c>
      <c r="AL8" s="1081"/>
      <c r="AM8" s="1081"/>
      <c r="AN8" s="1081"/>
      <c r="AO8" s="1081"/>
      <c r="AP8" s="1081">
        <v>192</v>
      </c>
      <c r="AQ8" s="1081"/>
      <c r="AR8" s="1081"/>
      <c r="AS8" s="1081"/>
      <c r="AT8" s="1081"/>
      <c r="AU8" s="1082"/>
      <c r="AV8" s="1082"/>
      <c r="AW8" s="1082"/>
      <c r="AX8" s="1082"/>
      <c r="AY8" s="1083"/>
      <c r="AZ8" s="220"/>
      <c r="BA8" s="220"/>
      <c r="BB8" s="220"/>
      <c r="BC8" s="220"/>
      <c r="BD8" s="220"/>
      <c r="BE8" s="221"/>
      <c r="BF8" s="221"/>
      <c r="BG8" s="221"/>
      <c r="BH8" s="221"/>
      <c r="BI8" s="221"/>
      <c r="BJ8" s="221"/>
      <c r="BK8" s="221"/>
      <c r="BL8" s="221"/>
      <c r="BM8" s="221"/>
      <c r="BN8" s="221"/>
      <c r="BO8" s="221"/>
      <c r="BP8" s="221"/>
      <c r="BQ8" s="226">
        <v>2</v>
      </c>
      <c r="BR8" s="227"/>
      <c r="BS8" s="992"/>
      <c r="BT8" s="993"/>
      <c r="BU8" s="993"/>
      <c r="BV8" s="993"/>
      <c r="BW8" s="993"/>
      <c r="BX8" s="993"/>
      <c r="BY8" s="993"/>
      <c r="BZ8" s="993"/>
      <c r="CA8" s="993"/>
      <c r="CB8" s="993"/>
      <c r="CC8" s="993"/>
      <c r="CD8" s="993"/>
      <c r="CE8" s="993"/>
      <c r="CF8" s="993"/>
      <c r="CG8" s="1014"/>
      <c r="CH8" s="989"/>
      <c r="CI8" s="990"/>
      <c r="CJ8" s="990"/>
      <c r="CK8" s="990"/>
      <c r="CL8" s="991"/>
      <c r="CM8" s="989"/>
      <c r="CN8" s="990"/>
      <c r="CO8" s="990"/>
      <c r="CP8" s="990"/>
      <c r="CQ8" s="991"/>
      <c r="CR8" s="989"/>
      <c r="CS8" s="990"/>
      <c r="CT8" s="990"/>
      <c r="CU8" s="990"/>
      <c r="CV8" s="991"/>
      <c r="CW8" s="989"/>
      <c r="CX8" s="990"/>
      <c r="CY8" s="990"/>
      <c r="CZ8" s="990"/>
      <c r="DA8" s="991"/>
      <c r="DB8" s="989"/>
      <c r="DC8" s="990"/>
      <c r="DD8" s="990"/>
      <c r="DE8" s="990"/>
      <c r="DF8" s="991"/>
      <c r="DG8" s="989"/>
      <c r="DH8" s="990"/>
      <c r="DI8" s="990"/>
      <c r="DJ8" s="990"/>
      <c r="DK8" s="991"/>
      <c r="DL8" s="989"/>
      <c r="DM8" s="990"/>
      <c r="DN8" s="990"/>
      <c r="DO8" s="990"/>
      <c r="DP8" s="991"/>
      <c r="DQ8" s="989"/>
      <c r="DR8" s="990"/>
      <c r="DS8" s="990"/>
      <c r="DT8" s="990"/>
      <c r="DU8" s="991"/>
      <c r="DV8" s="992"/>
      <c r="DW8" s="993"/>
      <c r="DX8" s="993"/>
      <c r="DY8" s="993"/>
      <c r="DZ8" s="994"/>
      <c r="EA8" s="222"/>
    </row>
    <row r="9" spans="1:131" s="223" customFormat="1" ht="26.25" customHeight="1" x14ac:dyDescent="0.15">
      <c r="A9" s="226">
        <v>3</v>
      </c>
      <c r="B9" s="1030" t="s">
        <v>376</v>
      </c>
      <c r="C9" s="1031"/>
      <c r="D9" s="1031"/>
      <c r="E9" s="1031"/>
      <c r="F9" s="1031"/>
      <c r="G9" s="1031"/>
      <c r="H9" s="1031"/>
      <c r="I9" s="1031"/>
      <c r="J9" s="1031"/>
      <c r="K9" s="1031"/>
      <c r="L9" s="1031"/>
      <c r="M9" s="1031"/>
      <c r="N9" s="1031"/>
      <c r="O9" s="1031"/>
      <c r="P9" s="1032"/>
      <c r="Q9" s="1038">
        <v>91</v>
      </c>
      <c r="R9" s="1039"/>
      <c r="S9" s="1039"/>
      <c r="T9" s="1039"/>
      <c r="U9" s="1039"/>
      <c r="V9" s="1039">
        <v>91</v>
      </c>
      <c r="W9" s="1039"/>
      <c r="X9" s="1039"/>
      <c r="Y9" s="1039"/>
      <c r="Z9" s="1039"/>
      <c r="AA9" s="1039">
        <v>0</v>
      </c>
      <c r="AB9" s="1039"/>
      <c r="AC9" s="1039"/>
      <c r="AD9" s="1039"/>
      <c r="AE9" s="1040"/>
      <c r="AF9" s="1035" t="s">
        <v>122</v>
      </c>
      <c r="AG9" s="1036"/>
      <c r="AH9" s="1036"/>
      <c r="AI9" s="1036"/>
      <c r="AJ9" s="1037"/>
      <c r="AK9" s="1080">
        <v>90</v>
      </c>
      <c r="AL9" s="1081"/>
      <c r="AM9" s="1081"/>
      <c r="AN9" s="1081"/>
      <c r="AO9" s="1081"/>
      <c r="AP9" s="1081">
        <v>127</v>
      </c>
      <c r="AQ9" s="1081"/>
      <c r="AR9" s="1081"/>
      <c r="AS9" s="1081"/>
      <c r="AT9" s="1081"/>
      <c r="AU9" s="1082"/>
      <c r="AV9" s="1082"/>
      <c r="AW9" s="1082"/>
      <c r="AX9" s="1082"/>
      <c r="AY9" s="1083"/>
      <c r="AZ9" s="220"/>
      <c r="BA9" s="220"/>
      <c r="BB9" s="220"/>
      <c r="BC9" s="220"/>
      <c r="BD9" s="220"/>
      <c r="BE9" s="221"/>
      <c r="BF9" s="221"/>
      <c r="BG9" s="221"/>
      <c r="BH9" s="221"/>
      <c r="BI9" s="221"/>
      <c r="BJ9" s="221"/>
      <c r="BK9" s="221"/>
      <c r="BL9" s="221"/>
      <c r="BM9" s="221"/>
      <c r="BN9" s="221"/>
      <c r="BO9" s="221"/>
      <c r="BP9" s="221"/>
      <c r="BQ9" s="226">
        <v>3</v>
      </c>
      <c r="BR9" s="227"/>
      <c r="BS9" s="992"/>
      <c r="BT9" s="993"/>
      <c r="BU9" s="993"/>
      <c r="BV9" s="993"/>
      <c r="BW9" s="993"/>
      <c r="BX9" s="993"/>
      <c r="BY9" s="993"/>
      <c r="BZ9" s="993"/>
      <c r="CA9" s="993"/>
      <c r="CB9" s="993"/>
      <c r="CC9" s="993"/>
      <c r="CD9" s="993"/>
      <c r="CE9" s="993"/>
      <c r="CF9" s="993"/>
      <c r="CG9" s="1014"/>
      <c r="CH9" s="989"/>
      <c r="CI9" s="990"/>
      <c r="CJ9" s="990"/>
      <c r="CK9" s="990"/>
      <c r="CL9" s="991"/>
      <c r="CM9" s="989"/>
      <c r="CN9" s="990"/>
      <c r="CO9" s="990"/>
      <c r="CP9" s="990"/>
      <c r="CQ9" s="991"/>
      <c r="CR9" s="989"/>
      <c r="CS9" s="990"/>
      <c r="CT9" s="990"/>
      <c r="CU9" s="990"/>
      <c r="CV9" s="991"/>
      <c r="CW9" s="989"/>
      <c r="CX9" s="990"/>
      <c r="CY9" s="990"/>
      <c r="CZ9" s="990"/>
      <c r="DA9" s="991"/>
      <c r="DB9" s="989"/>
      <c r="DC9" s="990"/>
      <c r="DD9" s="990"/>
      <c r="DE9" s="990"/>
      <c r="DF9" s="991"/>
      <c r="DG9" s="989"/>
      <c r="DH9" s="990"/>
      <c r="DI9" s="990"/>
      <c r="DJ9" s="990"/>
      <c r="DK9" s="991"/>
      <c r="DL9" s="989"/>
      <c r="DM9" s="990"/>
      <c r="DN9" s="990"/>
      <c r="DO9" s="990"/>
      <c r="DP9" s="991"/>
      <c r="DQ9" s="989"/>
      <c r="DR9" s="990"/>
      <c r="DS9" s="990"/>
      <c r="DT9" s="990"/>
      <c r="DU9" s="991"/>
      <c r="DV9" s="992"/>
      <c r="DW9" s="993"/>
      <c r="DX9" s="993"/>
      <c r="DY9" s="993"/>
      <c r="DZ9" s="994"/>
      <c r="EA9" s="222"/>
    </row>
    <row r="10" spans="1:131" s="223" customFormat="1" ht="26.25" customHeight="1" x14ac:dyDescent="0.15">
      <c r="A10" s="226">
        <v>4</v>
      </c>
      <c r="B10" s="1030"/>
      <c r="C10" s="1031"/>
      <c r="D10" s="1031"/>
      <c r="E10" s="1031"/>
      <c r="F10" s="1031"/>
      <c r="G10" s="1031"/>
      <c r="H10" s="1031"/>
      <c r="I10" s="1031"/>
      <c r="J10" s="1031"/>
      <c r="K10" s="1031"/>
      <c r="L10" s="1031"/>
      <c r="M10" s="1031"/>
      <c r="N10" s="1031"/>
      <c r="O10" s="1031"/>
      <c r="P10" s="1032"/>
      <c r="Q10" s="1038"/>
      <c r="R10" s="1039"/>
      <c r="S10" s="1039"/>
      <c r="T10" s="1039"/>
      <c r="U10" s="1039"/>
      <c r="V10" s="1039"/>
      <c r="W10" s="1039"/>
      <c r="X10" s="1039"/>
      <c r="Y10" s="1039"/>
      <c r="Z10" s="1039"/>
      <c r="AA10" s="1039"/>
      <c r="AB10" s="1039"/>
      <c r="AC10" s="1039"/>
      <c r="AD10" s="1039"/>
      <c r="AE10" s="1040"/>
      <c r="AF10" s="1035"/>
      <c r="AG10" s="1036"/>
      <c r="AH10" s="1036"/>
      <c r="AI10" s="1036"/>
      <c r="AJ10" s="1037"/>
      <c r="AK10" s="1080"/>
      <c r="AL10" s="1081"/>
      <c r="AM10" s="1081"/>
      <c r="AN10" s="1081"/>
      <c r="AO10" s="1081"/>
      <c r="AP10" s="1081"/>
      <c r="AQ10" s="1081"/>
      <c r="AR10" s="1081"/>
      <c r="AS10" s="1081"/>
      <c r="AT10" s="1081"/>
      <c r="AU10" s="1082"/>
      <c r="AV10" s="1082"/>
      <c r="AW10" s="1082"/>
      <c r="AX10" s="1082"/>
      <c r="AY10" s="1083"/>
      <c r="AZ10" s="220"/>
      <c r="BA10" s="220"/>
      <c r="BB10" s="220"/>
      <c r="BC10" s="220"/>
      <c r="BD10" s="220"/>
      <c r="BE10" s="221"/>
      <c r="BF10" s="221"/>
      <c r="BG10" s="221"/>
      <c r="BH10" s="221"/>
      <c r="BI10" s="221"/>
      <c r="BJ10" s="221"/>
      <c r="BK10" s="221"/>
      <c r="BL10" s="221"/>
      <c r="BM10" s="221"/>
      <c r="BN10" s="221"/>
      <c r="BO10" s="221"/>
      <c r="BP10" s="221"/>
      <c r="BQ10" s="226">
        <v>4</v>
      </c>
      <c r="BR10" s="227"/>
      <c r="BS10" s="992"/>
      <c r="BT10" s="993"/>
      <c r="BU10" s="993"/>
      <c r="BV10" s="993"/>
      <c r="BW10" s="993"/>
      <c r="BX10" s="993"/>
      <c r="BY10" s="993"/>
      <c r="BZ10" s="993"/>
      <c r="CA10" s="993"/>
      <c r="CB10" s="993"/>
      <c r="CC10" s="993"/>
      <c r="CD10" s="993"/>
      <c r="CE10" s="993"/>
      <c r="CF10" s="993"/>
      <c r="CG10" s="1014"/>
      <c r="CH10" s="989"/>
      <c r="CI10" s="990"/>
      <c r="CJ10" s="990"/>
      <c r="CK10" s="990"/>
      <c r="CL10" s="991"/>
      <c r="CM10" s="989"/>
      <c r="CN10" s="990"/>
      <c r="CO10" s="990"/>
      <c r="CP10" s="990"/>
      <c r="CQ10" s="991"/>
      <c r="CR10" s="989"/>
      <c r="CS10" s="990"/>
      <c r="CT10" s="990"/>
      <c r="CU10" s="990"/>
      <c r="CV10" s="991"/>
      <c r="CW10" s="989"/>
      <c r="CX10" s="990"/>
      <c r="CY10" s="990"/>
      <c r="CZ10" s="990"/>
      <c r="DA10" s="991"/>
      <c r="DB10" s="989"/>
      <c r="DC10" s="990"/>
      <c r="DD10" s="990"/>
      <c r="DE10" s="990"/>
      <c r="DF10" s="991"/>
      <c r="DG10" s="989"/>
      <c r="DH10" s="990"/>
      <c r="DI10" s="990"/>
      <c r="DJ10" s="990"/>
      <c r="DK10" s="991"/>
      <c r="DL10" s="989"/>
      <c r="DM10" s="990"/>
      <c r="DN10" s="990"/>
      <c r="DO10" s="990"/>
      <c r="DP10" s="991"/>
      <c r="DQ10" s="989"/>
      <c r="DR10" s="990"/>
      <c r="DS10" s="990"/>
      <c r="DT10" s="990"/>
      <c r="DU10" s="991"/>
      <c r="DV10" s="992"/>
      <c r="DW10" s="993"/>
      <c r="DX10" s="993"/>
      <c r="DY10" s="993"/>
      <c r="DZ10" s="994"/>
      <c r="EA10" s="222"/>
    </row>
    <row r="11" spans="1:131" s="223" customFormat="1" ht="26.25" customHeight="1" x14ac:dyDescent="0.15">
      <c r="A11" s="226">
        <v>5</v>
      </c>
      <c r="B11" s="1030"/>
      <c r="C11" s="1031"/>
      <c r="D11" s="1031"/>
      <c r="E11" s="1031"/>
      <c r="F11" s="1031"/>
      <c r="G11" s="1031"/>
      <c r="H11" s="1031"/>
      <c r="I11" s="1031"/>
      <c r="J11" s="1031"/>
      <c r="K11" s="1031"/>
      <c r="L11" s="1031"/>
      <c r="M11" s="1031"/>
      <c r="N11" s="1031"/>
      <c r="O11" s="1031"/>
      <c r="P11" s="1032"/>
      <c r="Q11" s="1038"/>
      <c r="R11" s="1039"/>
      <c r="S11" s="1039"/>
      <c r="T11" s="1039"/>
      <c r="U11" s="1039"/>
      <c r="V11" s="1039"/>
      <c r="W11" s="1039"/>
      <c r="X11" s="1039"/>
      <c r="Y11" s="1039"/>
      <c r="Z11" s="1039"/>
      <c r="AA11" s="1039"/>
      <c r="AB11" s="1039"/>
      <c r="AC11" s="1039"/>
      <c r="AD11" s="1039"/>
      <c r="AE11" s="1040"/>
      <c r="AF11" s="1035"/>
      <c r="AG11" s="1036"/>
      <c r="AH11" s="1036"/>
      <c r="AI11" s="1036"/>
      <c r="AJ11" s="1037"/>
      <c r="AK11" s="1080"/>
      <c r="AL11" s="1081"/>
      <c r="AM11" s="1081"/>
      <c r="AN11" s="1081"/>
      <c r="AO11" s="1081"/>
      <c r="AP11" s="1081"/>
      <c r="AQ11" s="1081"/>
      <c r="AR11" s="1081"/>
      <c r="AS11" s="1081"/>
      <c r="AT11" s="1081"/>
      <c r="AU11" s="1082"/>
      <c r="AV11" s="1082"/>
      <c r="AW11" s="1082"/>
      <c r="AX11" s="1082"/>
      <c r="AY11" s="1083"/>
      <c r="AZ11" s="220"/>
      <c r="BA11" s="220"/>
      <c r="BB11" s="220"/>
      <c r="BC11" s="220"/>
      <c r="BD11" s="220"/>
      <c r="BE11" s="221"/>
      <c r="BF11" s="221"/>
      <c r="BG11" s="221"/>
      <c r="BH11" s="221"/>
      <c r="BI11" s="221"/>
      <c r="BJ11" s="221"/>
      <c r="BK11" s="221"/>
      <c r="BL11" s="221"/>
      <c r="BM11" s="221"/>
      <c r="BN11" s="221"/>
      <c r="BO11" s="221"/>
      <c r="BP11" s="221"/>
      <c r="BQ11" s="226">
        <v>5</v>
      </c>
      <c r="BR11" s="227"/>
      <c r="BS11" s="992"/>
      <c r="BT11" s="993"/>
      <c r="BU11" s="993"/>
      <c r="BV11" s="993"/>
      <c r="BW11" s="993"/>
      <c r="BX11" s="993"/>
      <c r="BY11" s="993"/>
      <c r="BZ11" s="993"/>
      <c r="CA11" s="993"/>
      <c r="CB11" s="993"/>
      <c r="CC11" s="993"/>
      <c r="CD11" s="993"/>
      <c r="CE11" s="993"/>
      <c r="CF11" s="993"/>
      <c r="CG11" s="1014"/>
      <c r="CH11" s="989"/>
      <c r="CI11" s="990"/>
      <c r="CJ11" s="990"/>
      <c r="CK11" s="990"/>
      <c r="CL11" s="991"/>
      <c r="CM11" s="989"/>
      <c r="CN11" s="990"/>
      <c r="CO11" s="990"/>
      <c r="CP11" s="990"/>
      <c r="CQ11" s="991"/>
      <c r="CR11" s="989"/>
      <c r="CS11" s="990"/>
      <c r="CT11" s="990"/>
      <c r="CU11" s="990"/>
      <c r="CV11" s="991"/>
      <c r="CW11" s="989"/>
      <c r="CX11" s="990"/>
      <c r="CY11" s="990"/>
      <c r="CZ11" s="990"/>
      <c r="DA11" s="991"/>
      <c r="DB11" s="989"/>
      <c r="DC11" s="990"/>
      <c r="DD11" s="990"/>
      <c r="DE11" s="990"/>
      <c r="DF11" s="991"/>
      <c r="DG11" s="989"/>
      <c r="DH11" s="990"/>
      <c r="DI11" s="990"/>
      <c r="DJ11" s="990"/>
      <c r="DK11" s="991"/>
      <c r="DL11" s="989"/>
      <c r="DM11" s="990"/>
      <c r="DN11" s="990"/>
      <c r="DO11" s="990"/>
      <c r="DP11" s="991"/>
      <c r="DQ11" s="989"/>
      <c r="DR11" s="990"/>
      <c r="DS11" s="990"/>
      <c r="DT11" s="990"/>
      <c r="DU11" s="991"/>
      <c r="DV11" s="992"/>
      <c r="DW11" s="993"/>
      <c r="DX11" s="993"/>
      <c r="DY11" s="993"/>
      <c r="DZ11" s="994"/>
      <c r="EA11" s="222"/>
    </row>
    <row r="12" spans="1:131" s="223" customFormat="1" ht="26.25" customHeight="1" x14ac:dyDescent="0.15">
      <c r="A12" s="226">
        <v>6</v>
      </c>
      <c r="B12" s="1030"/>
      <c r="C12" s="1031"/>
      <c r="D12" s="1031"/>
      <c r="E12" s="1031"/>
      <c r="F12" s="1031"/>
      <c r="G12" s="1031"/>
      <c r="H12" s="1031"/>
      <c r="I12" s="1031"/>
      <c r="J12" s="1031"/>
      <c r="K12" s="1031"/>
      <c r="L12" s="1031"/>
      <c r="M12" s="1031"/>
      <c r="N12" s="1031"/>
      <c r="O12" s="1031"/>
      <c r="P12" s="1032"/>
      <c r="Q12" s="1038"/>
      <c r="R12" s="1039"/>
      <c r="S12" s="1039"/>
      <c r="T12" s="1039"/>
      <c r="U12" s="1039"/>
      <c r="V12" s="1039"/>
      <c r="W12" s="1039"/>
      <c r="X12" s="1039"/>
      <c r="Y12" s="1039"/>
      <c r="Z12" s="1039"/>
      <c r="AA12" s="1039"/>
      <c r="AB12" s="1039"/>
      <c r="AC12" s="1039"/>
      <c r="AD12" s="1039"/>
      <c r="AE12" s="1040"/>
      <c r="AF12" s="1035"/>
      <c r="AG12" s="1036"/>
      <c r="AH12" s="1036"/>
      <c r="AI12" s="1036"/>
      <c r="AJ12" s="1037"/>
      <c r="AK12" s="1080"/>
      <c r="AL12" s="1081"/>
      <c r="AM12" s="1081"/>
      <c r="AN12" s="1081"/>
      <c r="AO12" s="1081"/>
      <c r="AP12" s="1081"/>
      <c r="AQ12" s="1081"/>
      <c r="AR12" s="1081"/>
      <c r="AS12" s="1081"/>
      <c r="AT12" s="1081"/>
      <c r="AU12" s="1082"/>
      <c r="AV12" s="1082"/>
      <c r="AW12" s="1082"/>
      <c r="AX12" s="1082"/>
      <c r="AY12" s="1083"/>
      <c r="AZ12" s="220"/>
      <c r="BA12" s="220"/>
      <c r="BB12" s="220"/>
      <c r="BC12" s="220"/>
      <c r="BD12" s="220"/>
      <c r="BE12" s="221"/>
      <c r="BF12" s="221"/>
      <c r="BG12" s="221"/>
      <c r="BH12" s="221"/>
      <c r="BI12" s="221"/>
      <c r="BJ12" s="221"/>
      <c r="BK12" s="221"/>
      <c r="BL12" s="221"/>
      <c r="BM12" s="221"/>
      <c r="BN12" s="221"/>
      <c r="BO12" s="221"/>
      <c r="BP12" s="221"/>
      <c r="BQ12" s="226">
        <v>6</v>
      </c>
      <c r="BR12" s="227"/>
      <c r="BS12" s="992"/>
      <c r="BT12" s="993"/>
      <c r="BU12" s="993"/>
      <c r="BV12" s="993"/>
      <c r="BW12" s="993"/>
      <c r="BX12" s="993"/>
      <c r="BY12" s="993"/>
      <c r="BZ12" s="993"/>
      <c r="CA12" s="993"/>
      <c r="CB12" s="993"/>
      <c r="CC12" s="993"/>
      <c r="CD12" s="993"/>
      <c r="CE12" s="993"/>
      <c r="CF12" s="993"/>
      <c r="CG12" s="1014"/>
      <c r="CH12" s="989"/>
      <c r="CI12" s="990"/>
      <c r="CJ12" s="990"/>
      <c r="CK12" s="990"/>
      <c r="CL12" s="991"/>
      <c r="CM12" s="989"/>
      <c r="CN12" s="990"/>
      <c r="CO12" s="990"/>
      <c r="CP12" s="990"/>
      <c r="CQ12" s="991"/>
      <c r="CR12" s="989"/>
      <c r="CS12" s="990"/>
      <c r="CT12" s="990"/>
      <c r="CU12" s="990"/>
      <c r="CV12" s="991"/>
      <c r="CW12" s="989"/>
      <c r="CX12" s="990"/>
      <c r="CY12" s="990"/>
      <c r="CZ12" s="990"/>
      <c r="DA12" s="991"/>
      <c r="DB12" s="989"/>
      <c r="DC12" s="990"/>
      <c r="DD12" s="990"/>
      <c r="DE12" s="990"/>
      <c r="DF12" s="991"/>
      <c r="DG12" s="989"/>
      <c r="DH12" s="990"/>
      <c r="DI12" s="990"/>
      <c r="DJ12" s="990"/>
      <c r="DK12" s="991"/>
      <c r="DL12" s="989"/>
      <c r="DM12" s="990"/>
      <c r="DN12" s="990"/>
      <c r="DO12" s="990"/>
      <c r="DP12" s="991"/>
      <c r="DQ12" s="989"/>
      <c r="DR12" s="990"/>
      <c r="DS12" s="990"/>
      <c r="DT12" s="990"/>
      <c r="DU12" s="991"/>
      <c r="DV12" s="992"/>
      <c r="DW12" s="993"/>
      <c r="DX12" s="993"/>
      <c r="DY12" s="993"/>
      <c r="DZ12" s="994"/>
      <c r="EA12" s="222"/>
    </row>
    <row r="13" spans="1:131" s="223" customFormat="1" ht="26.25" customHeight="1" x14ac:dyDescent="0.15">
      <c r="A13" s="226">
        <v>7</v>
      </c>
      <c r="B13" s="1030"/>
      <c r="C13" s="1031"/>
      <c r="D13" s="1031"/>
      <c r="E13" s="1031"/>
      <c r="F13" s="1031"/>
      <c r="G13" s="1031"/>
      <c r="H13" s="1031"/>
      <c r="I13" s="1031"/>
      <c r="J13" s="1031"/>
      <c r="K13" s="1031"/>
      <c r="L13" s="1031"/>
      <c r="M13" s="1031"/>
      <c r="N13" s="1031"/>
      <c r="O13" s="1031"/>
      <c r="P13" s="1032"/>
      <c r="Q13" s="1038"/>
      <c r="R13" s="1039"/>
      <c r="S13" s="1039"/>
      <c r="T13" s="1039"/>
      <c r="U13" s="1039"/>
      <c r="V13" s="1039"/>
      <c r="W13" s="1039"/>
      <c r="X13" s="1039"/>
      <c r="Y13" s="1039"/>
      <c r="Z13" s="1039"/>
      <c r="AA13" s="1039"/>
      <c r="AB13" s="1039"/>
      <c r="AC13" s="1039"/>
      <c r="AD13" s="1039"/>
      <c r="AE13" s="1040"/>
      <c r="AF13" s="1035"/>
      <c r="AG13" s="1036"/>
      <c r="AH13" s="1036"/>
      <c r="AI13" s="1036"/>
      <c r="AJ13" s="1037"/>
      <c r="AK13" s="1080"/>
      <c r="AL13" s="1081"/>
      <c r="AM13" s="1081"/>
      <c r="AN13" s="1081"/>
      <c r="AO13" s="1081"/>
      <c r="AP13" s="1081"/>
      <c r="AQ13" s="1081"/>
      <c r="AR13" s="1081"/>
      <c r="AS13" s="1081"/>
      <c r="AT13" s="1081"/>
      <c r="AU13" s="1082"/>
      <c r="AV13" s="1082"/>
      <c r="AW13" s="1082"/>
      <c r="AX13" s="1082"/>
      <c r="AY13" s="1083"/>
      <c r="AZ13" s="220"/>
      <c r="BA13" s="220"/>
      <c r="BB13" s="220"/>
      <c r="BC13" s="220"/>
      <c r="BD13" s="220"/>
      <c r="BE13" s="221"/>
      <c r="BF13" s="221"/>
      <c r="BG13" s="221"/>
      <c r="BH13" s="221"/>
      <c r="BI13" s="221"/>
      <c r="BJ13" s="221"/>
      <c r="BK13" s="221"/>
      <c r="BL13" s="221"/>
      <c r="BM13" s="221"/>
      <c r="BN13" s="221"/>
      <c r="BO13" s="221"/>
      <c r="BP13" s="221"/>
      <c r="BQ13" s="226">
        <v>7</v>
      </c>
      <c r="BR13" s="227"/>
      <c r="BS13" s="992"/>
      <c r="BT13" s="993"/>
      <c r="BU13" s="993"/>
      <c r="BV13" s="993"/>
      <c r="BW13" s="993"/>
      <c r="BX13" s="993"/>
      <c r="BY13" s="993"/>
      <c r="BZ13" s="993"/>
      <c r="CA13" s="993"/>
      <c r="CB13" s="993"/>
      <c r="CC13" s="993"/>
      <c r="CD13" s="993"/>
      <c r="CE13" s="993"/>
      <c r="CF13" s="993"/>
      <c r="CG13" s="1014"/>
      <c r="CH13" s="989"/>
      <c r="CI13" s="990"/>
      <c r="CJ13" s="990"/>
      <c r="CK13" s="990"/>
      <c r="CL13" s="991"/>
      <c r="CM13" s="989"/>
      <c r="CN13" s="990"/>
      <c r="CO13" s="990"/>
      <c r="CP13" s="990"/>
      <c r="CQ13" s="991"/>
      <c r="CR13" s="989"/>
      <c r="CS13" s="990"/>
      <c r="CT13" s="990"/>
      <c r="CU13" s="990"/>
      <c r="CV13" s="991"/>
      <c r="CW13" s="989"/>
      <c r="CX13" s="990"/>
      <c r="CY13" s="990"/>
      <c r="CZ13" s="990"/>
      <c r="DA13" s="991"/>
      <c r="DB13" s="989"/>
      <c r="DC13" s="990"/>
      <c r="DD13" s="990"/>
      <c r="DE13" s="990"/>
      <c r="DF13" s="991"/>
      <c r="DG13" s="989"/>
      <c r="DH13" s="990"/>
      <c r="DI13" s="990"/>
      <c r="DJ13" s="990"/>
      <c r="DK13" s="991"/>
      <c r="DL13" s="989"/>
      <c r="DM13" s="990"/>
      <c r="DN13" s="990"/>
      <c r="DO13" s="990"/>
      <c r="DP13" s="991"/>
      <c r="DQ13" s="989"/>
      <c r="DR13" s="990"/>
      <c r="DS13" s="990"/>
      <c r="DT13" s="990"/>
      <c r="DU13" s="991"/>
      <c r="DV13" s="992"/>
      <c r="DW13" s="993"/>
      <c r="DX13" s="993"/>
      <c r="DY13" s="993"/>
      <c r="DZ13" s="994"/>
      <c r="EA13" s="222"/>
    </row>
    <row r="14" spans="1:131" s="223" customFormat="1" ht="26.25" customHeight="1" x14ac:dyDescent="0.15">
      <c r="A14" s="226">
        <v>8</v>
      </c>
      <c r="B14" s="1030"/>
      <c r="C14" s="1031"/>
      <c r="D14" s="1031"/>
      <c r="E14" s="1031"/>
      <c r="F14" s="1031"/>
      <c r="G14" s="1031"/>
      <c r="H14" s="1031"/>
      <c r="I14" s="1031"/>
      <c r="J14" s="1031"/>
      <c r="K14" s="1031"/>
      <c r="L14" s="1031"/>
      <c r="M14" s="1031"/>
      <c r="N14" s="1031"/>
      <c r="O14" s="1031"/>
      <c r="P14" s="1032"/>
      <c r="Q14" s="1038"/>
      <c r="R14" s="1039"/>
      <c r="S14" s="1039"/>
      <c r="T14" s="1039"/>
      <c r="U14" s="1039"/>
      <c r="V14" s="1039"/>
      <c r="W14" s="1039"/>
      <c r="X14" s="1039"/>
      <c r="Y14" s="1039"/>
      <c r="Z14" s="1039"/>
      <c r="AA14" s="1039"/>
      <c r="AB14" s="1039"/>
      <c r="AC14" s="1039"/>
      <c r="AD14" s="1039"/>
      <c r="AE14" s="1040"/>
      <c r="AF14" s="1035"/>
      <c r="AG14" s="1036"/>
      <c r="AH14" s="1036"/>
      <c r="AI14" s="1036"/>
      <c r="AJ14" s="1037"/>
      <c r="AK14" s="1080"/>
      <c r="AL14" s="1081"/>
      <c r="AM14" s="1081"/>
      <c r="AN14" s="1081"/>
      <c r="AO14" s="1081"/>
      <c r="AP14" s="1081"/>
      <c r="AQ14" s="1081"/>
      <c r="AR14" s="1081"/>
      <c r="AS14" s="1081"/>
      <c r="AT14" s="1081"/>
      <c r="AU14" s="1082"/>
      <c r="AV14" s="1082"/>
      <c r="AW14" s="1082"/>
      <c r="AX14" s="1082"/>
      <c r="AY14" s="1083"/>
      <c r="AZ14" s="220"/>
      <c r="BA14" s="220"/>
      <c r="BB14" s="220"/>
      <c r="BC14" s="220"/>
      <c r="BD14" s="220"/>
      <c r="BE14" s="221"/>
      <c r="BF14" s="221"/>
      <c r="BG14" s="221"/>
      <c r="BH14" s="221"/>
      <c r="BI14" s="221"/>
      <c r="BJ14" s="221"/>
      <c r="BK14" s="221"/>
      <c r="BL14" s="221"/>
      <c r="BM14" s="221"/>
      <c r="BN14" s="221"/>
      <c r="BO14" s="221"/>
      <c r="BP14" s="221"/>
      <c r="BQ14" s="226">
        <v>8</v>
      </c>
      <c r="BR14" s="227"/>
      <c r="BS14" s="992"/>
      <c r="BT14" s="993"/>
      <c r="BU14" s="993"/>
      <c r="BV14" s="993"/>
      <c r="BW14" s="993"/>
      <c r="BX14" s="993"/>
      <c r="BY14" s="993"/>
      <c r="BZ14" s="993"/>
      <c r="CA14" s="993"/>
      <c r="CB14" s="993"/>
      <c r="CC14" s="993"/>
      <c r="CD14" s="993"/>
      <c r="CE14" s="993"/>
      <c r="CF14" s="993"/>
      <c r="CG14" s="1014"/>
      <c r="CH14" s="989"/>
      <c r="CI14" s="990"/>
      <c r="CJ14" s="990"/>
      <c r="CK14" s="990"/>
      <c r="CL14" s="991"/>
      <c r="CM14" s="989"/>
      <c r="CN14" s="990"/>
      <c r="CO14" s="990"/>
      <c r="CP14" s="990"/>
      <c r="CQ14" s="991"/>
      <c r="CR14" s="989"/>
      <c r="CS14" s="990"/>
      <c r="CT14" s="990"/>
      <c r="CU14" s="990"/>
      <c r="CV14" s="991"/>
      <c r="CW14" s="989"/>
      <c r="CX14" s="990"/>
      <c r="CY14" s="990"/>
      <c r="CZ14" s="990"/>
      <c r="DA14" s="991"/>
      <c r="DB14" s="989"/>
      <c r="DC14" s="990"/>
      <c r="DD14" s="990"/>
      <c r="DE14" s="990"/>
      <c r="DF14" s="991"/>
      <c r="DG14" s="989"/>
      <c r="DH14" s="990"/>
      <c r="DI14" s="990"/>
      <c r="DJ14" s="990"/>
      <c r="DK14" s="991"/>
      <c r="DL14" s="989"/>
      <c r="DM14" s="990"/>
      <c r="DN14" s="990"/>
      <c r="DO14" s="990"/>
      <c r="DP14" s="991"/>
      <c r="DQ14" s="989"/>
      <c r="DR14" s="990"/>
      <c r="DS14" s="990"/>
      <c r="DT14" s="990"/>
      <c r="DU14" s="991"/>
      <c r="DV14" s="992"/>
      <c r="DW14" s="993"/>
      <c r="DX14" s="993"/>
      <c r="DY14" s="993"/>
      <c r="DZ14" s="994"/>
      <c r="EA14" s="222"/>
    </row>
    <row r="15" spans="1:131" s="223" customFormat="1" ht="26.25" customHeight="1" x14ac:dyDescent="0.15">
      <c r="A15" s="226">
        <v>9</v>
      </c>
      <c r="B15" s="1030"/>
      <c r="C15" s="1031"/>
      <c r="D15" s="1031"/>
      <c r="E15" s="1031"/>
      <c r="F15" s="1031"/>
      <c r="G15" s="1031"/>
      <c r="H15" s="1031"/>
      <c r="I15" s="1031"/>
      <c r="J15" s="1031"/>
      <c r="K15" s="1031"/>
      <c r="L15" s="1031"/>
      <c r="M15" s="1031"/>
      <c r="N15" s="1031"/>
      <c r="O15" s="1031"/>
      <c r="P15" s="1032"/>
      <c r="Q15" s="1038"/>
      <c r="R15" s="1039"/>
      <c r="S15" s="1039"/>
      <c r="T15" s="1039"/>
      <c r="U15" s="1039"/>
      <c r="V15" s="1039"/>
      <c r="W15" s="1039"/>
      <c r="X15" s="1039"/>
      <c r="Y15" s="1039"/>
      <c r="Z15" s="1039"/>
      <c r="AA15" s="1039"/>
      <c r="AB15" s="1039"/>
      <c r="AC15" s="1039"/>
      <c r="AD15" s="1039"/>
      <c r="AE15" s="1040"/>
      <c r="AF15" s="1035"/>
      <c r="AG15" s="1036"/>
      <c r="AH15" s="1036"/>
      <c r="AI15" s="1036"/>
      <c r="AJ15" s="1037"/>
      <c r="AK15" s="1080"/>
      <c r="AL15" s="1081"/>
      <c r="AM15" s="1081"/>
      <c r="AN15" s="1081"/>
      <c r="AO15" s="1081"/>
      <c r="AP15" s="1081"/>
      <c r="AQ15" s="1081"/>
      <c r="AR15" s="1081"/>
      <c r="AS15" s="1081"/>
      <c r="AT15" s="1081"/>
      <c r="AU15" s="1082"/>
      <c r="AV15" s="1082"/>
      <c r="AW15" s="1082"/>
      <c r="AX15" s="1082"/>
      <c r="AY15" s="1083"/>
      <c r="AZ15" s="220"/>
      <c r="BA15" s="220"/>
      <c r="BB15" s="220"/>
      <c r="BC15" s="220"/>
      <c r="BD15" s="220"/>
      <c r="BE15" s="221"/>
      <c r="BF15" s="221"/>
      <c r="BG15" s="221"/>
      <c r="BH15" s="221"/>
      <c r="BI15" s="221"/>
      <c r="BJ15" s="221"/>
      <c r="BK15" s="221"/>
      <c r="BL15" s="221"/>
      <c r="BM15" s="221"/>
      <c r="BN15" s="221"/>
      <c r="BO15" s="221"/>
      <c r="BP15" s="221"/>
      <c r="BQ15" s="226">
        <v>9</v>
      </c>
      <c r="BR15" s="227"/>
      <c r="BS15" s="992"/>
      <c r="BT15" s="993"/>
      <c r="BU15" s="993"/>
      <c r="BV15" s="993"/>
      <c r="BW15" s="993"/>
      <c r="BX15" s="993"/>
      <c r="BY15" s="993"/>
      <c r="BZ15" s="993"/>
      <c r="CA15" s="993"/>
      <c r="CB15" s="993"/>
      <c r="CC15" s="993"/>
      <c r="CD15" s="993"/>
      <c r="CE15" s="993"/>
      <c r="CF15" s="993"/>
      <c r="CG15" s="1014"/>
      <c r="CH15" s="989"/>
      <c r="CI15" s="990"/>
      <c r="CJ15" s="990"/>
      <c r="CK15" s="990"/>
      <c r="CL15" s="991"/>
      <c r="CM15" s="989"/>
      <c r="CN15" s="990"/>
      <c r="CO15" s="990"/>
      <c r="CP15" s="990"/>
      <c r="CQ15" s="991"/>
      <c r="CR15" s="989"/>
      <c r="CS15" s="990"/>
      <c r="CT15" s="990"/>
      <c r="CU15" s="990"/>
      <c r="CV15" s="991"/>
      <c r="CW15" s="989"/>
      <c r="CX15" s="990"/>
      <c r="CY15" s="990"/>
      <c r="CZ15" s="990"/>
      <c r="DA15" s="991"/>
      <c r="DB15" s="989"/>
      <c r="DC15" s="990"/>
      <c r="DD15" s="990"/>
      <c r="DE15" s="990"/>
      <c r="DF15" s="991"/>
      <c r="DG15" s="989"/>
      <c r="DH15" s="990"/>
      <c r="DI15" s="990"/>
      <c r="DJ15" s="990"/>
      <c r="DK15" s="991"/>
      <c r="DL15" s="989"/>
      <c r="DM15" s="990"/>
      <c r="DN15" s="990"/>
      <c r="DO15" s="990"/>
      <c r="DP15" s="991"/>
      <c r="DQ15" s="989"/>
      <c r="DR15" s="990"/>
      <c r="DS15" s="990"/>
      <c r="DT15" s="990"/>
      <c r="DU15" s="991"/>
      <c r="DV15" s="992"/>
      <c r="DW15" s="993"/>
      <c r="DX15" s="993"/>
      <c r="DY15" s="993"/>
      <c r="DZ15" s="994"/>
      <c r="EA15" s="222"/>
    </row>
    <row r="16" spans="1:131" s="223" customFormat="1" ht="26.25" customHeight="1" x14ac:dyDescent="0.15">
      <c r="A16" s="226">
        <v>10</v>
      </c>
      <c r="B16" s="1030"/>
      <c r="C16" s="1031"/>
      <c r="D16" s="1031"/>
      <c r="E16" s="1031"/>
      <c r="F16" s="1031"/>
      <c r="G16" s="1031"/>
      <c r="H16" s="1031"/>
      <c r="I16" s="1031"/>
      <c r="J16" s="1031"/>
      <c r="K16" s="1031"/>
      <c r="L16" s="1031"/>
      <c r="M16" s="1031"/>
      <c r="N16" s="1031"/>
      <c r="O16" s="1031"/>
      <c r="P16" s="1032"/>
      <c r="Q16" s="1038"/>
      <c r="R16" s="1039"/>
      <c r="S16" s="1039"/>
      <c r="T16" s="1039"/>
      <c r="U16" s="1039"/>
      <c r="V16" s="1039"/>
      <c r="W16" s="1039"/>
      <c r="X16" s="1039"/>
      <c r="Y16" s="1039"/>
      <c r="Z16" s="1039"/>
      <c r="AA16" s="1039"/>
      <c r="AB16" s="1039"/>
      <c r="AC16" s="1039"/>
      <c r="AD16" s="1039"/>
      <c r="AE16" s="1040"/>
      <c r="AF16" s="1035"/>
      <c r="AG16" s="1036"/>
      <c r="AH16" s="1036"/>
      <c r="AI16" s="1036"/>
      <c r="AJ16" s="1037"/>
      <c r="AK16" s="1080"/>
      <c r="AL16" s="1081"/>
      <c r="AM16" s="1081"/>
      <c r="AN16" s="1081"/>
      <c r="AO16" s="1081"/>
      <c r="AP16" s="1081"/>
      <c r="AQ16" s="1081"/>
      <c r="AR16" s="1081"/>
      <c r="AS16" s="1081"/>
      <c r="AT16" s="1081"/>
      <c r="AU16" s="1082"/>
      <c r="AV16" s="1082"/>
      <c r="AW16" s="1082"/>
      <c r="AX16" s="1082"/>
      <c r="AY16" s="1083"/>
      <c r="AZ16" s="220"/>
      <c r="BA16" s="220"/>
      <c r="BB16" s="220"/>
      <c r="BC16" s="220"/>
      <c r="BD16" s="220"/>
      <c r="BE16" s="221"/>
      <c r="BF16" s="221"/>
      <c r="BG16" s="221"/>
      <c r="BH16" s="221"/>
      <c r="BI16" s="221"/>
      <c r="BJ16" s="221"/>
      <c r="BK16" s="221"/>
      <c r="BL16" s="221"/>
      <c r="BM16" s="221"/>
      <c r="BN16" s="221"/>
      <c r="BO16" s="221"/>
      <c r="BP16" s="221"/>
      <c r="BQ16" s="226">
        <v>10</v>
      </c>
      <c r="BR16" s="227"/>
      <c r="BS16" s="992"/>
      <c r="BT16" s="993"/>
      <c r="BU16" s="993"/>
      <c r="BV16" s="993"/>
      <c r="BW16" s="993"/>
      <c r="BX16" s="993"/>
      <c r="BY16" s="993"/>
      <c r="BZ16" s="993"/>
      <c r="CA16" s="993"/>
      <c r="CB16" s="993"/>
      <c r="CC16" s="993"/>
      <c r="CD16" s="993"/>
      <c r="CE16" s="993"/>
      <c r="CF16" s="993"/>
      <c r="CG16" s="1014"/>
      <c r="CH16" s="989"/>
      <c r="CI16" s="990"/>
      <c r="CJ16" s="990"/>
      <c r="CK16" s="990"/>
      <c r="CL16" s="991"/>
      <c r="CM16" s="989"/>
      <c r="CN16" s="990"/>
      <c r="CO16" s="990"/>
      <c r="CP16" s="990"/>
      <c r="CQ16" s="991"/>
      <c r="CR16" s="989"/>
      <c r="CS16" s="990"/>
      <c r="CT16" s="990"/>
      <c r="CU16" s="990"/>
      <c r="CV16" s="991"/>
      <c r="CW16" s="989"/>
      <c r="CX16" s="990"/>
      <c r="CY16" s="990"/>
      <c r="CZ16" s="990"/>
      <c r="DA16" s="991"/>
      <c r="DB16" s="989"/>
      <c r="DC16" s="990"/>
      <c r="DD16" s="990"/>
      <c r="DE16" s="990"/>
      <c r="DF16" s="991"/>
      <c r="DG16" s="989"/>
      <c r="DH16" s="990"/>
      <c r="DI16" s="990"/>
      <c r="DJ16" s="990"/>
      <c r="DK16" s="991"/>
      <c r="DL16" s="989"/>
      <c r="DM16" s="990"/>
      <c r="DN16" s="990"/>
      <c r="DO16" s="990"/>
      <c r="DP16" s="991"/>
      <c r="DQ16" s="989"/>
      <c r="DR16" s="990"/>
      <c r="DS16" s="990"/>
      <c r="DT16" s="990"/>
      <c r="DU16" s="991"/>
      <c r="DV16" s="992"/>
      <c r="DW16" s="993"/>
      <c r="DX16" s="993"/>
      <c r="DY16" s="993"/>
      <c r="DZ16" s="994"/>
      <c r="EA16" s="222"/>
    </row>
    <row r="17" spans="1:131" s="223" customFormat="1" ht="26.25" customHeight="1" x14ac:dyDescent="0.15">
      <c r="A17" s="226">
        <v>11</v>
      </c>
      <c r="B17" s="1030"/>
      <c r="C17" s="1031"/>
      <c r="D17" s="1031"/>
      <c r="E17" s="1031"/>
      <c r="F17" s="1031"/>
      <c r="G17" s="1031"/>
      <c r="H17" s="1031"/>
      <c r="I17" s="1031"/>
      <c r="J17" s="1031"/>
      <c r="K17" s="1031"/>
      <c r="L17" s="1031"/>
      <c r="M17" s="1031"/>
      <c r="N17" s="1031"/>
      <c r="O17" s="1031"/>
      <c r="P17" s="1032"/>
      <c r="Q17" s="1038"/>
      <c r="R17" s="1039"/>
      <c r="S17" s="1039"/>
      <c r="T17" s="1039"/>
      <c r="U17" s="1039"/>
      <c r="V17" s="1039"/>
      <c r="W17" s="1039"/>
      <c r="X17" s="1039"/>
      <c r="Y17" s="1039"/>
      <c r="Z17" s="1039"/>
      <c r="AA17" s="1039"/>
      <c r="AB17" s="1039"/>
      <c r="AC17" s="1039"/>
      <c r="AD17" s="1039"/>
      <c r="AE17" s="1040"/>
      <c r="AF17" s="1035"/>
      <c r="AG17" s="1036"/>
      <c r="AH17" s="1036"/>
      <c r="AI17" s="1036"/>
      <c r="AJ17" s="1037"/>
      <c r="AK17" s="1080"/>
      <c r="AL17" s="1081"/>
      <c r="AM17" s="1081"/>
      <c r="AN17" s="1081"/>
      <c r="AO17" s="1081"/>
      <c r="AP17" s="1081"/>
      <c r="AQ17" s="1081"/>
      <c r="AR17" s="1081"/>
      <c r="AS17" s="1081"/>
      <c r="AT17" s="1081"/>
      <c r="AU17" s="1082"/>
      <c r="AV17" s="1082"/>
      <c r="AW17" s="1082"/>
      <c r="AX17" s="1082"/>
      <c r="AY17" s="1083"/>
      <c r="AZ17" s="220"/>
      <c r="BA17" s="220"/>
      <c r="BB17" s="220"/>
      <c r="BC17" s="220"/>
      <c r="BD17" s="220"/>
      <c r="BE17" s="221"/>
      <c r="BF17" s="221"/>
      <c r="BG17" s="221"/>
      <c r="BH17" s="221"/>
      <c r="BI17" s="221"/>
      <c r="BJ17" s="221"/>
      <c r="BK17" s="221"/>
      <c r="BL17" s="221"/>
      <c r="BM17" s="221"/>
      <c r="BN17" s="221"/>
      <c r="BO17" s="221"/>
      <c r="BP17" s="221"/>
      <c r="BQ17" s="226">
        <v>11</v>
      </c>
      <c r="BR17" s="227"/>
      <c r="BS17" s="992"/>
      <c r="BT17" s="993"/>
      <c r="BU17" s="993"/>
      <c r="BV17" s="993"/>
      <c r="BW17" s="993"/>
      <c r="BX17" s="993"/>
      <c r="BY17" s="993"/>
      <c r="BZ17" s="993"/>
      <c r="CA17" s="993"/>
      <c r="CB17" s="993"/>
      <c r="CC17" s="993"/>
      <c r="CD17" s="993"/>
      <c r="CE17" s="993"/>
      <c r="CF17" s="993"/>
      <c r="CG17" s="1014"/>
      <c r="CH17" s="989"/>
      <c r="CI17" s="990"/>
      <c r="CJ17" s="990"/>
      <c r="CK17" s="990"/>
      <c r="CL17" s="991"/>
      <c r="CM17" s="989"/>
      <c r="CN17" s="990"/>
      <c r="CO17" s="990"/>
      <c r="CP17" s="990"/>
      <c r="CQ17" s="991"/>
      <c r="CR17" s="989"/>
      <c r="CS17" s="990"/>
      <c r="CT17" s="990"/>
      <c r="CU17" s="990"/>
      <c r="CV17" s="991"/>
      <c r="CW17" s="989"/>
      <c r="CX17" s="990"/>
      <c r="CY17" s="990"/>
      <c r="CZ17" s="990"/>
      <c r="DA17" s="991"/>
      <c r="DB17" s="989"/>
      <c r="DC17" s="990"/>
      <c r="DD17" s="990"/>
      <c r="DE17" s="990"/>
      <c r="DF17" s="991"/>
      <c r="DG17" s="989"/>
      <c r="DH17" s="990"/>
      <c r="DI17" s="990"/>
      <c r="DJ17" s="990"/>
      <c r="DK17" s="991"/>
      <c r="DL17" s="989"/>
      <c r="DM17" s="990"/>
      <c r="DN17" s="990"/>
      <c r="DO17" s="990"/>
      <c r="DP17" s="991"/>
      <c r="DQ17" s="989"/>
      <c r="DR17" s="990"/>
      <c r="DS17" s="990"/>
      <c r="DT17" s="990"/>
      <c r="DU17" s="991"/>
      <c r="DV17" s="992"/>
      <c r="DW17" s="993"/>
      <c r="DX17" s="993"/>
      <c r="DY17" s="993"/>
      <c r="DZ17" s="994"/>
      <c r="EA17" s="222"/>
    </row>
    <row r="18" spans="1:131" s="223" customFormat="1" ht="26.25" customHeight="1" x14ac:dyDescent="0.15">
      <c r="A18" s="226">
        <v>12</v>
      </c>
      <c r="B18" s="1030"/>
      <c r="C18" s="1031"/>
      <c r="D18" s="1031"/>
      <c r="E18" s="1031"/>
      <c r="F18" s="1031"/>
      <c r="G18" s="1031"/>
      <c r="H18" s="1031"/>
      <c r="I18" s="1031"/>
      <c r="J18" s="1031"/>
      <c r="K18" s="1031"/>
      <c r="L18" s="1031"/>
      <c r="M18" s="1031"/>
      <c r="N18" s="1031"/>
      <c r="O18" s="1031"/>
      <c r="P18" s="1032"/>
      <c r="Q18" s="1038"/>
      <c r="R18" s="1039"/>
      <c r="S18" s="1039"/>
      <c r="T18" s="1039"/>
      <c r="U18" s="1039"/>
      <c r="V18" s="1039"/>
      <c r="W18" s="1039"/>
      <c r="X18" s="1039"/>
      <c r="Y18" s="1039"/>
      <c r="Z18" s="1039"/>
      <c r="AA18" s="1039"/>
      <c r="AB18" s="1039"/>
      <c r="AC18" s="1039"/>
      <c r="AD18" s="1039"/>
      <c r="AE18" s="1040"/>
      <c r="AF18" s="1035"/>
      <c r="AG18" s="1036"/>
      <c r="AH18" s="1036"/>
      <c r="AI18" s="1036"/>
      <c r="AJ18" s="1037"/>
      <c r="AK18" s="1080"/>
      <c r="AL18" s="1081"/>
      <c r="AM18" s="1081"/>
      <c r="AN18" s="1081"/>
      <c r="AO18" s="1081"/>
      <c r="AP18" s="1081"/>
      <c r="AQ18" s="1081"/>
      <c r="AR18" s="1081"/>
      <c r="AS18" s="1081"/>
      <c r="AT18" s="1081"/>
      <c r="AU18" s="1082"/>
      <c r="AV18" s="1082"/>
      <c r="AW18" s="1082"/>
      <c r="AX18" s="1082"/>
      <c r="AY18" s="1083"/>
      <c r="AZ18" s="220"/>
      <c r="BA18" s="220"/>
      <c r="BB18" s="220"/>
      <c r="BC18" s="220"/>
      <c r="BD18" s="220"/>
      <c r="BE18" s="221"/>
      <c r="BF18" s="221"/>
      <c r="BG18" s="221"/>
      <c r="BH18" s="221"/>
      <c r="BI18" s="221"/>
      <c r="BJ18" s="221"/>
      <c r="BK18" s="221"/>
      <c r="BL18" s="221"/>
      <c r="BM18" s="221"/>
      <c r="BN18" s="221"/>
      <c r="BO18" s="221"/>
      <c r="BP18" s="221"/>
      <c r="BQ18" s="226">
        <v>12</v>
      </c>
      <c r="BR18" s="227"/>
      <c r="BS18" s="992"/>
      <c r="BT18" s="993"/>
      <c r="BU18" s="993"/>
      <c r="BV18" s="993"/>
      <c r="BW18" s="993"/>
      <c r="BX18" s="993"/>
      <c r="BY18" s="993"/>
      <c r="BZ18" s="993"/>
      <c r="CA18" s="993"/>
      <c r="CB18" s="993"/>
      <c r="CC18" s="993"/>
      <c r="CD18" s="993"/>
      <c r="CE18" s="993"/>
      <c r="CF18" s="993"/>
      <c r="CG18" s="1014"/>
      <c r="CH18" s="989"/>
      <c r="CI18" s="990"/>
      <c r="CJ18" s="990"/>
      <c r="CK18" s="990"/>
      <c r="CL18" s="991"/>
      <c r="CM18" s="989"/>
      <c r="CN18" s="990"/>
      <c r="CO18" s="990"/>
      <c r="CP18" s="990"/>
      <c r="CQ18" s="991"/>
      <c r="CR18" s="989"/>
      <c r="CS18" s="990"/>
      <c r="CT18" s="990"/>
      <c r="CU18" s="990"/>
      <c r="CV18" s="991"/>
      <c r="CW18" s="989"/>
      <c r="CX18" s="990"/>
      <c r="CY18" s="990"/>
      <c r="CZ18" s="990"/>
      <c r="DA18" s="991"/>
      <c r="DB18" s="989"/>
      <c r="DC18" s="990"/>
      <c r="DD18" s="990"/>
      <c r="DE18" s="990"/>
      <c r="DF18" s="991"/>
      <c r="DG18" s="989"/>
      <c r="DH18" s="990"/>
      <c r="DI18" s="990"/>
      <c r="DJ18" s="990"/>
      <c r="DK18" s="991"/>
      <c r="DL18" s="989"/>
      <c r="DM18" s="990"/>
      <c r="DN18" s="990"/>
      <c r="DO18" s="990"/>
      <c r="DP18" s="991"/>
      <c r="DQ18" s="989"/>
      <c r="DR18" s="990"/>
      <c r="DS18" s="990"/>
      <c r="DT18" s="990"/>
      <c r="DU18" s="991"/>
      <c r="DV18" s="992"/>
      <c r="DW18" s="993"/>
      <c r="DX18" s="993"/>
      <c r="DY18" s="993"/>
      <c r="DZ18" s="994"/>
      <c r="EA18" s="222"/>
    </row>
    <row r="19" spans="1:131" s="223" customFormat="1" ht="26.25" customHeight="1" x14ac:dyDescent="0.15">
      <c r="A19" s="226">
        <v>13</v>
      </c>
      <c r="B19" s="1030"/>
      <c r="C19" s="1031"/>
      <c r="D19" s="1031"/>
      <c r="E19" s="1031"/>
      <c r="F19" s="1031"/>
      <c r="G19" s="1031"/>
      <c r="H19" s="1031"/>
      <c r="I19" s="1031"/>
      <c r="J19" s="1031"/>
      <c r="K19" s="1031"/>
      <c r="L19" s="1031"/>
      <c r="M19" s="1031"/>
      <c r="N19" s="1031"/>
      <c r="O19" s="1031"/>
      <c r="P19" s="1032"/>
      <c r="Q19" s="1038"/>
      <c r="R19" s="1039"/>
      <c r="S19" s="1039"/>
      <c r="T19" s="1039"/>
      <c r="U19" s="1039"/>
      <c r="V19" s="1039"/>
      <c r="W19" s="1039"/>
      <c r="X19" s="1039"/>
      <c r="Y19" s="1039"/>
      <c r="Z19" s="1039"/>
      <c r="AA19" s="1039"/>
      <c r="AB19" s="1039"/>
      <c r="AC19" s="1039"/>
      <c r="AD19" s="1039"/>
      <c r="AE19" s="1040"/>
      <c r="AF19" s="1035"/>
      <c r="AG19" s="1036"/>
      <c r="AH19" s="1036"/>
      <c r="AI19" s="1036"/>
      <c r="AJ19" s="1037"/>
      <c r="AK19" s="1080"/>
      <c r="AL19" s="1081"/>
      <c r="AM19" s="1081"/>
      <c r="AN19" s="1081"/>
      <c r="AO19" s="1081"/>
      <c r="AP19" s="1081"/>
      <c r="AQ19" s="1081"/>
      <c r="AR19" s="1081"/>
      <c r="AS19" s="1081"/>
      <c r="AT19" s="1081"/>
      <c r="AU19" s="1082"/>
      <c r="AV19" s="1082"/>
      <c r="AW19" s="1082"/>
      <c r="AX19" s="1082"/>
      <c r="AY19" s="1083"/>
      <c r="AZ19" s="220"/>
      <c r="BA19" s="220"/>
      <c r="BB19" s="220"/>
      <c r="BC19" s="220"/>
      <c r="BD19" s="220"/>
      <c r="BE19" s="221"/>
      <c r="BF19" s="221"/>
      <c r="BG19" s="221"/>
      <c r="BH19" s="221"/>
      <c r="BI19" s="221"/>
      <c r="BJ19" s="221"/>
      <c r="BK19" s="221"/>
      <c r="BL19" s="221"/>
      <c r="BM19" s="221"/>
      <c r="BN19" s="221"/>
      <c r="BO19" s="221"/>
      <c r="BP19" s="221"/>
      <c r="BQ19" s="226">
        <v>13</v>
      </c>
      <c r="BR19" s="227"/>
      <c r="BS19" s="992"/>
      <c r="BT19" s="993"/>
      <c r="BU19" s="993"/>
      <c r="BV19" s="993"/>
      <c r="BW19" s="993"/>
      <c r="BX19" s="993"/>
      <c r="BY19" s="993"/>
      <c r="BZ19" s="993"/>
      <c r="CA19" s="993"/>
      <c r="CB19" s="993"/>
      <c r="CC19" s="993"/>
      <c r="CD19" s="993"/>
      <c r="CE19" s="993"/>
      <c r="CF19" s="993"/>
      <c r="CG19" s="1014"/>
      <c r="CH19" s="989"/>
      <c r="CI19" s="990"/>
      <c r="CJ19" s="990"/>
      <c r="CK19" s="990"/>
      <c r="CL19" s="991"/>
      <c r="CM19" s="989"/>
      <c r="CN19" s="990"/>
      <c r="CO19" s="990"/>
      <c r="CP19" s="990"/>
      <c r="CQ19" s="991"/>
      <c r="CR19" s="989"/>
      <c r="CS19" s="990"/>
      <c r="CT19" s="990"/>
      <c r="CU19" s="990"/>
      <c r="CV19" s="991"/>
      <c r="CW19" s="989"/>
      <c r="CX19" s="990"/>
      <c r="CY19" s="990"/>
      <c r="CZ19" s="990"/>
      <c r="DA19" s="991"/>
      <c r="DB19" s="989"/>
      <c r="DC19" s="990"/>
      <c r="DD19" s="990"/>
      <c r="DE19" s="990"/>
      <c r="DF19" s="991"/>
      <c r="DG19" s="989"/>
      <c r="DH19" s="990"/>
      <c r="DI19" s="990"/>
      <c r="DJ19" s="990"/>
      <c r="DK19" s="991"/>
      <c r="DL19" s="989"/>
      <c r="DM19" s="990"/>
      <c r="DN19" s="990"/>
      <c r="DO19" s="990"/>
      <c r="DP19" s="991"/>
      <c r="DQ19" s="989"/>
      <c r="DR19" s="990"/>
      <c r="DS19" s="990"/>
      <c r="DT19" s="990"/>
      <c r="DU19" s="991"/>
      <c r="DV19" s="992"/>
      <c r="DW19" s="993"/>
      <c r="DX19" s="993"/>
      <c r="DY19" s="993"/>
      <c r="DZ19" s="994"/>
      <c r="EA19" s="222"/>
    </row>
    <row r="20" spans="1:131" s="223" customFormat="1" ht="26.25" customHeight="1" x14ac:dyDescent="0.15">
      <c r="A20" s="226">
        <v>14</v>
      </c>
      <c r="B20" s="1030"/>
      <c r="C20" s="1031"/>
      <c r="D20" s="1031"/>
      <c r="E20" s="1031"/>
      <c r="F20" s="1031"/>
      <c r="G20" s="1031"/>
      <c r="H20" s="1031"/>
      <c r="I20" s="1031"/>
      <c r="J20" s="1031"/>
      <c r="K20" s="1031"/>
      <c r="L20" s="1031"/>
      <c r="M20" s="1031"/>
      <c r="N20" s="1031"/>
      <c r="O20" s="1031"/>
      <c r="P20" s="1032"/>
      <c r="Q20" s="1038"/>
      <c r="R20" s="1039"/>
      <c r="S20" s="1039"/>
      <c r="T20" s="1039"/>
      <c r="U20" s="1039"/>
      <c r="V20" s="1039"/>
      <c r="W20" s="1039"/>
      <c r="X20" s="1039"/>
      <c r="Y20" s="1039"/>
      <c r="Z20" s="1039"/>
      <c r="AA20" s="1039"/>
      <c r="AB20" s="1039"/>
      <c r="AC20" s="1039"/>
      <c r="AD20" s="1039"/>
      <c r="AE20" s="1040"/>
      <c r="AF20" s="1035"/>
      <c r="AG20" s="1036"/>
      <c r="AH20" s="1036"/>
      <c r="AI20" s="1036"/>
      <c r="AJ20" s="1037"/>
      <c r="AK20" s="1080"/>
      <c r="AL20" s="1081"/>
      <c r="AM20" s="1081"/>
      <c r="AN20" s="1081"/>
      <c r="AO20" s="1081"/>
      <c r="AP20" s="1081"/>
      <c r="AQ20" s="1081"/>
      <c r="AR20" s="1081"/>
      <c r="AS20" s="1081"/>
      <c r="AT20" s="1081"/>
      <c r="AU20" s="1082"/>
      <c r="AV20" s="1082"/>
      <c r="AW20" s="1082"/>
      <c r="AX20" s="1082"/>
      <c r="AY20" s="1083"/>
      <c r="AZ20" s="220"/>
      <c r="BA20" s="220"/>
      <c r="BB20" s="220"/>
      <c r="BC20" s="220"/>
      <c r="BD20" s="220"/>
      <c r="BE20" s="221"/>
      <c r="BF20" s="221"/>
      <c r="BG20" s="221"/>
      <c r="BH20" s="221"/>
      <c r="BI20" s="221"/>
      <c r="BJ20" s="221"/>
      <c r="BK20" s="221"/>
      <c r="BL20" s="221"/>
      <c r="BM20" s="221"/>
      <c r="BN20" s="221"/>
      <c r="BO20" s="221"/>
      <c r="BP20" s="221"/>
      <c r="BQ20" s="226">
        <v>14</v>
      </c>
      <c r="BR20" s="227"/>
      <c r="BS20" s="992"/>
      <c r="BT20" s="993"/>
      <c r="BU20" s="993"/>
      <c r="BV20" s="993"/>
      <c r="BW20" s="993"/>
      <c r="BX20" s="993"/>
      <c r="BY20" s="993"/>
      <c r="BZ20" s="993"/>
      <c r="CA20" s="993"/>
      <c r="CB20" s="993"/>
      <c r="CC20" s="993"/>
      <c r="CD20" s="993"/>
      <c r="CE20" s="993"/>
      <c r="CF20" s="993"/>
      <c r="CG20" s="1014"/>
      <c r="CH20" s="989"/>
      <c r="CI20" s="990"/>
      <c r="CJ20" s="990"/>
      <c r="CK20" s="990"/>
      <c r="CL20" s="991"/>
      <c r="CM20" s="989"/>
      <c r="CN20" s="990"/>
      <c r="CO20" s="990"/>
      <c r="CP20" s="990"/>
      <c r="CQ20" s="991"/>
      <c r="CR20" s="989"/>
      <c r="CS20" s="990"/>
      <c r="CT20" s="990"/>
      <c r="CU20" s="990"/>
      <c r="CV20" s="991"/>
      <c r="CW20" s="989"/>
      <c r="CX20" s="990"/>
      <c r="CY20" s="990"/>
      <c r="CZ20" s="990"/>
      <c r="DA20" s="991"/>
      <c r="DB20" s="989"/>
      <c r="DC20" s="990"/>
      <c r="DD20" s="990"/>
      <c r="DE20" s="990"/>
      <c r="DF20" s="991"/>
      <c r="DG20" s="989"/>
      <c r="DH20" s="990"/>
      <c r="DI20" s="990"/>
      <c r="DJ20" s="990"/>
      <c r="DK20" s="991"/>
      <c r="DL20" s="989"/>
      <c r="DM20" s="990"/>
      <c r="DN20" s="990"/>
      <c r="DO20" s="990"/>
      <c r="DP20" s="991"/>
      <c r="DQ20" s="989"/>
      <c r="DR20" s="990"/>
      <c r="DS20" s="990"/>
      <c r="DT20" s="990"/>
      <c r="DU20" s="991"/>
      <c r="DV20" s="992"/>
      <c r="DW20" s="993"/>
      <c r="DX20" s="993"/>
      <c r="DY20" s="993"/>
      <c r="DZ20" s="994"/>
      <c r="EA20" s="222"/>
    </row>
    <row r="21" spans="1:131" s="223" customFormat="1" ht="26.25" customHeight="1" thickBot="1" x14ac:dyDescent="0.2">
      <c r="A21" s="226">
        <v>15</v>
      </c>
      <c r="B21" s="1030"/>
      <c r="C21" s="1031"/>
      <c r="D21" s="1031"/>
      <c r="E21" s="1031"/>
      <c r="F21" s="1031"/>
      <c r="G21" s="1031"/>
      <c r="H21" s="1031"/>
      <c r="I21" s="1031"/>
      <c r="J21" s="1031"/>
      <c r="K21" s="1031"/>
      <c r="L21" s="1031"/>
      <c r="M21" s="1031"/>
      <c r="N21" s="1031"/>
      <c r="O21" s="1031"/>
      <c r="P21" s="1032"/>
      <c r="Q21" s="1038"/>
      <c r="R21" s="1039"/>
      <c r="S21" s="1039"/>
      <c r="T21" s="1039"/>
      <c r="U21" s="1039"/>
      <c r="V21" s="1039"/>
      <c r="W21" s="1039"/>
      <c r="X21" s="1039"/>
      <c r="Y21" s="1039"/>
      <c r="Z21" s="1039"/>
      <c r="AA21" s="1039"/>
      <c r="AB21" s="1039"/>
      <c r="AC21" s="1039"/>
      <c r="AD21" s="1039"/>
      <c r="AE21" s="1040"/>
      <c r="AF21" s="1035"/>
      <c r="AG21" s="1036"/>
      <c r="AH21" s="1036"/>
      <c r="AI21" s="1036"/>
      <c r="AJ21" s="1037"/>
      <c r="AK21" s="1080"/>
      <c r="AL21" s="1081"/>
      <c r="AM21" s="1081"/>
      <c r="AN21" s="1081"/>
      <c r="AO21" s="1081"/>
      <c r="AP21" s="1081"/>
      <c r="AQ21" s="1081"/>
      <c r="AR21" s="1081"/>
      <c r="AS21" s="1081"/>
      <c r="AT21" s="1081"/>
      <c r="AU21" s="1082"/>
      <c r="AV21" s="1082"/>
      <c r="AW21" s="1082"/>
      <c r="AX21" s="1082"/>
      <c r="AY21" s="1083"/>
      <c r="AZ21" s="220"/>
      <c r="BA21" s="220"/>
      <c r="BB21" s="220"/>
      <c r="BC21" s="220"/>
      <c r="BD21" s="220"/>
      <c r="BE21" s="221"/>
      <c r="BF21" s="221"/>
      <c r="BG21" s="221"/>
      <c r="BH21" s="221"/>
      <c r="BI21" s="221"/>
      <c r="BJ21" s="221"/>
      <c r="BK21" s="221"/>
      <c r="BL21" s="221"/>
      <c r="BM21" s="221"/>
      <c r="BN21" s="221"/>
      <c r="BO21" s="221"/>
      <c r="BP21" s="221"/>
      <c r="BQ21" s="226">
        <v>15</v>
      </c>
      <c r="BR21" s="227"/>
      <c r="BS21" s="992"/>
      <c r="BT21" s="993"/>
      <c r="BU21" s="993"/>
      <c r="BV21" s="993"/>
      <c r="BW21" s="993"/>
      <c r="BX21" s="993"/>
      <c r="BY21" s="993"/>
      <c r="BZ21" s="993"/>
      <c r="CA21" s="993"/>
      <c r="CB21" s="993"/>
      <c r="CC21" s="993"/>
      <c r="CD21" s="993"/>
      <c r="CE21" s="993"/>
      <c r="CF21" s="993"/>
      <c r="CG21" s="1014"/>
      <c r="CH21" s="989"/>
      <c r="CI21" s="990"/>
      <c r="CJ21" s="990"/>
      <c r="CK21" s="990"/>
      <c r="CL21" s="991"/>
      <c r="CM21" s="989"/>
      <c r="CN21" s="990"/>
      <c r="CO21" s="990"/>
      <c r="CP21" s="990"/>
      <c r="CQ21" s="991"/>
      <c r="CR21" s="989"/>
      <c r="CS21" s="990"/>
      <c r="CT21" s="990"/>
      <c r="CU21" s="990"/>
      <c r="CV21" s="991"/>
      <c r="CW21" s="989"/>
      <c r="CX21" s="990"/>
      <c r="CY21" s="990"/>
      <c r="CZ21" s="990"/>
      <c r="DA21" s="991"/>
      <c r="DB21" s="989"/>
      <c r="DC21" s="990"/>
      <c r="DD21" s="990"/>
      <c r="DE21" s="990"/>
      <c r="DF21" s="991"/>
      <c r="DG21" s="989"/>
      <c r="DH21" s="990"/>
      <c r="DI21" s="990"/>
      <c r="DJ21" s="990"/>
      <c r="DK21" s="991"/>
      <c r="DL21" s="989"/>
      <c r="DM21" s="990"/>
      <c r="DN21" s="990"/>
      <c r="DO21" s="990"/>
      <c r="DP21" s="991"/>
      <c r="DQ21" s="989"/>
      <c r="DR21" s="990"/>
      <c r="DS21" s="990"/>
      <c r="DT21" s="990"/>
      <c r="DU21" s="991"/>
      <c r="DV21" s="992"/>
      <c r="DW21" s="993"/>
      <c r="DX21" s="993"/>
      <c r="DY21" s="993"/>
      <c r="DZ21" s="994"/>
      <c r="EA21" s="222"/>
    </row>
    <row r="22" spans="1:131" s="223" customFormat="1" ht="26.25" customHeight="1" x14ac:dyDescent="0.15">
      <c r="A22" s="226">
        <v>16</v>
      </c>
      <c r="B22" s="1030"/>
      <c r="C22" s="1031"/>
      <c r="D22" s="1031"/>
      <c r="E22" s="1031"/>
      <c r="F22" s="1031"/>
      <c r="G22" s="1031"/>
      <c r="H22" s="1031"/>
      <c r="I22" s="1031"/>
      <c r="J22" s="1031"/>
      <c r="K22" s="1031"/>
      <c r="L22" s="1031"/>
      <c r="M22" s="1031"/>
      <c r="N22" s="1031"/>
      <c r="O22" s="1031"/>
      <c r="P22" s="1032"/>
      <c r="Q22" s="1073"/>
      <c r="R22" s="1074"/>
      <c r="S22" s="1074"/>
      <c r="T22" s="1074"/>
      <c r="U22" s="1074"/>
      <c r="V22" s="1074"/>
      <c r="W22" s="1074"/>
      <c r="X22" s="1074"/>
      <c r="Y22" s="1074"/>
      <c r="Z22" s="1074"/>
      <c r="AA22" s="1074"/>
      <c r="AB22" s="1074"/>
      <c r="AC22" s="1074"/>
      <c r="AD22" s="1074"/>
      <c r="AE22" s="1075"/>
      <c r="AF22" s="1035"/>
      <c r="AG22" s="1036"/>
      <c r="AH22" s="1036"/>
      <c r="AI22" s="1036"/>
      <c r="AJ22" s="1037"/>
      <c r="AK22" s="1076"/>
      <c r="AL22" s="1077"/>
      <c r="AM22" s="1077"/>
      <c r="AN22" s="1077"/>
      <c r="AO22" s="1077"/>
      <c r="AP22" s="1077"/>
      <c r="AQ22" s="1077"/>
      <c r="AR22" s="1077"/>
      <c r="AS22" s="1077"/>
      <c r="AT22" s="1077"/>
      <c r="AU22" s="1078"/>
      <c r="AV22" s="1078"/>
      <c r="AW22" s="1078"/>
      <c r="AX22" s="1078"/>
      <c r="AY22" s="1079"/>
      <c r="AZ22" s="1028" t="s">
        <v>377</v>
      </c>
      <c r="BA22" s="1028"/>
      <c r="BB22" s="1028"/>
      <c r="BC22" s="1028"/>
      <c r="BD22" s="1029"/>
      <c r="BE22" s="221"/>
      <c r="BF22" s="221"/>
      <c r="BG22" s="221"/>
      <c r="BH22" s="221"/>
      <c r="BI22" s="221"/>
      <c r="BJ22" s="221"/>
      <c r="BK22" s="221"/>
      <c r="BL22" s="221"/>
      <c r="BM22" s="221"/>
      <c r="BN22" s="221"/>
      <c r="BO22" s="221"/>
      <c r="BP22" s="221"/>
      <c r="BQ22" s="226">
        <v>16</v>
      </c>
      <c r="BR22" s="227"/>
      <c r="BS22" s="992"/>
      <c r="BT22" s="993"/>
      <c r="BU22" s="993"/>
      <c r="BV22" s="993"/>
      <c r="BW22" s="993"/>
      <c r="BX22" s="993"/>
      <c r="BY22" s="993"/>
      <c r="BZ22" s="993"/>
      <c r="CA22" s="993"/>
      <c r="CB22" s="993"/>
      <c r="CC22" s="993"/>
      <c r="CD22" s="993"/>
      <c r="CE22" s="993"/>
      <c r="CF22" s="993"/>
      <c r="CG22" s="1014"/>
      <c r="CH22" s="989"/>
      <c r="CI22" s="990"/>
      <c r="CJ22" s="990"/>
      <c r="CK22" s="990"/>
      <c r="CL22" s="991"/>
      <c r="CM22" s="989"/>
      <c r="CN22" s="990"/>
      <c r="CO22" s="990"/>
      <c r="CP22" s="990"/>
      <c r="CQ22" s="991"/>
      <c r="CR22" s="989"/>
      <c r="CS22" s="990"/>
      <c r="CT22" s="990"/>
      <c r="CU22" s="990"/>
      <c r="CV22" s="991"/>
      <c r="CW22" s="989"/>
      <c r="CX22" s="990"/>
      <c r="CY22" s="990"/>
      <c r="CZ22" s="990"/>
      <c r="DA22" s="991"/>
      <c r="DB22" s="989"/>
      <c r="DC22" s="990"/>
      <c r="DD22" s="990"/>
      <c r="DE22" s="990"/>
      <c r="DF22" s="991"/>
      <c r="DG22" s="989"/>
      <c r="DH22" s="990"/>
      <c r="DI22" s="990"/>
      <c r="DJ22" s="990"/>
      <c r="DK22" s="991"/>
      <c r="DL22" s="989"/>
      <c r="DM22" s="990"/>
      <c r="DN22" s="990"/>
      <c r="DO22" s="990"/>
      <c r="DP22" s="991"/>
      <c r="DQ22" s="989"/>
      <c r="DR22" s="990"/>
      <c r="DS22" s="990"/>
      <c r="DT22" s="990"/>
      <c r="DU22" s="991"/>
      <c r="DV22" s="992"/>
      <c r="DW22" s="993"/>
      <c r="DX22" s="993"/>
      <c r="DY22" s="993"/>
      <c r="DZ22" s="994"/>
      <c r="EA22" s="222"/>
    </row>
    <row r="23" spans="1:131" s="223" customFormat="1" ht="26.25" customHeight="1" thickBot="1" x14ac:dyDescent="0.2">
      <c r="A23" s="228" t="s">
        <v>378</v>
      </c>
      <c r="B23" s="937" t="s">
        <v>379</v>
      </c>
      <c r="C23" s="938"/>
      <c r="D23" s="938"/>
      <c r="E23" s="938"/>
      <c r="F23" s="938"/>
      <c r="G23" s="938"/>
      <c r="H23" s="938"/>
      <c r="I23" s="938"/>
      <c r="J23" s="938"/>
      <c r="K23" s="938"/>
      <c r="L23" s="938"/>
      <c r="M23" s="938"/>
      <c r="N23" s="938"/>
      <c r="O23" s="938"/>
      <c r="P23" s="948"/>
      <c r="Q23" s="1067">
        <v>12040</v>
      </c>
      <c r="R23" s="1061"/>
      <c r="S23" s="1061"/>
      <c r="T23" s="1061"/>
      <c r="U23" s="1061"/>
      <c r="V23" s="1061">
        <v>11657</v>
      </c>
      <c r="W23" s="1061"/>
      <c r="X23" s="1061"/>
      <c r="Y23" s="1061"/>
      <c r="Z23" s="1061"/>
      <c r="AA23" s="1061">
        <v>383</v>
      </c>
      <c r="AB23" s="1061"/>
      <c r="AC23" s="1061"/>
      <c r="AD23" s="1061"/>
      <c r="AE23" s="1068"/>
      <c r="AF23" s="1069">
        <v>324</v>
      </c>
      <c r="AG23" s="1061"/>
      <c r="AH23" s="1061"/>
      <c r="AI23" s="1061"/>
      <c r="AJ23" s="1070"/>
      <c r="AK23" s="1071"/>
      <c r="AL23" s="1072"/>
      <c r="AM23" s="1072"/>
      <c r="AN23" s="1072"/>
      <c r="AO23" s="1072"/>
      <c r="AP23" s="1061">
        <v>12118</v>
      </c>
      <c r="AQ23" s="1061"/>
      <c r="AR23" s="1061"/>
      <c r="AS23" s="1061"/>
      <c r="AT23" s="1061"/>
      <c r="AU23" s="1062"/>
      <c r="AV23" s="1062"/>
      <c r="AW23" s="1062"/>
      <c r="AX23" s="1062"/>
      <c r="AY23" s="1063"/>
      <c r="AZ23" s="1064" t="s">
        <v>122</v>
      </c>
      <c r="BA23" s="1065"/>
      <c r="BB23" s="1065"/>
      <c r="BC23" s="1065"/>
      <c r="BD23" s="1066"/>
      <c r="BE23" s="221"/>
      <c r="BF23" s="221"/>
      <c r="BG23" s="221"/>
      <c r="BH23" s="221"/>
      <c r="BI23" s="221"/>
      <c r="BJ23" s="221"/>
      <c r="BK23" s="221"/>
      <c r="BL23" s="221"/>
      <c r="BM23" s="221"/>
      <c r="BN23" s="221"/>
      <c r="BO23" s="221"/>
      <c r="BP23" s="221"/>
      <c r="BQ23" s="226">
        <v>17</v>
      </c>
      <c r="BR23" s="227"/>
      <c r="BS23" s="992"/>
      <c r="BT23" s="993"/>
      <c r="BU23" s="993"/>
      <c r="BV23" s="993"/>
      <c r="BW23" s="993"/>
      <c r="BX23" s="993"/>
      <c r="BY23" s="993"/>
      <c r="BZ23" s="993"/>
      <c r="CA23" s="993"/>
      <c r="CB23" s="993"/>
      <c r="CC23" s="993"/>
      <c r="CD23" s="993"/>
      <c r="CE23" s="993"/>
      <c r="CF23" s="993"/>
      <c r="CG23" s="1014"/>
      <c r="CH23" s="989"/>
      <c r="CI23" s="990"/>
      <c r="CJ23" s="990"/>
      <c r="CK23" s="990"/>
      <c r="CL23" s="991"/>
      <c r="CM23" s="989"/>
      <c r="CN23" s="990"/>
      <c r="CO23" s="990"/>
      <c r="CP23" s="990"/>
      <c r="CQ23" s="991"/>
      <c r="CR23" s="989"/>
      <c r="CS23" s="990"/>
      <c r="CT23" s="990"/>
      <c r="CU23" s="990"/>
      <c r="CV23" s="991"/>
      <c r="CW23" s="989"/>
      <c r="CX23" s="990"/>
      <c r="CY23" s="990"/>
      <c r="CZ23" s="990"/>
      <c r="DA23" s="991"/>
      <c r="DB23" s="989"/>
      <c r="DC23" s="990"/>
      <c r="DD23" s="990"/>
      <c r="DE23" s="990"/>
      <c r="DF23" s="991"/>
      <c r="DG23" s="989"/>
      <c r="DH23" s="990"/>
      <c r="DI23" s="990"/>
      <c r="DJ23" s="990"/>
      <c r="DK23" s="991"/>
      <c r="DL23" s="989"/>
      <c r="DM23" s="990"/>
      <c r="DN23" s="990"/>
      <c r="DO23" s="990"/>
      <c r="DP23" s="991"/>
      <c r="DQ23" s="989"/>
      <c r="DR23" s="990"/>
      <c r="DS23" s="990"/>
      <c r="DT23" s="990"/>
      <c r="DU23" s="991"/>
      <c r="DV23" s="992"/>
      <c r="DW23" s="993"/>
      <c r="DX23" s="993"/>
      <c r="DY23" s="993"/>
      <c r="DZ23" s="994"/>
      <c r="EA23" s="222"/>
    </row>
    <row r="24" spans="1:131" s="223" customFormat="1" ht="26.25" customHeight="1" x14ac:dyDescent="0.15">
      <c r="A24" s="1060" t="s">
        <v>380</v>
      </c>
      <c r="B24" s="1060"/>
      <c r="C24" s="1060"/>
      <c r="D24" s="1060"/>
      <c r="E24" s="1060"/>
      <c r="F24" s="1060"/>
      <c r="G24" s="1060"/>
      <c r="H24" s="1060"/>
      <c r="I24" s="1060"/>
      <c r="J24" s="1060"/>
      <c r="K24" s="1060"/>
      <c r="L24" s="1060"/>
      <c r="M24" s="1060"/>
      <c r="N24" s="1060"/>
      <c r="O24" s="1060"/>
      <c r="P24" s="1060"/>
      <c r="Q24" s="1060"/>
      <c r="R24" s="1060"/>
      <c r="S24" s="1060"/>
      <c r="T24" s="1060"/>
      <c r="U24" s="1060"/>
      <c r="V24" s="1060"/>
      <c r="W24" s="1060"/>
      <c r="X24" s="1060"/>
      <c r="Y24" s="1060"/>
      <c r="Z24" s="1060"/>
      <c r="AA24" s="1060"/>
      <c r="AB24" s="1060"/>
      <c r="AC24" s="1060"/>
      <c r="AD24" s="1060"/>
      <c r="AE24" s="1060"/>
      <c r="AF24" s="1060"/>
      <c r="AG24" s="1060"/>
      <c r="AH24" s="1060"/>
      <c r="AI24" s="1060"/>
      <c r="AJ24" s="1060"/>
      <c r="AK24" s="1060"/>
      <c r="AL24" s="1060"/>
      <c r="AM24" s="1060"/>
      <c r="AN24" s="1060"/>
      <c r="AO24" s="1060"/>
      <c r="AP24" s="1060"/>
      <c r="AQ24" s="1060"/>
      <c r="AR24" s="1060"/>
      <c r="AS24" s="1060"/>
      <c r="AT24" s="1060"/>
      <c r="AU24" s="1060"/>
      <c r="AV24" s="1060"/>
      <c r="AW24" s="1060"/>
      <c r="AX24" s="1060"/>
      <c r="AY24" s="1060"/>
      <c r="AZ24" s="220"/>
      <c r="BA24" s="220"/>
      <c r="BB24" s="220"/>
      <c r="BC24" s="220"/>
      <c r="BD24" s="220"/>
      <c r="BE24" s="221"/>
      <c r="BF24" s="221"/>
      <c r="BG24" s="221"/>
      <c r="BH24" s="221"/>
      <c r="BI24" s="221"/>
      <c r="BJ24" s="221"/>
      <c r="BK24" s="221"/>
      <c r="BL24" s="221"/>
      <c r="BM24" s="221"/>
      <c r="BN24" s="221"/>
      <c r="BO24" s="221"/>
      <c r="BP24" s="221"/>
      <c r="BQ24" s="226">
        <v>18</v>
      </c>
      <c r="BR24" s="227"/>
      <c r="BS24" s="992"/>
      <c r="BT24" s="993"/>
      <c r="BU24" s="993"/>
      <c r="BV24" s="993"/>
      <c r="BW24" s="993"/>
      <c r="BX24" s="993"/>
      <c r="BY24" s="993"/>
      <c r="BZ24" s="993"/>
      <c r="CA24" s="993"/>
      <c r="CB24" s="993"/>
      <c r="CC24" s="993"/>
      <c r="CD24" s="993"/>
      <c r="CE24" s="993"/>
      <c r="CF24" s="993"/>
      <c r="CG24" s="1014"/>
      <c r="CH24" s="989"/>
      <c r="CI24" s="990"/>
      <c r="CJ24" s="990"/>
      <c r="CK24" s="990"/>
      <c r="CL24" s="991"/>
      <c r="CM24" s="989"/>
      <c r="CN24" s="990"/>
      <c r="CO24" s="990"/>
      <c r="CP24" s="990"/>
      <c r="CQ24" s="991"/>
      <c r="CR24" s="989"/>
      <c r="CS24" s="990"/>
      <c r="CT24" s="990"/>
      <c r="CU24" s="990"/>
      <c r="CV24" s="991"/>
      <c r="CW24" s="989"/>
      <c r="CX24" s="990"/>
      <c r="CY24" s="990"/>
      <c r="CZ24" s="990"/>
      <c r="DA24" s="991"/>
      <c r="DB24" s="989"/>
      <c r="DC24" s="990"/>
      <c r="DD24" s="990"/>
      <c r="DE24" s="990"/>
      <c r="DF24" s="991"/>
      <c r="DG24" s="989"/>
      <c r="DH24" s="990"/>
      <c r="DI24" s="990"/>
      <c r="DJ24" s="990"/>
      <c r="DK24" s="991"/>
      <c r="DL24" s="989"/>
      <c r="DM24" s="990"/>
      <c r="DN24" s="990"/>
      <c r="DO24" s="990"/>
      <c r="DP24" s="991"/>
      <c r="DQ24" s="989"/>
      <c r="DR24" s="990"/>
      <c r="DS24" s="990"/>
      <c r="DT24" s="990"/>
      <c r="DU24" s="991"/>
      <c r="DV24" s="992"/>
      <c r="DW24" s="993"/>
      <c r="DX24" s="993"/>
      <c r="DY24" s="993"/>
      <c r="DZ24" s="994"/>
      <c r="EA24" s="222"/>
    </row>
    <row r="25" spans="1:131" ht="26.25" customHeight="1" thickBot="1" x14ac:dyDescent="0.2">
      <c r="A25" s="1059" t="s">
        <v>381</v>
      </c>
      <c r="B25" s="1059"/>
      <c r="C25" s="1059"/>
      <c r="D25" s="1059"/>
      <c r="E25" s="1059"/>
      <c r="F25" s="1059"/>
      <c r="G25" s="1059"/>
      <c r="H25" s="1059"/>
      <c r="I25" s="1059"/>
      <c r="J25" s="1059"/>
      <c r="K25" s="1059"/>
      <c r="L25" s="1059"/>
      <c r="M25" s="1059"/>
      <c r="N25" s="1059"/>
      <c r="O25" s="1059"/>
      <c r="P25" s="1059"/>
      <c r="Q25" s="1059"/>
      <c r="R25" s="1059"/>
      <c r="S25" s="1059"/>
      <c r="T25" s="1059"/>
      <c r="U25" s="1059"/>
      <c r="V25" s="1059"/>
      <c r="W25" s="1059"/>
      <c r="X25" s="1059"/>
      <c r="Y25" s="1059"/>
      <c r="Z25" s="1059"/>
      <c r="AA25" s="1059"/>
      <c r="AB25" s="1059"/>
      <c r="AC25" s="1059"/>
      <c r="AD25" s="1059"/>
      <c r="AE25" s="1059"/>
      <c r="AF25" s="1059"/>
      <c r="AG25" s="1059"/>
      <c r="AH25" s="1059"/>
      <c r="AI25" s="1059"/>
      <c r="AJ25" s="1059"/>
      <c r="AK25" s="1059"/>
      <c r="AL25" s="1059"/>
      <c r="AM25" s="1059"/>
      <c r="AN25" s="1059"/>
      <c r="AO25" s="1059"/>
      <c r="AP25" s="1059"/>
      <c r="AQ25" s="1059"/>
      <c r="AR25" s="1059"/>
      <c r="AS25" s="1059"/>
      <c r="AT25" s="1059"/>
      <c r="AU25" s="1059"/>
      <c r="AV25" s="1059"/>
      <c r="AW25" s="1059"/>
      <c r="AX25" s="1059"/>
      <c r="AY25" s="1059"/>
      <c r="AZ25" s="1059"/>
      <c r="BA25" s="1059"/>
      <c r="BB25" s="1059"/>
      <c r="BC25" s="1059"/>
      <c r="BD25" s="1059"/>
      <c r="BE25" s="1059"/>
      <c r="BF25" s="1059"/>
      <c r="BG25" s="1059"/>
      <c r="BH25" s="1059"/>
      <c r="BI25" s="1059"/>
      <c r="BJ25" s="220"/>
      <c r="BK25" s="220"/>
      <c r="BL25" s="220"/>
      <c r="BM25" s="220"/>
      <c r="BN25" s="220"/>
      <c r="BO25" s="229"/>
      <c r="BP25" s="229"/>
      <c r="BQ25" s="226">
        <v>19</v>
      </c>
      <c r="BR25" s="227"/>
      <c r="BS25" s="992"/>
      <c r="BT25" s="993"/>
      <c r="BU25" s="993"/>
      <c r="BV25" s="993"/>
      <c r="BW25" s="993"/>
      <c r="BX25" s="993"/>
      <c r="BY25" s="993"/>
      <c r="BZ25" s="993"/>
      <c r="CA25" s="993"/>
      <c r="CB25" s="993"/>
      <c r="CC25" s="993"/>
      <c r="CD25" s="993"/>
      <c r="CE25" s="993"/>
      <c r="CF25" s="993"/>
      <c r="CG25" s="1014"/>
      <c r="CH25" s="989"/>
      <c r="CI25" s="990"/>
      <c r="CJ25" s="990"/>
      <c r="CK25" s="990"/>
      <c r="CL25" s="991"/>
      <c r="CM25" s="989"/>
      <c r="CN25" s="990"/>
      <c r="CO25" s="990"/>
      <c r="CP25" s="990"/>
      <c r="CQ25" s="991"/>
      <c r="CR25" s="989"/>
      <c r="CS25" s="990"/>
      <c r="CT25" s="990"/>
      <c r="CU25" s="990"/>
      <c r="CV25" s="991"/>
      <c r="CW25" s="989"/>
      <c r="CX25" s="990"/>
      <c r="CY25" s="990"/>
      <c r="CZ25" s="990"/>
      <c r="DA25" s="991"/>
      <c r="DB25" s="989"/>
      <c r="DC25" s="990"/>
      <c r="DD25" s="990"/>
      <c r="DE25" s="990"/>
      <c r="DF25" s="991"/>
      <c r="DG25" s="989"/>
      <c r="DH25" s="990"/>
      <c r="DI25" s="990"/>
      <c r="DJ25" s="990"/>
      <c r="DK25" s="991"/>
      <c r="DL25" s="989"/>
      <c r="DM25" s="990"/>
      <c r="DN25" s="990"/>
      <c r="DO25" s="990"/>
      <c r="DP25" s="991"/>
      <c r="DQ25" s="989"/>
      <c r="DR25" s="990"/>
      <c r="DS25" s="990"/>
      <c r="DT25" s="990"/>
      <c r="DU25" s="991"/>
      <c r="DV25" s="992"/>
      <c r="DW25" s="993"/>
      <c r="DX25" s="993"/>
      <c r="DY25" s="993"/>
      <c r="DZ25" s="994"/>
      <c r="EA25" s="218"/>
    </row>
    <row r="26" spans="1:131" ht="26.25" customHeight="1" x14ac:dyDescent="0.15">
      <c r="A26" s="995" t="s">
        <v>357</v>
      </c>
      <c r="B26" s="996"/>
      <c r="C26" s="996"/>
      <c r="D26" s="996"/>
      <c r="E26" s="996"/>
      <c r="F26" s="996"/>
      <c r="G26" s="996"/>
      <c r="H26" s="996"/>
      <c r="I26" s="996"/>
      <c r="J26" s="996"/>
      <c r="K26" s="996"/>
      <c r="L26" s="996"/>
      <c r="M26" s="996"/>
      <c r="N26" s="996"/>
      <c r="O26" s="996"/>
      <c r="P26" s="997"/>
      <c r="Q26" s="1001" t="s">
        <v>382</v>
      </c>
      <c r="R26" s="1002"/>
      <c r="S26" s="1002"/>
      <c r="T26" s="1002"/>
      <c r="U26" s="1003"/>
      <c r="V26" s="1001" t="s">
        <v>383</v>
      </c>
      <c r="W26" s="1002"/>
      <c r="X26" s="1002"/>
      <c r="Y26" s="1002"/>
      <c r="Z26" s="1003"/>
      <c r="AA26" s="1001" t="s">
        <v>384</v>
      </c>
      <c r="AB26" s="1002"/>
      <c r="AC26" s="1002"/>
      <c r="AD26" s="1002"/>
      <c r="AE26" s="1002"/>
      <c r="AF26" s="1055" t="s">
        <v>385</v>
      </c>
      <c r="AG26" s="1008"/>
      <c r="AH26" s="1008"/>
      <c r="AI26" s="1008"/>
      <c r="AJ26" s="1056"/>
      <c r="AK26" s="1002" t="s">
        <v>386</v>
      </c>
      <c r="AL26" s="1002"/>
      <c r="AM26" s="1002"/>
      <c r="AN26" s="1002"/>
      <c r="AO26" s="1003"/>
      <c r="AP26" s="1001" t="s">
        <v>387</v>
      </c>
      <c r="AQ26" s="1002"/>
      <c r="AR26" s="1002"/>
      <c r="AS26" s="1002"/>
      <c r="AT26" s="1003"/>
      <c r="AU26" s="1001" t="s">
        <v>388</v>
      </c>
      <c r="AV26" s="1002"/>
      <c r="AW26" s="1002"/>
      <c r="AX26" s="1002"/>
      <c r="AY26" s="1003"/>
      <c r="AZ26" s="1001" t="s">
        <v>389</v>
      </c>
      <c r="BA26" s="1002"/>
      <c r="BB26" s="1002"/>
      <c r="BC26" s="1002"/>
      <c r="BD26" s="1003"/>
      <c r="BE26" s="1001" t="s">
        <v>364</v>
      </c>
      <c r="BF26" s="1002"/>
      <c r="BG26" s="1002"/>
      <c r="BH26" s="1002"/>
      <c r="BI26" s="1015"/>
      <c r="BJ26" s="220"/>
      <c r="BK26" s="220"/>
      <c r="BL26" s="220"/>
      <c r="BM26" s="220"/>
      <c r="BN26" s="220"/>
      <c r="BO26" s="229"/>
      <c r="BP26" s="229"/>
      <c r="BQ26" s="226">
        <v>20</v>
      </c>
      <c r="BR26" s="227"/>
      <c r="BS26" s="992"/>
      <c r="BT26" s="993"/>
      <c r="BU26" s="993"/>
      <c r="BV26" s="993"/>
      <c r="BW26" s="993"/>
      <c r="BX26" s="993"/>
      <c r="BY26" s="993"/>
      <c r="BZ26" s="993"/>
      <c r="CA26" s="993"/>
      <c r="CB26" s="993"/>
      <c r="CC26" s="993"/>
      <c r="CD26" s="993"/>
      <c r="CE26" s="993"/>
      <c r="CF26" s="993"/>
      <c r="CG26" s="1014"/>
      <c r="CH26" s="989"/>
      <c r="CI26" s="990"/>
      <c r="CJ26" s="990"/>
      <c r="CK26" s="990"/>
      <c r="CL26" s="991"/>
      <c r="CM26" s="989"/>
      <c r="CN26" s="990"/>
      <c r="CO26" s="990"/>
      <c r="CP26" s="990"/>
      <c r="CQ26" s="991"/>
      <c r="CR26" s="989"/>
      <c r="CS26" s="990"/>
      <c r="CT26" s="990"/>
      <c r="CU26" s="990"/>
      <c r="CV26" s="991"/>
      <c r="CW26" s="989"/>
      <c r="CX26" s="990"/>
      <c r="CY26" s="990"/>
      <c r="CZ26" s="990"/>
      <c r="DA26" s="991"/>
      <c r="DB26" s="989"/>
      <c r="DC26" s="990"/>
      <c r="DD26" s="990"/>
      <c r="DE26" s="990"/>
      <c r="DF26" s="991"/>
      <c r="DG26" s="989"/>
      <c r="DH26" s="990"/>
      <c r="DI26" s="990"/>
      <c r="DJ26" s="990"/>
      <c r="DK26" s="991"/>
      <c r="DL26" s="989"/>
      <c r="DM26" s="990"/>
      <c r="DN26" s="990"/>
      <c r="DO26" s="990"/>
      <c r="DP26" s="991"/>
      <c r="DQ26" s="989"/>
      <c r="DR26" s="990"/>
      <c r="DS26" s="990"/>
      <c r="DT26" s="990"/>
      <c r="DU26" s="991"/>
      <c r="DV26" s="992"/>
      <c r="DW26" s="993"/>
      <c r="DX26" s="993"/>
      <c r="DY26" s="993"/>
      <c r="DZ26" s="994"/>
      <c r="EA26" s="218"/>
    </row>
    <row r="27" spans="1:131" ht="26.25" customHeight="1" thickBot="1" x14ac:dyDescent="0.2">
      <c r="A27" s="998"/>
      <c r="B27" s="999"/>
      <c r="C27" s="999"/>
      <c r="D27" s="999"/>
      <c r="E27" s="999"/>
      <c r="F27" s="999"/>
      <c r="G27" s="999"/>
      <c r="H27" s="999"/>
      <c r="I27" s="999"/>
      <c r="J27" s="999"/>
      <c r="K27" s="999"/>
      <c r="L27" s="999"/>
      <c r="M27" s="999"/>
      <c r="N27" s="999"/>
      <c r="O27" s="999"/>
      <c r="P27" s="1000"/>
      <c r="Q27" s="1004"/>
      <c r="R27" s="1005"/>
      <c r="S27" s="1005"/>
      <c r="T27" s="1005"/>
      <c r="U27" s="1006"/>
      <c r="V27" s="1004"/>
      <c r="W27" s="1005"/>
      <c r="X27" s="1005"/>
      <c r="Y27" s="1005"/>
      <c r="Z27" s="1006"/>
      <c r="AA27" s="1004"/>
      <c r="AB27" s="1005"/>
      <c r="AC27" s="1005"/>
      <c r="AD27" s="1005"/>
      <c r="AE27" s="1005"/>
      <c r="AF27" s="1057"/>
      <c r="AG27" s="1011"/>
      <c r="AH27" s="1011"/>
      <c r="AI27" s="1011"/>
      <c r="AJ27" s="1058"/>
      <c r="AK27" s="1005"/>
      <c r="AL27" s="1005"/>
      <c r="AM27" s="1005"/>
      <c r="AN27" s="1005"/>
      <c r="AO27" s="1006"/>
      <c r="AP27" s="1004"/>
      <c r="AQ27" s="1005"/>
      <c r="AR27" s="1005"/>
      <c r="AS27" s="1005"/>
      <c r="AT27" s="1006"/>
      <c r="AU27" s="1004"/>
      <c r="AV27" s="1005"/>
      <c r="AW27" s="1005"/>
      <c r="AX27" s="1005"/>
      <c r="AY27" s="1006"/>
      <c r="AZ27" s="1004"/>
      <c r="BA27" s="1005"/>
      <c r="BB27" s="1005"/>
      <c r="BC27" s="1005"/>
      <c r="BD27" s="1006"/>
      <c r="BE27" s="1004"/>
      <c r="BF27" s="1005"/>
      <c r="BG27" s="1005"/>
      <c r="BH27" s="1005"/>
      <c r="BI27" s="1016"/>
      <c r="BJ27" s="220"/>
      <c r="BK27" s="220"/>
      <c r="BL27" s="220"/>
      <c r="BM27" s="220"/>
      <c r="BN27" s="220"/>
      <c r="BO27" s="229"/>
      <c r="BP27" s="229"/>
      <c r="BQ27" s="226">
        <v>21</v>
      </c>
      <c r="BR27" s="227"/>
      <c r="BS27" s="992"/>
      <c r="BT27" s="993"/>
      <c r="BU27" s="993"/>
      <c r="BV27" s="993"/>
      <c r="BW27" s="993"/>
      <c r="BX27" s="993"/>
      <c r="BY27" s="993"/>
      <c r="BZ27" s="993"/>
      <c r="CA27" s="993"/>
      <c r="CB27" s="993"/>
      <c r="CC27" s="993"/>
      <c r="CD27" s="993"/>
      <c r="CE27" s="993"/>
      <c r="CF27" s="993"/>
      <c r="CG27" s="1014"/>
      <c r="CH27" s="989"/>
      <c r="CI27" s="990"/>
      <c r="CJ27" s="990"/>
      <c r="CK27" s="990"/>
      <c r="CL27" s="991"/>
      <c r="CM27" s="989"/>
      <c r="CN27" s="990"/>
      <c r="CO27" s="990"/>
      <c r="CP27" s="990"/>
      <c r="CQ27" s="991"/>
      <c r="CR27" s="989"/>
      <c r="CS27" s="990"/>
      <c r="CT27" s="990"/>
      <c r="CU27" s="990"/>
      <c r="CV27" s="991"/>
      <c r="CW27" s="989"/>
      <c r="CX27" s="990"/>
      <c r="CY27" s="990"/>
      <c r="CZ27" s="990"/>
      <c r="DA27" s="991"/>
      <c r="DB27" s="989"/>
      <c r="DC27" s="990"/>
      <c r="DD27" s="990"/>
      <c r="DE27" s="990"/>
      <c r="DF27" s="991"/>
      <c r="DG27" s="989"/>
      <c r="DH27" s="990"/>
      <c r="DI27" s="990"/>
      <c r="DJ27" s="990"/>
      <c r="DK27" s="991"/>
      <c r="DL27" s="989"/>
      <c r="DM27" s="990"/>
      <c r="DN27" s="990"/>
      <c r="DO27" s="990"/>
      <c r="DP27" s="991"/>
      <c r="DQ27" s="989"/>
      <c r="DR27" s="990"/>
      <c r="DS27" s="990"/>
      <c r="DT27" s="990"/>
      <c r="DU27" s="991"/>
      <c r="DV27" s="992"/>
      <c r="DW27" s="993"/>
      <c r="DX27" s="993"/>
      <c r="DY27" s="993"/>
      <c r="DZ27" s="994"/>
      <c r="EA27" s="218"/>
    </row>
    <row r="28" spans="1:131" ht="26.25" customHeight="1" thickTop="1" x14ac:dyDescent="0.15">
      <c r="A28" s="230">
        <v>1</v>
      </c>
      <c r="B28" s="1047" t="s">
        <v>390</v>
      </c>
      <c r="C28" s="1048"/>
      <c r="D28" s="1048"/>
      <c r="E28" s="1048"/>
      <c r="F28" s="1048"/>
      <c r="G28" s="1048"/>
      <c r="H28" s="1048"/>
      <c r="I28" s="1048"/>
      <c r="J28" s="1048"/>
      <c r="K28" s="1048"/>
      <c r="L28" s="1048"/>
      <c r="M28" s="1048"/>
      <c r="N28" s="1048"/>
      <c r="O28" s="1048"/>
      <c r="P28" s="1049"/>
      <c r="Q28" s="1050">
        <v>2263</v>
      </c>
      <c r="R28" s="1051"/>
      <c r="S28" s="1051"/>
      <c r="T28" s="1051"/>
      <c r="U28" s="1051"/>
      <c r="V28" s="1051">
        <v>2224</v>
      </c>
      <c r="W28" s="1051"/>
      <c r="X28" s="1051"/>
      <c r="Y28" s="1051"/>
      <c r="Z28" s="1051"/>
      <c r="AA28" s="1051">
        <v>39</v>
      </c>
      <c r="AB28" s="1051"/>
      <c r="AC28" s="1051"/>
      <c r="AD28" s="1051"/>
      <c r="AE28" s="1052"/>
      <c r="AF28" s="1053">
        <v>39</v>
      </c>
      <c r="AG28" s="1051"/>
      <c r="AH28" s="1051"/>
      <c r="AI28" s="1051"/>
      <c r="AJ28" s="1054"/>
      <c r="AK28" s="1042">
        <v>214</v>
      </c>
      <c r="AL28" s="1043"/>
      <c r="AM28" s="1043"/>
      <c r="AN28" s="1043"/>
      <c r="AO28" s="1043"/>
      <c r="AP28" s="1043" t="s">
        <v>548</v>
      </c>
      <c r="AQ28" s="1043"/>
      <c r="AR28" s="1043"/>
      <c r="AS28" s="1043"/>
      <c r="AT28" s="1043"/>
      <c r="AU28" s="1043" t="s">
        <v>548</v>
      </c>
      <c r="AV28" s="1043"/>
      <c r="AW28" s="1043"/>
      <c r="AX28" s="1043"/>
      <c r="AY28" s="1043"/>
      <c r="AZ28" s="1044" t="s">
        <v>548</v>
      </c>
      <c r="BA28" s="1044"/>
      <c r="BB28" s="1044"/>
      <c r="BC28" s="1044"/>
      <c r="BD28" s="1044"/>
      <c r="BE28" s="1045"/>
      <c r="BF28" s="1045"/>
      <c r="BG28" s="1045"/>
      <c r="BH28" s="1045"/>
      <c r="BI28" s="1046"/>
      <c r="BJ28" s="220"/>
      <c r="BK28" s="220"/>
      <c r="BL28" s="220"/>
      <c r="BM28" s="220"/>
      <c r="BN28" s="220"/>
      <c r="BO28" s="229"/>
      <c r="BP28" s="229"/>
      <c r="BQ28" s="226">
        <v>22</v>
      </c>
      <c r="BR28" s="227"/>
      <c r="BS28" s="992"/>
      <c r="BT28" s="993"/>
      <c r="BU28" s="993"/>
      <c r="BV28" s="993"/>
      <c r="BW28" s="993"/>
      <c r="BX28" s="993"/>
      <c r="BY28" s="993"/>
      <c r="BZ28" s="993"/>
      <c r="CA28" s="993"/>
      <c r="CB28" s="993"/>
      <c r="CC28" s="993"/>
      <c r="CD28" s="993"/>
      <c r="CE28" s="993"/>
      <c r="CF28" s="993"/>
      <c r="CG28" s="1014"/>
      <c r="CH28" s="989"/>
      <c r="CI28" s="990"/>
      <c r="CJ28" s="990"/>
      <c r="CK28" s="990"/>
      <c r="CL28" s="991"/>
      <c r="CM28" s="989"/>
      <c r="CN28" s="990"/>
      <c r="CO28" s="990"/>
      <c r="CP28" s="990"/>
      <c r="CQ28" s="991"/>
      <c r="CR28" s="989"/>
      <c r="CS28" s="990"/>
      <c r="CT28" s="990"/>
      <c r="CU28" s="990"/>
      <c r="CV28" s="991"/>
      <c r="CW28" s="989"/>
      <c r="CX28" s="990"/>
      <c r="CY28" s="990"/>
      <c r="CZ28" s="990"/>
      <c r="DA28" s="991"/>
      <c r="DB28" s="989"/>
      <c r="DC28" s="990"/>
      <c r="DD28" s="990"/>
      <c r="DE28" s="990"/>
      <c r="DF28" s="991"/>
      <c r="DG28" s="989"/>
      <c r="DH28" s="990"/>
      <c r="DI28" s="990"/>
      <c r="DJ28" s="990"/>
      <c r="DK28" s="991"/>
      <c r="DL28" s="989"/>
      <c r="DM28" s="990"/>
      <c r="DN28" s="990"/>
      <c r="DO28" s="990"/>
      <c r="DP28" s="991"/>
      <c r="DQ28" s="989"/>
      <c r="DR28" s="990"/>
      <c r="DS28" s="990"/>
      <c r="DT28" s="990"/>
      <c r="DU28" s="991"/>
      <c r="DV28" s="992"/>
      <c r="DW28" s="993"/>
      <c r="DX28" s="993"/>
      <c r="DY28" s="993"/>
      <c r="DZ28" s="994"/>
      <c r="EA28" s="218"/>
    </row>
    <row r="29" spans="1:131" ht="26.25" customHeight="1" x14ac:dyDescent="0.15">
      <c r="A29" s="230">
        <v>2</v>
      </c>
      <c r="B29" s="1030" t="s">
        <v>391</v>
      </c>
      <c r="C29" s="1031"/>
      <c r="D29" s="1031"/>
      <c r="E29" s="1031"/>
      <c r="F29" s="1031"/>
      <c r="G29" s="1031"/>
      <c r="H29" s="1031"/>
      <c r="I29" s="1031"/>
      <c r="J29" s="1031"/>
      <c r="K29" s="1031"/>
      <c r="L29" s="1031"/>
      <c r="M29" s="1031"/>
      <c r="N29" s="1031"/>
      <c r="O29" s="1031"/>
      <c r="P29" s="1032"/>
      <c r="Q29" s="1038">
        <v>2810</v>
      </c>
      <c r="R29" s="1039"/>
      <c r="S29" s="1039"/>
      <c r="T29" s="1039"/>
      <c r="U29" s="1039"/>
      <c r="V29" s="1039">
        <v>2731</v>
      </c>
      <c r="W29" s="1039"/>
      <c r="X29" s="1039"/>
      <c r="Y29" s="1039"/>
      <c r="Z29" s="1039"/>
      <c r="AA29" s="1039">
        <v>79</v>
      </c>
      <c r="AB29" s="1039"/>
      <c r="AC29" s="1039"/>
      <c r="AD29" s="1039"/>
      <c r="AE29" s="1040"/>
      <c r="AF29" s="1035">
        <v>79</v>
      </c>
      <c r="AG29" s="1036"/>
      <c r="AH29" s="1036"/>
      <c r="AI29" s="1036"/>
      <c r="AJ29" s="1037"/>
      <c r="AK29" s="980">
        <v>528</v>
      </c>
      <c r="AL29" s="971"/>
      <c r="AM29" s="971"/>
      <c r="AN29" s="971"/>
      <c r="AO29" s="971"/>
      <c r="AP29" s="971" t="s">
        <v>548</v>
      </c>
      <c r="AQ29" s="971"/>
      <c r="AR29" s="971"/>
      <c r="AS29" s="971"/>
      <c r="AT29" s="971"/>
      <c r="AU29" s="971" t="s">
        <v>548</v>
      </c>
      <c r="AV29" s="971"/>
      <c r="AW29" s="971"/>
      <c r="AX29" s="971"/>
      <c r="AY29" s="971"/>
      <c r="AZ29" s="1041" t="s">
        <v>548</v>
      </c>
      <c r="BA29" s="1041"/>
      <c r="BB29" s="1041"/>
      <c r="BC29" s="1041"/>
      <c r="BD29" s="1041"/>
      <c r="BE29" s="972"/>
      <c r="BF29" s="972"/>
      <c r="BG29" s="972"/>
      <c r="BH29" s="972"/>
      <c r="BI29" s="973"/>
      <c r="BJ29" s="220"/>
      <c r="BK29" s="220"/>
      <c r="BL29" s="220"/>
      <c r="BM29" s="220"/>
      <c r="BN29" s="220"/>
      <c r="BO29" s="229"/>
      <c r="BP29" s="229"/>
      <c r="BQ29" s="226">
        <v>23</v>
      </c>
      <c r="BR29" s="227"/>
      <c r="BS29" s="992"/>
      <c r="BT29" s="993"/>
      <c r="BU29" s="993"/>
      <c r="BV29" s="993"/>
      <c r="BW29" s="993"/>
      <c r="BX29" s="993"/>
      <c r="BY29" s="993"/>
      <c r="BZ29" s="993"/>
      <c r="CA29" s="993"/>
      <c r="CB29" s="993"/>
      <c r="CC29" s="993"/>
      <c r="CD29" s="993"/>
      <c r="CE29" s="993"/>
      <c r="CF29" s="993"/>
      <c r="CG29" s="1014"/>
      <c r="CH29" s="989"/>
      <c r="CI29" s="990"/>
      <c r="CJ29" s="990"/>
      <c r="CK29" s="990"/>
      <c r="CL29" s="991"/>
      <c r="CM29" s="989"/>
      <c r="CN29" s="990"/>
      <c r="CO29" s="990"/>
      <c r="CP29" s="990"/>
      <c r="CQ29" s="991"/>
      <c r="CR29" s="989"/>
      <c r="CS29" s="990"/>
      <c r="CT29" s="990"/>
      <c r="CU29" s="990"/>
      <c r="CV29" s="991"/>
      <c r="CW29" s="989"/>
      <c r="CX29" s="990"/>
      <c r="CY29" s="990"/>
      <c r="CZ29" s="990"/>
      <c r="DA29" s="991"/>
      <c r="DB29" s="989"/>
      <c r="DC29" s="990"/>
      <c r="DD29" s="990"/>
      <c r="DE29" s="990"/>
      <c r="DF29" s="991"/>
      <c r="DG29" s="989"/>
      <c r="DH29" s="990"/>
      <c r="DI29" s="990"/>
      <c r="DJ29" s="990"/>
      <c r="DK29" s="991"/>
      <c r="DL29" s="989"/>
      <c r="DM29" s="990"/>
      <c r="DN29" s="990"/>
      <c r="DO29" s="990"/>
      <c r="DP29" s="991"/>
      <c r="DQ29" s="989"/>
      <c r="DR29" s="990"/>
      <c r="DS29" s="990"/>
      <c r="DT29" s="990"/>
      <c r="DU29" s="991"/>
      <c r="DV29" s="992"/>
      <c r="DW29" s="993"/>
      <c r="DX29" s="993"/>
      <c r="DY29" s="993"/>
      <c r="DZ29" s="994"/>
      <c r="EA29" s="218"/>
    </row>
    <row r="30" spans="1:131" ht="26.25" customHeight="1" x14ac:dyDescent="0.15">
      <c r="A30" s="230">
        <v>3</v>
      </c>
      <c r="B30" s="1030" t="s">
        <v>392</v>
      </c>
      <c r="C30" s="1031"/>
      <c r="D30" s="1031"/>
      <c r="E30" s="1031"/>
      <c r="F30" s="1031"/>
      <c r="G30" s="1031"/>
      <c r="H30" s="1031"/>
      <c r="I30" s="1031"/>
      <c r="J30" s="1031"/>
      <c r="K30" s="1031"/>
      <c r="L30" s="1031"/>
      <c r="M30" s="1031"/>
      <c r="N30" s="1031"/>
      <c r="O30" s="1031"/>
      <c r="P30" s="1032"/>
      <c r="Q30" s="1038">
        <v>656</v>
      </c>
      <c r="R30" s="1039"/>
      <c r="S30" s="1039"/>
      <c r="T30" s="1039"/>
      <c r="U30" s="1039"/>
      <c r="V30" s="1039">
        <v>647</v>
      </c>
      <c r="W30" s="1039"/>
      <c r="X30" s="1039"/>
      <c r="Y30" s="1039"/>
      <c r="Z30" s="1039"/>
      <c r="AA30" s="1039">
        <v>9</v>
      </c>
      <c r="AB30" s="1039"/>
      <c r="AC30" s="1039"/>
      <c r="AD30" s="1039"/>
      <c r="AE30" s="1040"/>
      <c r="AF30" s="1035">
        <v>9</v>
      </c>
      <c r="AG30" s="1036"/>
      <c r="AH30" s="1036"/>
      <c r="AI30" s="1036"/>
      <c r="AJ30" s="1037"/>
      <c r="AK30" s="980">
        <v>383</v>
      </c>
      <c r="AL30" s="971"/>
      <c r="AM30" s="971"/>
      <c r="AN30" s="971"/>
      <c r="AO30" s="971"/>
      <c r="AP30" s="971" t="s">
        <v>548</v>
      </c>
      <c r="AQ30" s="971"/>
      <c r="AR30" s="971"/>
      <c r="AS30" s="971"/>
      <c r="AT30" s="971"/>
      <c r="AU30" s="971" t="s">
        <v>548</v>
      </c>
      <c r="AV30" s="971"/>
      <c r="AW30" s="971"/>
      <c r="AX30" s="971"/>
      <c r="AY30" s="971"/>
      <c r="AZ30" s="1041" t="s">
        <v>548</v>
      </c>
      <c r="BA30" s="1041"/>
      <c r="BB30" s="1041"/>
      <c r="BC30" s="1041"/>
      <c r="BD30" s="1041"/>
      <c r="BE30" s="972"/>
      <c r="BF30" s="972"/>
      <c r="BG30" s="972"/>
      <c r="BH30" s="972"/>
      <c r="BI30" s="973"/>
      <c r="BJ30" s="220"/>
      <c r="BK30" s="220"/>
      <c r="BL30" s="220"/>
      <c r="BM30" s="220"/>
      <c r="BN30" s="220"/>
      <c r="BO30" s="229"/>
      <c r="BP30" s="229"/>
      <c r="BQ30" s="226">
        <v>24</v>
      </c>
      <c r="BR30" s="227"/>
      <c r="BS30" s="992"/>
      <c r="BT30" s="993"/>
      <c r="BU30" s="993"/>
      <c r="BV30" s="993"/>
      <c r="BW30" s="993"/>
      <c r="BX30" s="993"/>
      <c r="BY30" s="993"/>
      <c r="BZ30" s="993"/>
      <c r="CA30" s="993"/>
      <c r="CB30" s="993"/>
      <c r="CC30" s="993"/>
      <c r="CD30" s="993"/>
      <c r="CE30" s="993"/>
      <c r="CF30" s="993"/>
      <c r="CG30" s="1014"/>
      <c r="CH30" s="989"/>
      <c r="CI30" s="990"/>
      <c r="CJ30" s="990"/>
      <c r="CK30" s="990"/>
      <c r="CL30" s="991"/>
      <c r="CM30" s="989"/>
      <c r="CN30" s="990"/>
      <c r="CO30" s="990"/>
      <c r="CP30" s="990"/>
      <c r="CQ30" s="991"/>
      <c r="CR30" s="989"/>
      <c r="CS30" s="990"/>
      <c r="CT30" s="990"/>
      <c r="CU30" s="990"/>
      <c r="CV30" s="991"/>
      <c r="CW30" s="989"/>
      <c r="CX30" s="990"/>
      <c r="CY30" s="990"/>
      <c r="CZ30" s="990"/>
      <c r="DA30" s="991"/>
      <c r="DB30" s="989"/>
      <c r="DC30" s="990"/>
      <c r="DD30" s="990"/>
      <c r="DE30" s="990"/>
      <c r="DF30" s="991"/>
      <c r="DG30" s="989"/>
      <c r="DH30" s="990"/>
      <c r="DI30" s="990"/>
      <c r="DJ30" s="990"/>
      <c r="DK30" s="991"/>
      <c r="DL30" s="989"/>
      <c r="DM30" s="990"/>
      <c r="DN30" s="990"/>
      <c r="DO30" s="990"/>
      <c r="DP30" s="991"/>
      <c r="DQ30" s="989"/>
      <c r="DR30" s="990"/>
      <c r="DS30" s="990"/>
      <c r="DT30" s="990"/>
      <c r="DU30" s="991"/>
      <c r="DV30" s="992"/>
      <c r="DW30" s="993"/>
      <c r="DX30" s="993"/>
      <c r="DY30" s="993"/>
      <c r="DZ30" s="994"/>
      <c r="EA30" s="218"/>
    </row>
    <row r="31" spans="1:131" ht="26.25" customHeight="1" x14ac:dyDescent="0.15">
      <c r="A31" s="230">
        <v>4</v>
      </c>
      <c r="B31" s="1030" t="s">
        <v>393</v>
      </c>
      <c r="C31" s="1031"/>
      <c r="D31" s="1031"/>
      <c r="E31" s="1031"/>
      <c r="F31" s="1031"/>
      <c r="G31" s="1031"/>
      <c r="H31" s="1031"/>
      <c r="I31" s="1031"/>
      <c r="J31" s="1031"/>
      <c r="K31" s="1031"/>
      <c r="L31" s="1031"/>
      <c r="M31" s="1031"/>
      <c r="N31" s="1031"/>
      <c r="O31" s="1031"/>
      <c r="P31" s="1032"/>
      <c r="Q31" s="1038">
        <v>9</v>
      </c>
      <c r="R31" s="1039"/>
      <c r="S31" s="1039"/>
      <c r="T31" s="1039"/>
      <c r="U31" s="1039"/>
      <c r="V31" s="1039">
        <v>9</v>
      </c>
      <c r="W31" s="1039"/>
      <c r="X31" s="1039"/>
      <c r="Y31" s="1039"/>
      <c r="Z31" s="1039"/>
      <c r="AA31" s="1039">
        <v>0</v>
      </c>
      <c r="AB31" s="1039"/>
      <c r="AC31" s="1039"/>
      <c r="AD31" s="1039"/>
      <c r="AE31" s="1040"/>
      <c r="AF31" s="1035">
        <v>0</v>
      </c>
      <c r="AG31" s="1036"/>
      <c r="AH31" s="1036"/>
      <c r="AI31" s="1036"/>
      <c r="AJ31" s="1037"/>
      <c r="AK31" s="980">
        <v>9</v>
      </c>
      <c r="AL31" s="971"/>
      <c r="AM31" s="971"/>
      <c r="AN31" s="971"/>
      <c r="AO31" s="971"/>
      <c r="AP31" s="971" t="s">
        <v>548</v>
      </c>
      <c r="AQ31" s="971"/>
      <c r="AR31" s="971"/>
      <c r="AS31" s="971"/>
      <c r="AT31" s="971"/>
      <c r="AU31" s="971" t="s">
        <v>548</v>
      </c>
      <c r="AV31" s="971"/>
      <c r="AW31" s="971"/>
      <c r="AX31" s="971"/>
      <c r="AY31" s="971"/>
      <c r="AZ31" s="1041" t="s">
        <v>548</v>
      </c>
      <c r="BA31" s="1041"/>
      <c r="BB31" s="1041"/>
      <c r="BC31" s="1041"/>
      <c r="BD31" s="1041"/>
      <c r="BE31" s="972"/>
      <c r="BF31" s="972"/>
      <c r="BG31" s="972"/>
      <c r="BH31" s="972"/>
      <c r="BI31" s="973"/>
      <c r="BJ31" s="220"/>
      <c r="BK31" s="220"/>
      <c r="BL31" s="220"/>
      <c r="BM31" s="220"/>
      <c r="BN31" s="220"/>
      <c r="BO31" s="229"/>
      <c r="BP31" s="229"/>
      <c r="BQ31" s="226">
        <v>25</v>
      </c>
      <c r="BR31" s="227"/>
      <c r="BS31" s="992"/>
      <c r="BT31" s="993"/>
      <c r="BU31" s="993"/>
      <c r="BV31" s="993"/>
      <c r="BW31" s="993"/>
      <c r="BX31" s="993"/>
      <c r="BY31" s="993"/>
      <c r="BZ31" s="993"/>
      <c r="CA31" s="993"/>
      <c r="CB31" s="993"/>
      <c r="CC31" s="993"/>
      <c r="CD31" s="993"/>
      <c r="CE31" s="993"/>
      <c r="CF31" s="993"/>
      <c r="CG31" s="1014"/>
      <c r="CH31" s="989"/>
      <c r="CI31" s="990"/>
      <c r="CJ31" s="990"/>
      <c r="CK31" s="990"/>
      <c r="CL31" s="991"/>
      <c r="CM31" s="989"/>
      <c r="CN31" s="990"/>
      <c r="CO31" s="990"/>
      <c r="CP31" s="990"/>
      <c r="CQ31" s="991"/>
      <c r="CR31" s="989"/>
      <c r="CS31" s="990"/>
      <c r="CT31" s="990"/>
      <c r="CU31" s="990"/>
      <c r="CV31" s="991"/>
      <c r="CW31" s="989"/>
      <c r="CX31" s="990"/>
      <c r="CY31" s="990"/>
      <c r="CZ31" s="990"/>
      <c r="DA31" s="991"/>
      <c r="DB31" s="989"/>
      <c r="DC31" s="990"/>
      <c r="DD31" s="990"/>
      <c r="DE31" s="990"/>
      <c r="DF31" s="991"/>
      <c r="DG31" s="989"/>
      <c r="DH31" s="990"/>
      <c r="DI31" s="990"/>
      <c r="DJ31" s="990"/>
      <c r="DK31" s="991"/>
      <c r="DL31" s="989"/>
      <c r="DM31" s="990"/>
      <c r="DN31" s="990"/>
      <c r="DO31" s="990"/>
      <c r="DP31" s="991"/>
      <c r="DQ31" s="989"/>
      <c r="DR31" s="990"/>
      <c r="DS31" s="990"/>
      <c r="DT31" s="990"/>
      <c r="DU31" s="991"/>
      <c r="DV31" s="992"/>
      <c r="DW31" s="993"/>
      <c r="DX31" s="993"/>
      <c r="DY31" s="993"/>
      <c r="DZ31" s="994"/>
      <c r="EA31" s="218"/>
    </row>
    <row r="32" spans="1:131" ht="26.25" customHeight="1" x14ac:dyDescent="0.15">
      <c r="A32" s="230">
        <v>5</v>
      </c>
      <c r="B32" s="1030" t="s">
        <v>394</v>
      </c>
      <c r="C32" s="1031"/>
      <c r="D32" s="1031"/>
      <c r="E32" s="1031"/>
      <c r="F32" s="1031"/>
      <c r="G32" s="1031"/>
      <c r="H32" s="1031"/>
      <c r="I32" s="1031"/>
      <c r="J32" s="1031"/>
      <c r="K32" s="1031"/>
      <c r="L32" s="1031"/>
      <c r="M32" s="1031"/>
      <c r="N32" s="1031"/>
      <c r="O32" s="1031"/>
      <c r="P32" s="1032"/>
      <c r="Q32" s="1038">
        <v>383</v>
      </c>
      <c r="R32" s="1039"/>
      <c r="S32" s="1039"/>
      <c r="T32" s="1039"/>
      <c r="U32" s="1039"/>
      <c r="V32" s="1039">
        <v>368</v>
      </c>
      <c r="W32" s="1039"/>
      <c r="X32" s="1039"/>
      <c r="Y32" s="1039"/>
      <c r="Z32" s="1039"/>
      <c r="AA32" s="1039">
        <v>15</v>
      </c>
      <c r="AB32" s="1039"/>
      <c r="AC32" s="1039"/>
      <c r="AD32" s="1039"/>
      <c r="AE32" s="1040"/>
      <c r="AF32" s="1035">
        <v>906</v>
      </c>
      <c r="AG32" s="1036"/>
      <c r="AH32" s="1036"/>
      <c r="AI32" s="1036"/>
      <c r="AJ32" s="1037"/>
      <c r="AK32" s="980">
        <v>82</v>
      </c>
      <c r="AL32" s="971"/>
      <c r="AM32" s="971"/>
      <c r="AN32" s="971"/>
      <c r="AO32" s="971"/>
      <c r="AP32" s="971">
        <v>1140</v>
      </c>
      <c r="AQ32" s="971"/>
      <c r="AR32" s="971"/>
      <c r="AS32" s="971"/>
      <c r="AT32" s="971"/>
      <c r="AU32" s="971">
        <v>308</v>
      </c>
      <c r="AV32" s="971"/>
      <c r="AW32" s="971"/>
      <c r="AX32" s="971"/>
      <c r="AY32" s="971"/>
      <c r="AZ32" s="1041" t="s">
        <v>548</v>
      </c>
      <c r="BA32" s="1041"/>
      <c r="BB32" s="1041"/>
      <c r="BC32" s="1041"/>
      <c r="BD32" s="1041"/>
      <c r="BE32" s="972" t="s">
        <v>395</v>
      </c>
      <c r="BF32" s="972"/>
      <c r="BG32" s="972"/>
      <c r="BH32" s="972"/>
      <c r="BI32" s="973"/>
      <c r="BJ32" s="220"/>
      <c r="BK32" s="220"/>
      <c r="BL32" s="220"/>
      <c r="BM32" s="220"/>
      <c r="BN32" s="220"/>
      <c r="BO32" s="229"/>
      <c r="BP32" s="229"/>
      <c r="BQ32" s="226">
        <v>26</v>
      </c>
      <c r="BR32" s="227"/>
      <c r="BS32" s="992"/>
      <c r="BT32" s="993"/>
      <c r="BU32" s="993"/>
      <c r="BV32" s="993"/>
      <c r="BW32" s="993"/>
      <c r="BX32" s="993"/>
      <c r="BY32" s="993"/>
      <c r="BZ32" s="993"/>
      <c r="CA32" s="993"/>
      <c r="CB32" s="993"/>
      <c r="CC32" s="993"/>
      <c r="CD32" s="993"/>
      <c r="CE32" s="993"/>
      <c r="CF32" s="993"/>
      <c r="CG32" s="1014"/>
      <c r="CH32" s="989"/>
      <c r="CI32" s="990"/>
      <c r="CJ32" s="990"/>
      <c r="CK32" s="990"/>
      <c r="CL32" s="991"/>
      <c r="CM32" s="989"/>
      <c r="CN32" s="990"/>
      <c r="CO32" s="990"/>
      <c r="CP32" s="990"/>
      <c r="CQ32" s="991"/>
      <c r="CR32" s="989"/>
      <c r="CS32" s="990"/>
      <c r="CT32" s="990"/>
      <c r="CU32" s="990"/>
      <c r="CV32" s="991"/>
      <c r="CW32" s="989"/>
      <c r="CX32" s="990"/>
      <c r="CY32" s="990"/>
      <c r="CZ32" s="990"/>
      <c r="DA32" s="991"/>
      <c r="DB32" s="989"/>
      <c r="DC32" s="990"/>
      <c r="DD32" s="990"/>
      <c r="DE32" s="990"/>
      <c r="DF32" s="991"/>
      <c r="DG32" s="989"/>
      <c r="DH32" s="990"/>
      <c r="DI32" s="990"/>
      <c r="DJ32" s="990"/>
      <c r="DK32" s="991"/>
      <c r="DL32" s="989"/>
      <c r="DM32" s="990"/>
      <c r="DN32" s="990"/>
      <c r="DO32" s="990"/>
      <c r="DP32" s="991"/>
      <c r="DQ32" s="989"/>
      <c r="DR32" s="990"/>
      <c r="DS32" s="990"/>
      <c r="DT32" s="990"/>
      <c r="DU32" s="991"/>
      <c r="DV32" s="992"/>
      <c r="DW32" s="993"/>
      <c r="DX32" s="993"/>
      <c r="DY32" s="993"/>
      <c r="DZ32" s="994"/>
      <c r="EA32" s="218"/>
    </row>
    <row r="33" spans="1:131" ht="26.25" customHeight="1" x14ac:dyDescent="0.15">
      <c r="A33" s="230">
        <v>6</v>
      </c>
      <c r="B33" s="1030" t="s">
        <v>396</v>
      </c>
      <c r="C33" s="1031"/>
      <c r="D33" s="1031"/>
      <c r="E33" s="1031"/>
      <c r="F33" s="1031"/>
      <c r="G33" s="1031"/>
      <c r="H33" s="1031"/>
      <c r="I33" s="1031"/>
      <c r="J33" s="1031"/>
      <c r="K33" s="1031"/>
      <c r="L33" s="1031"/>
      <c r="M33" s="1031"/>
      <c r="N33" s="1031"/>
      <c r="O33" s="1031"/>
      <c r="P33" s="1032"/>
      <c r="Q33" s="1038">
        <v>446</v>
      </c>
      <c r="R33" s="1039"/>
      <c r="S33" s="1039"/>
      <c r="T33" s="1039"/>
      <c r="U33" s="1039"/>
      <c r="V33" s="1039">
        <v>469</v>
      </c>
      <c r="W33" s="1039"/>
      <c r="X33" s="1039"/>
      <c r="Y33" s="1039"/>
      <c r="Z33" s="1039"/>
      <c r="AA33" s="1039">
        <v>23</v>
      </c>
      <c r="AB33" s="1039"/>
      <c r="AC33" s="1039"/>
      <c r="AD33" s="1039"/>
      <c r="AE33" s="1040"/>
      <c r="AF33" s="1035">
        <v>54</v>
      </c>
      <c r="AG33" s="1036"/>
      <c r="AH33" s="1036"/>
      <c r="AI33" s="1036"/>
      <c r="AJ33" s="1037"/>
      <c r="AK33" s="980">
        <v>249</v>
      </c>
      <c r="AL33" s="971"/>
      <c r="AM33" s="971"/>
      <c r="AN33" s="971"/>
      <c r="AO33" s="971"/>
      <c r="AP33" s="971">
        <v>2718</v>
      </c>
      <c r="AQ33" s="971"/>
      <c r="AR33" s="971"/>
      <c r="AS33" s="971"/>
      <c r="AT33" s="971"/>
      <c r="AU33" s="971">
        <v>1604</v>
      </c>
      <c r="AV33" s="971"/>
      <c r="AW33" s="971"/>
      <c r="AX33" s="971"/>
      <c r="AY33" s="971"/>
      <c r="AZ33" s="1041" t="s">
        <v>548</v>
      </c>
      <c r="BA33" s="1041"/>
      <c r="BB33" s="1041"/>
      <c r="BC33" s="1041"/>
      <c r="BD33" s="1041"/>
      <c r="BE33" s="972" t="s">
        <v>395</v>
      </c>
      <c r="BF33" s="972"/>
      <c r="BG33" s="972"/>
      <c r="BH33" s="972"/>
      <c r="BI33" s="973"/>
      <c r="BJ33" s="220"/>
      <c r="BK33" s="220"/>
      <c r="BL33" s="220"/>
      <c r="BM33" s="220"/>
      <c r="BN33" s="220"/>
      <c r="BO33" s="229"/>
      <c r="BP33" s="229"/>
      <c r="BQ33" s="226">
        <v>27</v>
      </c>
      <c r="BR33" s="227"/>
      <c r="BS33" s="992"/>
      <c r="BT33" s="993"/>
      <c r="BU33" s="993"/>
      <c r="BV33" s="993"/>
      <c r="BW33" s="993"/>
      <c r="BX33" s="993"/>
      <c r="BY33" s="993"/>
      <c r="BZ33" s="993"/>
      <c r="CA33" s="993"/>
      <c r="CB33" s="993"/>
      <c r="CC33" s="993"/>
      <c r="CD33" s="993"/>
      <c r="CE33" s="993"/>
      <c r="CF33" s="993"/>
      <c r="CG33" s="1014"/>
      <c r="CH33" s="989"/>
      <c r="CI33" s="990"/>
      <c r="CJ33" s="990"/>
      <c r="CK33" s="990"/>
      <c r="CL33" s="991"/>
      <c r="CM33" s="989"/>
      <c r="CN33" s="990"/>
      <c r="CO33" s="990"/>
      <c r="CP33" s="990"/>
      <c r="CQ33" s="991"/>
      <c r="CR33" s="989"/>
      <c r="CS33" s="990"/>
      <c r="CT33" s="990"/>
      <c r="CU33" s="990"/>
      <c r="CV33" s="991"/>
      <c r="CW33" s="989"/>
      <c r="CX33" s="990"/>
      <c r="CY33" s="990"/>
      <c r="CZ33" s="990"/>
      <c r="DA33" s="991"/>
      <c r="DB33" s="989"/>
      <c r="DC33" s="990"/>
      <c r="DD33" s="990"/>
      <c r="DE33" s="990"/>
      <c r="DF33" s="991"/>
      <c r="DG33" s="989"/>
      <c r="DH33" s="990"/>
      <c r="DI33" s="990"/>
      <c r="DJ33" s="990"/>
      <c r="DK33" s="991"/>
      <c r="DL33" s="989"/>
      <c r="DM33" s="990"/>
      <c r="DN33" s="990"/>
      <c r="DO33" s="990"/>
      <c r="DP33" s="991"/>
      <c r="DQ33" s="989"/>
      <c r="DR33" s="990"/>
      <c r="DS33" s="990"/>
      <c r="DT33" s="990"/>
      <c r="DU33" s="991"/>
      <c r="DV33" s="992"/>
      <c r="DW33" s="993"/>
      <c r="DX33" s="993"/>
      <c r="DY33" s="993"/>
      <c r="DZ33" s="994"/>
      <c r="EA33" s="218"/>
    </row>
    <row r="34" spans="1:131" ht="26.25" customHeight="1" x14ac:dyDescent="0.15">
      <c r="A34" s="230">
        <v>7</v>
      </c>
      <c r="B34" s="1030"/>
      <c r="C34" s="1031"/>
      <c r="D34" s="1031"/>
      <c r="E34" s="1031"/>
      <c r="F34" s="1031"/>
      <c r="G34" s="1031"/>
      <c r="H34" s="1031"/>
      <c r="I34" s="1031"/>
      <c r="J34" s="1031"/>
      <c r="K34" s="1031"/>
      <c r="L34" s="1031"/>
      <c r="M34" s="1031"/>
      <c r="N34" s="1031"/>
      <c r="O34" s="1031"/>
      <c r="P34" s="1032"/>
      <c r="Q34" s="1038"/>
      <c r="R34" s="1039"/>
      <c r="S34" s="1039"/>
      <c r="T34" s="1039"/>
      <c r="U34" s="1039"/>
      <c r="V34" s="1039"/>
      <c r="W34" s="1039"/>
      <c r="X34" s="1039"/>
      <c r="Y34" s="1039"/>
      <c r="Z34" s="1039"/>
      <c r="AA34" s="1039"/>
      <c r="AB34" s="1039"/>
      <c r="AC34" s="1039"/>
      <c r="AD34" s="1039"/>
      <c r="AE34" s="1040"/>
      <c r="AF34" s="1035"/>
      <c r="AG34" s="1036"/>
      <c r="AH34" s="1036"/>
      <c r="AI34" s="1036"/>
      <c r="AJ34" s="1037"/>
      <c r="AK34" s="980"/>
      <c r="AL34" s="971"/>
      <c r="AM34" s="971"/>
      <c r="AN34" s="971"/>
      <c r="AO34" s="971"/>
      <c r="AP34" s="971"/>
      <c r="AQ34" s="971"/>
      <c r="AR34" s="971"/>
      <c r="AS34" s="971"/>
      <c r="AT34" s="971"/>
      <c r="AU34" s="971"/>
      <c r="AV34" s="971"/>
      <c r="AW34" s="971"/>
      <c r="AX34" s="971"/>
      <c r="AY34" s="971"/>
      <c r="AZ34" s="1041"/>
      <c r="BA34" s="1041"/>
      <c r="BB34" s="1041"/>
      <c r="BC34" s="1041"/>
      <c r="BD34" s="1041"/>
      <c r="BE34" s="972"/>
      <c r="BF34" s="972"/>
      <c r="BG34" s="972"/>
      <c r="BH34" s="972"/>
      <c r="BI34" s="973"/>
      <c r="BJ34" s="220"/>
      <c r="BK34" s="220"/>
      <c r="BL34" s="220"/>
      <c r="BM34" s="220"/>
      <c r="BN34" s="220"/>
      <c r="BO34" s="229"/>
      <c r="BP34" s="229"/>
      <c r="BQ34" s="226">
        <v>28</v>
      </c>
      <c r="BR34" s="227"/>
      <c r="BS34" s="992"/>
      <c r="BT34" s="993"/>
      <c r="BU34" s="993"/>
      <c r="BV34" s="993"/>
      <c r="BW34" s="993"/>
      <c r="BX34" s="993"/>
      <c r="BY34" s="993"/>
      <c r="BZ34" s="993"/>
      <c r="CA34" s="993"/>
      <c r="CB34" s="993"/>
      <c r="CC34" s="993"/>
      <c r="CD34" s="993"/>
      <c r="CE34" s="993"/>
      <c r="CF34" s="993"/>
      <c r="CG34" s="1014"/>
      <c r="CH34" s="989"/>
      <c r="CI34" s="990"/>
      <c r="CJ34" s="990"/>
      <c r="CK34" s="990"/>
      <c r="CL34" s="991"/>
      <c r="CM34" s="989"/>
      <c r="CN34" s="990"/>
      <c r="CO34" s="990"/>
      <c r="CP34" s="990"/>
      <c r="CQ34" s="991"/>
      <c r="CR34" s="989"/>
      <c r="CS34" s="990"/>
      <c r="CT34" s="990"/>
      <c r="CU34" s="990"/>
      <c r="CV34" s="991"/>
      <c r="CW34" s="989"/>
      <c r="CX34" s="990"/>
      <c r="CY34" s="990"/>
      <c r="CZ34" s="990"/>
      <c r="DA34" s="991"/>
      <c r="DB34" s="989"/>
      <c r="DC34" s="990"/>
      <c r="DD34" s="990"/>
      <c r="DE34" s="990"/>
      <c r="DF34" s="991"/>
      <c r="DG34" s="989"/>
      <c r="DH34" s="990"/>
      <c r="DI34" s="990"/>
      <c r="DJ34" s="990"/>
      <c r="DK34" s="991"/>
      <c r="DL34" s="989"/>
      <c r="DM34" s="990"/>
      <c r="DN34" s="990"/>
      <c r="DO34" s="990"/>
      <c r="DP34" s="991"/>
      <c r="DQ34" s="989"/>
      <c r="DR34" s="990"/>
      <c r="DS34" s="990"/>
      <c r="DT34" s="990"/>
      <c r="DU34" s="991"/>
      <c r="DV34" s="992"/>
      <c r="DW34" s="993"/>
      <c r="DX34" s="993"/>
      <c r="DY34" s="993"/>
      <c r="DZ34" s="994"/>
      <c r="EA34" s="218"/>
    </row>
    <row r="35" spans="1:131" ht="26.25" customHeight="1" x14ac:dyDescent="0.15">
      <c r="A35" s="230">
        <v>8</v>
      </c>
      <c r="B35" s="1030"/>
      <c r="C35" s="1031"/>
      <c r="D35" s="1031"/>
      <c r="E35" s="1031"/>
      <c r="F35" s="1031"/>
      <c r="G35" s="1031"/>
      <c r="H35" s="1031"/>
      <c r="I35" s="1031"/>
      <c r="J35" s="1031"/>
      <c r="K35" s="1031"/>
      <c r="L35" s="1031"/>
      <c r="M35" s="1031"/>
      <c r="N35" s="1031"/>
      <c r="O35" s="1031"/>
      <c r="P35" s="1032"/>
      <c r="Q35" s="1038"/>
      <c r="R35" s="1039"/>
      <c r="S35" s="1039"/>
      <c r="T35" s="1039"/>
      <c r="U35" s="1039"/>
      <c r="V35" s="1039"/>
      <c r="W35" s="1039"/>
      <c r="X35" s="1039"/>
      <c r="Y35" s="1039"/>
      <c r="Z35" s="1039"/>
      <c r="AA35" s="1039"/>
      <c r="AB35" s="1039"/>
      <c r="AC35" s="1039"/>
      <c r="AD35" s="1039"/>
      <c r="AE35" s="1040"/>
      <c r="AF35" s="1035"/>
      <c r="AG35" s="1036"/>
      <c r="AH35" s="1036"/>
      <c r="AI35" s="1036"/>
      <c r="AJ35" s="1037"/>
      <c r="AK35" s="980"/>
      <c r="AL35" s="971"/>
      <c r="AM35" s="971"/>
      <c r="AN35" s="971"/>
      <c r="AO35" s="971"/>
      <c r="AP35" s="971"/>
      <c r="AQ35" s="971"/>
      <c r="AR35" s="971"/>
      <c r="AS35" s="971"/>
      <c r="AT35" s="971"/>
      <c r="AU35" s="971"/>
      <c r="AV35" s="971"/>
      <c r="AW35" s="971"/>
      <c r="AX35" s="971"/>
      <c r="AY35" s="971"/>
      <c r="AZ35" s="1041"/>
      <c r="BA35" s="1041"/>
      <c r="BB35" s="1041"/>
      <c r="BC35" s="1041"/>
      <c r="BD35" s="1041"/>
      <c r="BE35" s="972"/>
      <c r="BF35" s="972"/>
      <c r="BG35" s="972"/>
      <c r="BH35" s="972"/>
      <c r="BI35" s="973"/>
      <c r="BJ35" s="220"/>
      <c r="BK35" s="220"/>
      <c r="BL35" s="220"/>
      <c r="BM35" s="220"/>
      <c r="BN35" s="220"/>
      <c r="BO35" s="229"/>
      <c r="BP35" s="229"/>
      <c r="BQ35" s="226">
        <v>29</v>
      </c>
      <c r="BR35" s="227"/>
      <c r="BS35" s="992"/>
      <c r="BT35" s="993"/>
      <c r="BU35" s="993"/>
      <c r="BV35" s="993"/>
      <c r="BW35" s="993"/>
      <c r="BX35" s="993"/>
      <c r="BY35" s="993"/>
      <c r="BZ35" s="993"/>
      <c r="CA35" s="993"/>
      <c r="CB35" s="993"/>
      <c r="CC35" s="993"/>
      <c r="CD35" s="993"/>
      <c r="CE35" s="993"/>
      <c r="CF35" s="993"/>
      <c r="CG35" s="1014"/>
      <c r="CH35" s="989"/>
      <c r="CI35" s="990"/>
      <c r="CJ35" s="990"/>
      <c r="CK35" s="990"/>
      <c r="CL35" s="991"/>
      <c r="CM35" s="989"/>
      <c r="CN35" s="990"/>
      <c r="CO35" s="990"/>
      <c r="CP35" s="990"/>
      <c r="CQ35" s="991"/>
      <c r="CR35" s="989"/>
      <c r="CS35" s="990"/>
      <c r="CT35" s="990"/>
      <c r="CU35" s="990"/>
      <c r="CV35" s="991"/>
      <c r="CW35" s="989"/>
      <c r="CX35" s="990"/>
      <c r="CY35" s="990"/>
      <c r="CZ35" s="990"/>
      <c r="DA35" s="991"/>
      <c r="DB35" s="989"/>
      <c r="DC35" s="990"/>
      <c r="DD35" s="990"/>
      <c r="DE35" s="990"/>
      <c r="DF35" s="991"/>
      <c r="DG35" s="989"/>
      <c r="DH35" s="990"/>
      <c r="DI35" s="990"/>
      <c r="DJ35" s="990"/>
      <c r="DK35" s="991"/>
      <c r="DL35" s="989"/>
      <c r="DM35" s="990"/>
      <c r="DN35" s="990"/>
      <c r="DO35" s="990"/>
      <c r="DP35" s="991"/>
      <c r="DQ35" s="989"/>
      <c r="DR35" s="990"/>
      <c r="DS35" s="990"/>
      <c r="DT35" s="990"/>
      <c r="DU35" s="991"/>
      <c r="DV35" s="992"/>
      <c r="DW35" s="993"/>
      <c r="DX35" s="993"/>
      <c r="DY35" s="993"/>
      <c r="DZ35" s="994"/>
      <c r="EA35" s="218"/>
    </row>
    <row r="36" spans="1:131" ht="26.25" customHeight="1" x14ac:dyDescent="0.15">
      <c r="A36" s="230">
        <v>9</v>
      </c>
      <c r="B36" s="1030"/>
      <c r="C36" s="1031"/>
      <c r="D36" s="1031"/>
      <c r="E36" s="1031"/>
      <c r="F36" s="1031"/>
      <c r="G36" s="1031"/>
      <c r="H36" s="1031"/>
      <c r="I36" s="1031"/>
      <c r="J36" s="1031"/>
      <c r="K36" s="1031"/>
      <c r="L36" s="1031"/>
      <c r="M36" s="1031"/>
      <c r="N36" s="1031"/>
      <c r="O36" s="1031"/>
      <c r="P36" s="1032"/>
      <c r="Q36" s="1038"/>
      <c r="R36" s="1039"/>
      <c r="S36" s="1039"/>
      <c r="T36" s="1039"/>
      <c r="U36" s="1039"/>
      <c r="V36" s="1039"/>
      <c r="W36" s="1039"/>
      <c r="X36" s="1039"/>
      <c r="Y36" s="1039"/>
      <c r="Z36" s="1039"/>
      <c r="AA36" s="1039"/>
      <c r="AB36" s="1039"/>
      <c r="AC36" s="1039"/>
      <c r="AD36" s="1039"/>
      <c r="AE36" s="1040"/>
      <c r="AF36" s="1035"/>
      <c r="AG36" s="1036"/>
      <c r="AH36" s="1036"/>
      <c r="AI36" s="1036"/>
      <c r="AJ36" s="1037"/>
      <c r="AK36" s="980"/>
      <c r="AL36" s="971"/>
      <c r="AM36" s="971"/>
      <c r="AN36" s="971"/>
      <c r="AO36" s="971"/>
      <c r="AP36" s="971"/>
      <c r="AQ36" s="971"/>
      <c r="AR36" s="971"/>
      <c r="AS36" s="971"/>
      <c r="AT36" s="971"/>
      <c r="AU36" s="971"/>
      <c r="AV36" s="971"/>
      <c r="AW36" s="971"/>
      <c r="AX36" s="971"/>
      <c r="AY36" s="971"/>
      <c r="AZ36" s="1041"/>
      <c r="BA36" s="1041"/>
      <c r="BB36" s="1041"/>
      <c r="BC36" s="1041"/>
      <c r="BD36" s="1041"/>
      <c r="BE36" s="972"/>
      <c r="BF36" s="972"/>
      <c r="BG36" s="972"/>
      <c r="BH36" s="972"/>
      <c r="BI36" s="973"/>
      <c r="BJ36" s="220"/>
      <c r="BK36" s="220"/>
      <c r="BL36" s="220"/>
      <c r="BM36" s="220"/>
      <c r="BN36" s="220"/>
      <c r="BO36" s="229"/>
      <c r="BP36" s="229"/>
      <c r="BQ36" s="226">
        <v>30</v>
      </c>
      <c r="BR36" s="227"/>
      <c r="BS36" s="992"/>
      <c r="BT36" s="993"/>
      <c r="BU36" s="993"/>
      <c r="BV36" s="993"/>
      <c r="BW36" s="993"/>
      <c r="BX36" s="993"/>
      <c r="BY36" s="993"/>
      <c r="BZ36" s="993"/>
      <c r="CA36" s="993"/>
      <c r="CB36" s="993"/>
      <c r="CC36" s="993"/>
      <c r="CD36" s="993"/>
      <c r="CE36" s="993"/>
      <c r="CF36" s="993"/>
      <c r="CG36" s="1014"/>
      <c r="CH36" s="989"/>
      <c r="CI36" s="990"/>
      <c r="CJ36" s="990"/>
      <c r="CK36" s="990"/>
      <c r="CL36" s="991"/>
      <c r="CM36" s="989"/>
      <c r="CN36" s="990"/>
      <c r="CO36" s="990"/>
      <c r="CP36" s="990"/>
      <c r="CQ36" s="991"/>
      <c r="CR36" s="989"/>
      <c r="CS36" s="990"/>
      <c r="CT36" s="990"/>
      <c r="CU36" s="990"/>
      <c r="CV36" s="991"/>
      <c r="CW36" s="989"/>
      <c r="CX36" s="990"/>
      <c r="CY36" s="990"/>
      <c r="CZ36" s="990"/>
      <c r="DA36" s="991"/>
      <c r="DB36" s="989"/>
      <c r="DC36" s="990"/>
      <c r="DD36" s="990"/>
      <c r="DE36" s="990"/>
      <c r="DF36" s="991"/>
      <c r="DG36" s="989"/>
      <c r="DH36" s="990"/>
      <c r="DI36" s="990"/>
      <c r="DJ36" s="990"/>
      <c r="DK36" s="991"/>
      <c r="DL36" s="989"/>
      <c r="DM36" s="990"/>
      <c r="DN36" s="990"/>
      <c r="DO36" s="990"/>
      <c r="DP36" s="991"/>
      <c r="DQ36" s="989"/>
      <c r="DR36" s="990"/>
      <c r="DS36" s="990"/>
      <c r="DT36" s="990"/>
      <c r="DU36" s="991"/>
      <c r="DV36" s="992"/>
      <c r="DW36" s="993"/>
      <c r="DX36" s="993"/>
      <c r="DY36" s="993"/>
      <c r="DZ36" s="994"/>
      <c r="EA36" s="218"/>
    </row>
    <row r="37" spans="1:131" ht="26.25" customHeight="1" x14ac:dyDescent="0.15">
      <c r="A37" s="230">
        <v>10</v>
      </c>
      <c r="B37" s="1030"/>
      <c r="C37" s="1031"/>
      <c r="D37" s="1031"/>
      <c r="E37" s="1031"/>
      <c r="F37" s="1031"/>
      <c r="G37" s="1031"/>
      <c r="H37" s="1031"/>
      <c r="I37" s="1031"/>
      <c r="J37" s="1031"/>
      <c r="K37" s="1031"/>
      <c r="L37" s="1031"/>
      <c r="M37" s="1031"/>
      <c r="N37" s="1031"/>
      <c r="O37" s="1031"/>
      <c r="P37" s="1032"/>
      <c r="Q37" s="1038"/>
      <c r="R37" s="1039"/>
      <c r="S37" s="1039"/>
      <c r="T37" s="1039"/>
      <c r="U37" s="1039"/>
      <c r="V37" s="1039"/>
      <c r="W37" s="1039"/>
      <c r="X37" s="1039"/>
      <c r="Y37" s="1039"/>
      <c r="Z37" s="1039"/>
      <c r="AA37" s="1039"/>
      <c r="AB37" s="1039"/>
      <c r="AC37" s="1039"/>
      <c r="AD37" s="1039"/>
      <c r="AE37" s="1040"/>
      <c r="AF37" s="1035"/>
      <c r="AG37" s="1036"/>
      <c r="AH37" s="1036"/>
      <c r="AI37" s="1036"/>
      <c r="AJ37" s="1037"/>
      <c r="AK37" s="980"/>
      <c r="AL37" s="971"/>
      <c r="AM37" s="971"/>
      <c r="AN37" s="971"/>
      <c r="AO37" s="971"/>
      <c r="AP37" s="971"/>
      <c r="AQ37" s="971"/>
      <c r="AR37" s="971"/>
      <c r="AS37" s="971"/>
      <c r="AT37" s="971"/>
      <c r="AU37" s="971"/>
      <c r="AV37" s="971"/>
      <c r="AW37" s="971"/>
      <c r="AX37" s="971"/>
      <c r="AY37" s="971"/>
      <c r="AZ37" s="1041"/>
      <c r="BA37" s="1041"/>
      <c r="BB37" s="1041"/>
      <c r="BC37" s="1041"/>
      <c r="BD37" s="1041"/>
      <c r="BE37" s="972"/>
      <c r="BF37" s="972"/>
      <c r="BG37" s="972"/>
      <c r="BH37" s="972"/>
      <c r="BI37" s="973"/>
      <c r="BJ37" s="220"/>
      <c r="BK37" s="220"/>
      <c r="BL37" s="220"/>
      <c r="BM37" s="220"/>
      <c r="BN37" s="220"/>
      <c r="BO37" s="229"/>
      <c r="BP37" s="229"/>
      <c r="BQ37" s="226">
        <v>31</v>
      </c>
      <c r="BR37" s="227"/>
      <c r="BS37" s="992"/>
      <c r="BT37" s="993"/>
      <c r="BU37" s="993"/>
      <c r="BV37" s="993"/>
      <c r="BW37" s="993"/>
      <c r="BX37" s="993"/>
      <c r="BY37" s="993"/>
      <c r="BZ37" s="993"/>
      <c r="CA37" s="993"/>
      <c r="CB37" s="993"/>
      <c r="CC37" s="993"/>
      <c r="CD37" s="993"/>
      <c r="CE37" s="993"/>
      <c r="CF37" s="993"/>
      <c r="CG37" s="1014"/>
      <c r="CH37" s="989"/>
      <c r="CI37" s="990"/>
      <c r="CJ37" s="990"/>
      <c r="CK37" s="990"/>
      <c r="CL37" s="991"/>
      <c r="CM37" s="989"/>
      <c r="CN37" s="990"/>
      <c r="CO37" s="990"/>
      <c r="CP37" s="990"/>
      <c r="CQ37" s="991"/>
      <c r="CR37" s="989"/>
      <c r="CS37" s="990"/>
      <c r="CT37" s="990"/>
      <c r="CU37" s="990"/>
      <c r="CV37" s="991"/>
      <c r="CW37" s="989"/>
      <c r="CX37" s="990"/>
      <c r="CY37" s="990"/>
      <c r="CZ37" s="990"/>
      <c r="DA37" s="991"/>
      <c r="DB37" s="989"/>
      <c r="DC37" s="990"/>
      <c r="DD37" s="990"/>
      <c r="DE37" s="990"/>
      <c r="DF37" s="991"/>
      <c r="DG37" s="989"/>
      <c r="DH37" s="990"/>
      <c r="DI37" s="990"/>
      <c r="DJ37" s="990"/>
      <c r="DK37" s="991"/>
      <c r="DL37" s="989"/>
      <c r="DM37" s="990"/>
      <c r="DN37" s="990"/>
      <c r="DO37" s="990"/>
      <c r="DP37" s="991"/>
      <c r="DQ37" s="989"/>
      <c r="DR37" s="990"/>
      <c r="DS37" s="990"/>
      <c r="DT37" s="990"/>
      <c r="DU37" s="991"/>
      <c r="DV37" s="992"/>
      <c r="DW37" s="993"/>
      <c r="DX37" s="993"/>
      <c r="DY37" s="993"/>
      <c r="DZ37" s="994"/>
      <c r="EA37" s="218"/>
    </row>
    <row r="38" spans="1:131" ht="26.25" customHeight="1" x14ac:dyDescent="0.15">
      <c r="A38" s="230">
        <v>11</v>
      </c>
      <c r="B38" s="1030"/>
      <c r="C38" s="1031"/>
      <c r="D38" s="1031"/>
      <c r="E38" s="1031"/>
      <c r="F38" s="1031"/>
      <c r="G38" s="1031"/>
      <c r="H38" s="1031"/>
      <c r="I38" s="1031"/>
      <c r="J38" s="1031"/>
      <c r="K38" s="1031"/>
      <c r="L38" s="1031"/>
      <c r="M38" s="1031"/>
      <c r="N38" s="1031"/>
      <c r="O38" s="1031"/>
      <c r="P38" s="1032"/>
      <c r="Q38" s="1038"/>
      <c r="R38" s="1039"/>
      <c r="S38" s="1039"/>
      <c r="T38" s="1039"/>
      <c r="U38" s="1039"/>
      <c r="V38" s="1039"/>
      <c r="W38" s="1039"/>
      <c r="X38" s="1039"/>
      <c r="Y38" s="1039"/>
      <c r="Z38" s="1039"/>
      <c r="AA38" s="1039"/>
      <c r="AB38" s="1039"/>
      <c r="AC38" s="1039"/>
      <c r="AD38" s="1039"/>
      <c r="AE38" s="1040"/>
      <c r="AF38" s="1035"/>
      <c r="AG38" s="1036"/>
      <c r="AH38" s="1036"/>
      <c r="AI38" s="1036"/>
      <c r="AJ38" s="1037"/>
      <c r="AK38" s="980"/>
      <c r="AL38" s="971"/>
      <c r="AM38" s="971"/>
      <c r="AN38" s="971"/>
      <c r="AO38" s="971"/>
      <c r="AP38" s="971"/>
      <c r="AQ38" s="971"/>
      <c r="AR38" s="971"/>
      <c r="AS38" s="971"/>
      <c r="AT38" s="971"/>
      <c r="AU38" s="971"/>
      <c r="AV38" s="971"/>
      <c r="AW38" s="971"/>
      <c r="AX38" s="971"/>
      <c r="AY38" s="971"/>
      <c r="AZ38" s="1041"/>
      <c r="BA38" s="1041"/>
      <c r="BB38" s="1041"/>
      <c r="BC38" s="1041"/>
      <c r="BD38" s="1041"/>
      <c r="BE38" s="972"/>
      <c r="BF38" s="972"/>
      <c r="BG38" s="972"/>
      <c r="BH38" s="972"/>
      <c r="BI38" s="973"/>
      <c r="BJ38" s="220"/>
      <c r="BK38" s="220"/>
      <c r="BL38" s="220"/>
      <c r="BM38" s="220"/>
      <c r="BN38" s="220"/>
      <c r="BO38" s="229"/>
      <c r="BP38" s="229"/>
      <c r="BQ38" s="226">
        <v>32</v>
      </c>
      <c r="BR38" s="227"/>
      <c r="BS38" s="992"/>
      <c r="BT38" s="993"/>
      <c r="BU38" s="993"/>
      <c r="BV38" s="993"/>
      <c r="BW38" s="993"/>
      <c r="BX38" s="993"/>
      <c r="BY38" s="993"/>
      <c r="BZ38" s="993"/>
      <c r="CA38" s="993"/>
      <c r="CB38" s="993"/>
      <c r="CC38" s="993"/>
      <c r="CD38" s="993"/>
      <c r="CE38" s="993"/>
      <c r="CF38" s="993"/>
      <c r="CG38" s="1014"/>
      <c r="CH38" s="989"/>
      <c r="CI38" s="990"/>
      <c r="CJ38" s="990"/>
      <c r="CK38" s="990"/>
      <c r="CL38" s="991"/>
      <c r="CM38" s="989"/>
      <c r="CN38" s="990"/>
      <c r="CO38" s="990"/>
      <c r="CP38" s="990"/>
      <c r="CQ38" s="991"/>
      <c r="CR38" s="989"/>
      <c r="CS38" s="990"/>
      <c r="CT38" s="990"/>
      <c r="CU38" s="990"/>
      <c r="CV38" s="991"/>
      <c r="CW38" s="989"/>
      <c r="CX38" s="990"/>
      <c r="CY38" s="990"/>
      <c r="CZ38" s="990"/>
      <c r="DA38" s="991"/>
      <c r="DB38" s="989"/>
      <c r="DC38" s="990"/>
      <c r="DD38" s="990"/>
      <c r="DE38" s="990"/>
      <c r="DF38" s="991"/>
      <c r="DG38" s="989"/>
      <c r="DH38" s="990"/>
      <c r="DI38" s="990"/>
      <c r="DJ38" s="990"/>
      <c r="DK38" s="991"/>
      <c r="DL38" s="989"/>
      <c r="DM38" s="990"/>
      <c r="DN38" s="990"/>
      <c r="DO38" s="990"/>
      <c r="DP38" s="991"/>
      <c r="DQ38" s="989"/>
      <c r="DR38" s="990"/>
      <c r="DS38" s="990"/>
      <c r="DT38" s="990"/>
      <c r="DU38" s="991"/>
      <c r="DV38" s="992"/>
      <c r="DW38" s="993"/>
      <c r="DX38" s="993"/>
      <c r="DY38" s="993"/>
      <c r="DZ38" s="994"/>
      <c r="EA38" s="218"/>
    </row>
    <row r="39" spans="1:131" ht="26.25" customHeight="1" x14ac:dyDescent="0.15">
      <c r="A39" s="230">
        <v>12</v>
      </c>
      <c r="B39" s="1030"/>
      <c r="C39" s="1031"/>
      <c r="D39" s="1031"/>
      <c r="E39" s="1031"/>
      <c r="F39" s="1031"/>
      <c r="G39" s="1031"/>
      <c r="H39" s="1031"/>
      <c r="I39" s="1031"/>
      <c r="J39" s="1031"/>
      <c r="K39" s="1031"/>
      <c r="L39" s="1031"/>
      <c r="M39" s="1031"/>
      <c r="N39" s="1031"/>
      <c r="O39" s="1031"/>
      <c r="P39" s="1032"/>
      <c r="Q39" s="1038"/>
      <c r="R39" s="1039"/>
      <c r="S39" s="1039"/>
      <c r="T39" s="1039"/>
      <c r="U39" s="1039"/>
      <c r="V39" s="1039"/>
      <c r="W39" s="1039"/>
      <c r="X39" s="1039"/>
      <c r="Y39" s="1039"/>
      <c r="Z39" s="1039"/>
      <c r="AA39" s="1039"/>
      <c r="AB39" s="1039"/>
      <c r="AC39" s="1039"/>
      <c r="AD39" s="1039"/>
      <c r="AE39" s="1040"/>
      <c r="AF39" s="1035"/>
      <c r="AG39" s="1036"/>
      <c r="AH39" s="1036"/>
      <c r="AI39" s="1036"/>
      <c r="AJ39" s="1037"/>
      <c r="AK39" s="980"/>
      <c r="AL39" s="971"/>
      <c r="AM39" s="971"/>
      <c r="AN39" s="971"/>
      <c r="AO39" s="971"/>
      <c r="AP39" s="971"/>
      <c r="AQ39" s="971"/>
      <c r="AR39" s="971"/>
      <c r="AS39" s="971"/>
      <c r="AT39" s="971"/>
      <c r="AU39" s="971"/>
      <c r="AV39" s="971"/>
      <c r="AW39" s="971"/>
      <c r="AX39" s="971"/>
      <c r="AY39" s="971"/>
      <c r="AZ39" s="1041"/>
      <c r="BA39" s="1041"/>
      <c r="BB39" s="1041"/>
      <c r="BC39" s="1041"/>
      <c r="BD39" s="1041"/>
      <c r="BE39" s="972"/>
      <c r="BF39" s="972"/>
      <c r="BG39" s="972"/>
      <c r="BH39" s="972"/>
      <c r="BI39" s="973"/>
      <c r="BJ39" s="220"/>
      <c r="BK39" s="220"/>
      <c r="BL39" s="220"/>
      <c r="BM39" s="220"/>
      <c r="BN39" s="220"/>
      <c r="BO39" s="229"/>
      <c r="BP39" s="229"/>
      <c r="BQ39" s="226">
        <v>33</v>
      </c>
      <c r="BR39" s="227"/>
      <c r="BS39" s="992"/>
      <c r="BT39" s="993"/>
      <c r="BU39" s="993"/>
      <c r="BV39" s="993"/>
      <c r="BW39" s="993"/>
      <c r="BX39" s="993"/>
      <c r="BY39" s="993"/>
      <c r="BZ39" s="993"/>
      <c r="CA39" s="993"/>
      <c r="CB39" s="993"/>
      <c r="CC39" s="993"/>
      <c r="CD39" s="993"/>
      <c r="CE39" s="993"/>
      <c r="CF39" s="993"/>
      <c r="CG39" s="1014"/>
      <c r="CH39" s="989"/>
      <c r="CI39" s="990"/>
      <c r="CJ39" s="990"/>
      <c r="CK39" s="990"/>
      <c r="CL39" s="991"/>
      <c r="CM39" s="989"/>
      <c r="CN39" s="990"/>
      <c r="CO39" s="990"/>
      <c r="CP39" s="990"/>
      <c r="CQ39" s="991"/>
      <c r="CR39" s="989"/>
      <c r="CS39" s="990"/>
      <c r="CT39" s="990"/>
      <c r="CU39" s="990"/>
      <c r="CV39" s="991"/>
      <c r="CW39" s="989"/>
      <c r="CX39" s="990"/>
      <c r="CY39" s="990"/>
      <c r="CZ39" s="990"/>
      <c r="DA39" s="991"/>
      <c r="DB39" s="989"/>
      <c r="DC39" s="990"/>
      <c r="DD39" s="990"/>
      <c r="DE39" s="990"/>
      <c r="DF39" s="991"/>
      <c r="DG39" s="989"/>
      <c r="DH39" s="990"/>
      <c r="DI39" s="990"/>
      <c r="DJ39" s="990"/>
      <c r="DK39" s="991"/>
      <c r="DL39" s="989"/>
      <c r="DM39" s="990"/>
      <c r="DN39" s="990"/>
      <c r="DO39" s="990"/>
      <c r="DP39" s="991"/>
      <c r="DQ39" s="989"/>
      <c r="DR39" s="990"/>
      <c r="DS39" s="990"/>
      <c r="DT39" s="990"/>
      <c r="DU39" s="991"/>
      <c r="DV39" s="992"/>
      <c r="DW39" s="993"/>
      <c r="DX39" s="993"/>
      <c r="DY39" s="993"/>
      <c r="DZ39" s="994"/>
      <c r="EA39" s="218"/>
    </row>
    <row r="40" spans="1:131" ht="26.25" customHeight="1" x14ac:dyDescent="0.15">
      <c r="A40" s="226">
        <v>13</v>
      </c>
      <c r="B40" s="1030"/>
      <c r="C40" s="1031"/>
      <c r="D40" s="1031"/>
      <c r="E40" s="1031"/>
      <c r="F40" s="1031"/>
      <c r="G40" s="1031"/>
      <c r="H40" s="1031"/>
      <c r="I40" s="1031"/>
      <c r="J40" s="1031"/>
      <c r="K40" s="1031"/>
      <c r="L40" s="1031"/>
      <c r="M40" s="1031"/>
      <c r="N40" s="1031"/>
      <c r="O40" s="1031"/>
      <c r="P40" s="1032"/>
      <c r="Q40" s="1038"/>
      <c r="R40" s="1039"/>
      <c r="S40" s="1039"/>
      <c r="T40" s="1039"/>
      <c r="U40" s="1039"/>
      <c r="V40" s="1039"/>
      <c r="W40" s="1039"/>
      <c r="X40" s="1039"/>
      <c r="Y40" s="1039"/>
      <c r="Z40" s="1039"/>
      <c r="AA40" s="1039"/>
      <c r="AB40" s="1039"/>
      <c r="AC40" s="1039"/>
      <c r="AD40" s="1039"/>
      <c r="AE40" s="1040"/>
      <c r="AF40" s="1035"/>
      <c r="AG40" s="1036"/>
      <c r="AH40" s="1036"/>
      <c r="AI40" s="1036"/>
      <c r="AJ40" s="1037"/>
      <c r="AK40" s="980"/>
      <c r="AL40" s="971"/>
      <c r="AM40" s="971"/>
      <c r="AN40" s="971"/>
      <c r="AO40" s="971"/>
      <c r="AP40" s="971"/>
      <c r="AQ40" s="971"/>
      <c r="AR40" s="971"/>
      <c r="AS40" s="971"/>
      <c r="AT40" s="971"/>
      <c r="AU40" s="971"/>
      <c r="AV40" s="971"/>
      <c r="AW40" s="971"/>
      <c r="AX40" s="971"/>
      <c r="AY40" s="971"/>
      <c r="AZ40" s="1041"/>
      <c r="BA40" s="1041"/>
      <c r="BB40" s="1041"/>
      <c r="BC40" s="1041"/>
      <c r="BD40" s="1041"/>
      <c r="BE40" s="972"/>
      <c r="BF40" s="972"/>
      <c r="BG40" s="972"/>
      <c r="BH40" s="972"/>
      <c r="BI40" s="973"/>
      <c r="BJ40" s="220"/>
      <c r="BK40" s="220"/>
      <c r="BL40" s="220"/>
      <c r="BM40" s="220"/>
      <c r="BN40" s="220"/>
      <c r="BO40" s="229"/>
      <c r="BP40" s="229"/>
      <c r="BQ40" s="226">
        <v>34</v>
      </c>
      <c r="BR40" s="227"/>
      <c r="BS40" s="992"/>
      <c r="BT40" s="993"/>
      <c r="BU40" s="993"/>
      <c r="BV40" s="993"/>
      <c r="BW40" s="993"/>
      <c r="BX40" s="993"/>
      <c r="BY40" s="993"/>
      <c r="BZ40" s="993"/>
      <c r="CA40" s="993"/>
      <c r="CB40" s="993"/>
      <c r="CC40" s="993"/>
      <c r="CD40" s="993"/>
      <c r="CE40" s="993"/>
      <c r="CF40" s="993"/>
      <c r="CG40" s="1014"/>
      <c r="CH40" s="989"/>
      <c r="CI40" s="990"/>
      <c r="CJ40" s="990"/>
      <c r="CK40" s="990"/>
      <c r="CL40" s="991"/>
      <c r="CM40" s="989"/>
      <c r="CN40" s="990"/>
      <c r="CO40" s="990"/>
      <c r="CP40" s="990"/>
      <c r="CQ40" s="991"/>
      <c r="CR40" s="989"/>
      <c r="CS40" s="990"/>
      <c r="CT40" s="990"/>
      <c r="CU40" s="990"/>
      <c r="CV40" s="991"/>
      <c r="CW40" s="989"/>
      <c r="CX40" s="990"/>
      <c r="CY40" s="990"/>
      <c r="CZ40" s="990"/>
      <c r="DA40" s="991"/>
      <c r="DB40" s="989"/>
      <c r="DC40" s="990"/>
      <c r="DD40" s="990"/>
      <c r="DE40" s="990"/>
      <c r="DF40" s="991"/>
      <c r="DG40" s="989"/>
      <c r="DH40" s="990"/>
      <c r="DI40" s="990"/>
      <c r="DJ40" s="990"/>
      <c r="DK40" s="991"/>
      <c r="DL40" s="989"/>
      <c r="DM40" s="990"/>
      <c r="DN40" s="990"/>
      <c r="DO40" s="990"/>
      <c r="DP40" s="991"/>
      <c r="DQ40" s="989"/>
      <c r="DR40" s="990"/>
      <c r="DS40" s="990"/>
      <c r="DT40" s="990"/>
      <c r="DU40" s="991"/>
      <c r="DV40" s="992"/>
      <c r="DW40" s="993"/>
      <c r="DX40" s="993"/>
      <c r="DY40" s="993"/>
      <c r="DZ40" s="994"/>
      <c r="EA40" s="218"/>
    </row>
    <row r="41" spans="1:131" ht="26.25" customHeight="1" x14ac:dyDescent="0.15">
      <c r="A41" s="226">
        <v>14</v>
      </c>
      <c r="B41" s="1030"/>
      <c r="C41" s="1031"/>
      <c r="D41" s="1031"/>
      <c r="E41" s="1031"/>
      <c r="F41" s="1031"/>
      <c r="G41" s="1031"/>
      <c r="H41" s="1031"/>
      <c r="I41" s="1031"/>
      <c r="J41" s="1031"/>
      <c r="K41" s="1031"/>
      <c r="L41" s="1031"/>
      <c r="M41" s="1031"/>
      <c r="N41" s="1031"/>
      <c r="O41" s="1031"/>
      <c r="P41" s="1032"/>
      <c r="Q41" s="1038"/>
      <c r="R41" s="1039"/>
      <c r="S41" s="1039"/>
      <c r="T41" s="1039"/>
      <c r="U41" s="1039"/>
      <c r="V41" s="1039"/>
      <c r="W41" s="1039"/>
      <c r="X41" s="1039"/>
      <c r="Y41" s="1039"/>
      <c r="Z41" s="1039"/>
      <c r="AA41" s="1039"/>
      <c r="AB41" s="1039"/>
      <c r="AC41" s="1039"/>
      <c r="AD41" s="1039"/>
      <c r="AE41" s="1040"/>
      <c r="AF41" s="1035"/>
      <c r="AG41" s="1036"/>
      <c r="AH41" s="1036"/>
      <c r="AI41" s="1036"/>
      <c r="AJ41" s="1037"/>
      <c r="AK41" s="980"/>
      <c r="AL41" s="971"/>
      <c r="AM41" s="971"/>
      <c r="AN41" s="971"/>
      <c r="AO41" s="971"/>
      <c r="AP41" s="971"/>
      <c r="AQ41" s="971"/>
      <c r="AR41" s="971"/>
      <c r="AS41" s="971"/>
      <c r="AT41" s="971"/>
      <c r="AU41" s="971"/>
      <c r="AV41" s="971"/>
      <c r="AW41" s="971"/>
      <c r="AX41" s="971"/>
      <c r="AY41" s="971"/>
      <c r="AZ41" s="1041"/>
      <c r="BA41" s="1041"/>
      <c r="BB41" s="1041"/>
      <c r="BC41" s="1041"/>
      <c r="BD41" s="1041"/>
      <c r="BE41" s="972"/>
      <c r="BF41" s="972"/>
      <c r="BG41" s="972"/>
      <c r="BH41" s="972"/>
      <c r="BI41" s="973"/>
      <c r="BJ41" s="220"/>
      <c r="BK41" s="220"/>
      <c r="BL41" s="220"/>
      <c r="BM41" s="220"/>
      <c r="BN41" s="220"/>
      <c r="BO41" s="229"/>
      <c r="BP41" s="229"/>
      <c r="BQ41" s="226">
        <v>35</v>
      </c>
      <c r="BR41" s="227"/>
      <c r="BS41" s="992"/>
      <c r="BT41" s="993"/>
      <c r="BU41" s="993"/>
      <c r="BV41" s="993"/>
      <c r="BW41" s="993"/>
      <c r="BX41" s="993"/>
      <c r="BY41" s="993"/>
      <c r="BZ41" s="993"/>
      <c r="CA41" s="993"/>
      <c r="CB41" s="993"/>
      <c r="CC41" s="993"/>
      <c r="CD41" s="993"/>
      <c r="CE41" s="993"/>
      <c r="CF41" s="993"/>
      <c r="CG41" s="1014"/>
      <c r="CH41" s="989"/>
      <c r="CI41" s="990"/>
      <c r="CJ41" s="990"/>
      <c r="CK41" s="990"/>
      <c r="CL41" s="991"/>
      <c r="CM41" s="989"/>
      <c r="CN41" s="990"/>
      <c r="CO41" s="990"/>
      <c r="CP41" s="990"/>
      <c r="CQ41" s="991"/>
      <c r="CR41" s="989"/>
      <c r="CS41" s="990"/>
      <c r="CT41" s="990"/>
      <c r="CU41" s="990"/>
      <c r="CV41" s="991"/>
      <c r="CW41" s="989"/>
      <c r="CX41" s="990"/>
      <c r="CY41" s="990"/>
      <c r="CZ41" s="990"/>
      <c r="DA41" s="991"/>
      <c r="DB41" s="989"/>
      <c r="DC41" s="990"/>
      <c r="DD41" s="990"/>
      <c r="DE41" s="990"/>
      <c r="DF41" s="991"/>
      <c r="DG41" s="989"/>
      <c r="DH41" s="990"/>
      <c r="DI41" s="990"/>
      <c r="DJ41" s="990"/>
      <c r="DK41" s="991"/>
      <c r="DL41" s="989"/>
      <c r="DM41" s="990"/>
      <c r="DN41" s="990"/>
      <c r="DO41" s="990"/>
      <c r="DP41" s="991"/>
      <c r="DQ41" s="989"/>
      <c r="DR41" s="990"/>
      <c r="DS41" s="990"/>
      <c r="DT41" s="990"/>
      <c r="DU41" s="991"/>
      <c r="DV41" s="992"/>
      <c r="DW41" s="993"/>
      <c r="DX41" s="993"/>
      <c r="DY41" s="993"/>
      <c r="DZ41" s="994"/>
      <c r="EA41" s="218"/>
    </row>
    <row r="42" spans="1:131" ht="26.25" customHeight="1" x14ac:dyDescent="0.15">
      <c r="A42" s="226">
        <v>15</v>
      </c>
      <c r="B42" s="1030"/>
      <c r="C42" s="1031"/>
      <c r="D42" s="1031"/>
      <c r="E42" s="1031"/>
      <c r="F42" s="1031"/>
      <c r="G42" s="1031"/>
      <c r="H42" s="1031"/>
      <c r="I42" s="1031"/>
      <c r="J42" s="1031"/>
      <c r="K42" s="1031"/>
      <c r="L42" s="1031"/>
      <c r="M42" s="1031"/>
      <c r="N42" s="1031"/>
      <c r="O42" s="1031"/>
      <c r="P42" s="1032"/>
      <c r="Q42" s="1038"/>
      <c r="R42" s="1039"/>
      <c r="S42" s="1039"/>
      <c r="T42" s="1039"/>
      <c r="U42" s="1039"/>
      <c r="V42" s="1039"/>
      <c r="W42" s="1039"/>
      <c r="X42" s="1039"/>
      <c r="Y42" s="1039"/>
      <c r="Z42" s="1039"/>
      <c r="AA42" s="1039"/>
      <c r="AB42" s="1039"/>
      <c r="AC42" s="1039"/>
      <c r="AD42" s="1039"/>
      <c r="AE42" s="1040"/>
      <c r="AF42" s="1035"/>
      <c r="AG42" s="1036"/>
      <c r="AH42" s="1036"/>
      <c r="AI42" s="1036"/>
      <c r="AJ42" s="1037"/>
      <c r="AK42" s="980"/>
      <c r="AL42" s="971"/>
      <c r="AM42" s="971"/>
      <c r="AN42" s="971"/>
      <c r="AO42" s="971"/>
      <c r="AP42" s="971"/>
      <c r="AQ42" s="971"/>
      <c r="AR42" s="971"/>
      <c r="AS42" s="971"/>
      <c r="AT42" s="971"/>
      <c r="AU42" s="971"/>
      <c r="AV42" s="971"/>
      <c r="AW42" s="971"/>
      <c r="AX42" s="971"/>
      <c r="AY42" s="971"/>
      <c r="AZ42" s="1041"/>
      <c r="BA42" s="1041"/>
      <c r="BB42" s="1041"/>
      <c r="BC42" s="1041"/>
      <c r="BD42" s="1041"/>
      <c r="BE42" s="972"/>
      <c r="BF42" s="972"/>
      <c r="BG42" s="972"/>
      <c r="BH42" s="972"/>
      <c r="BI42" s="973"/>
      <c r="BJ42" s="220"/>
      <c r="BK42" s="220"/>
      <c r="BL42" s="220"/>
      <c r="BM42" s="220"/>
      <c r="BN42" s="220"/>
      <c r="BO42" s="229"/>
      <c r="BP42" s="229"/>
      <c r="BQ42" s="226">
        <v>36</v>
      </c>
      <c r="BR42" s="227"/>
      <c r="BS42" s="992"/>
      <c r="BT42" s="993"/>
      <c r="BU42" s="993"/>
      <c r="BV42" s="993"/>
      <c r="BW42" s="993"/>
      <c r="BX42" s="993"/>
      <c r="BY42" s="993"/>
      <c r="BZ42" s="993"/>
      <c r="CA42" s="993"/>
      <c r="CB42" s="993"/>
      <c r="CC42" s="993"/>
      <c r="CD42" s="993"/>
      <c r="CE42" s="993"/>
      <c r="CF42" s="993"/>
      <c r="CG42" s="1014"/>
      <c r="CH42" s="989"/>
      <c r="CI42" s="990"/>
      <c r="CJ42" s="990"/>
      <c r="CK42" s="990"/>
      <c r="CL42" s="991"/>
      <c r="CM42" s="989"/>
      <c r="CN42" s="990"/>
      <c r="CO42" s="990"/>
      <c r="CP42" s="990"/>
      <c r="CQ42" s="991"/>
      <c r="CR42" s="989"/>
      <c r="CS42" s="990"/>
      <c r="CT42" s="990"/>
      <c r="CU42" s="990"/>
      <c r="CV42" s="991"/>
      <c r="CW42" s="989"/>
      <c r="CX42" s="990"/>
      <c r="CY42" s="990"/>
      <c r="CZ42" s="990"/>
      <c r="DA42" s="991"/>
      <c r="DB42" s="989"/>
      <c r="DC42" s="990"/>
      <c r="DD42" s="990"/>
      <c r="DE42" s="990"/>
      <c r="DF42" s="991"/>
      <c r="DG42" s="989"/>
      <c r="DH42" s="990"/>
      <c r="DI42" s="990"/>
      <c r="DJ42" s="990"/>
      <c r="DK42" s="991"/>
      <c r="DL42" s="989"/>
      <c r="DM42" s="990"/>
      <c r="DN42" s="990"/>
      <c r="DO42" s="990"/>
      <c r="DP42" s="991"/>
      <c r="DQ42" s="989"/>
      <c r="DR42" s="990"/>
      <c r="DS42" s="990"/>
      <c r="DT42" s="990"/>
      <c r="DU42" s="991"/>
      <c r="DV42" s="992"/>
      <c r="DW42" s="993"/>
      <c r="DX42" s="993"/>
      <c r="DY42" s="993"/>
      <c r="DZ42" s="994"/>
      <c r="EA42" s="218"/>
    </row>
    <row r="43" spans="1:131" ht="26.25" customHeight="1" x14ac:dyDescent="0.15">
      <c r="A43" s="226">
        <v>16</v>
      </c>
      <c r="B43" s="1030"/>
      <c r="C43" s="1031"/>
      <c r="D43" s="1031"/>
      <c r="E43" s="1031"/>
      <c r="F43" s="1031"/>
      <c r="G43" s="1031"/>
      <c r="H43" s="1031"/>
      <c r="I43" s="1031"/>
      <c r="J43" s="1031"/>
      <c r="K43" s="1031"/>
      <c r="L43" s="1031"/>
      <c r="M43" s="1031"/>
      <c r="N43" s="1031"/>
      <c r="O43" s="1031"/>
      <c r="P43" s="1032"/>
      <c r="Q43" s="1038"/>
      <c r="R43" s="1039"/>
      <c r="S43" s="1039"/>
      <c r="T43" s="1039"/>
      <c r="U43" s="1039"/>
      <c r="V43" s="1039"/>
      <c r="W43" s="1039"/>
      <c r="X43" s="1039"/>
      <c r="Y43" s="1039"/>
      <c r="Z43" s="1039"/>
      <c r="AA43" s="1039"/>
      <c r="AB43" s="1039"/>
      <c r="AC43" s="1039"/>
      <c r="AD43" s="1039"/>
      <c r="AE43" s="1040"/>
      <c r="AF43" s="1035"/>
      <c r="AG43" s="1036"/>
      <c r="AH43" s="1036"/>
      <c r="AI43" s="1036"/>
      <c r="AJ43" s="1037"/>
      <c r="AK43" s="980"/>
      <c r="AL43" s="971"/>
      <c r="AM43" s="971"/>
      <c r="AN43" s="971"/>
      <c r="AO43" s="971"/>
      <c r="AP43" s="971"/>
      <c r="AQ43" s="971"/>
      <c r="AR43" s="971"/>
      <c r="AS43" s="971"/>
      <c r="AT43" s="971"/>
      <c r="AU43" s="971"/>
      <c r="AV43" s="971"/>
      <c r="AW43" s="971"/>
      <c r="AX43" s="971"/>
      <c r="AY43" s="971"/>
      <c r="AZ43" s="1041"/>
      <c r="BA43" s="1041"/>
      <c r="BB43" s="1041"/>
      <c r="BC43" s="1041"/>
      <c r="BD43" s="1041"/>
      <c r="BE43" s="972"/>
      <c r="BF43" s="972"/>
      <c r="BG43" s="972"/>
      <c r="BH43" s="972"/>
      <c r="BI43" s="973"/>
      <c r="BJ43" s="220"/>
      <c r="BK43" s="220"/>
      <c r="BL43" s="220"/>
      <c r="BM43" s="220"/>
      <c r="BN43" s="220"/>
      <c r="BO43" s="229"/>
      <c r="BP43" s="229"/>
      <c r="BQ43" s="226">
        <v>37</v>
      </c>
      <c r="BR43" s="227"/>
      <c r="BS43" s="992"/>
      <c r="BT43" s="993"/>
      <c r="BU43" s="993"/>
      <c r="BV43" s="993"/>
      <c r="BW43" s="993"/>
      <c r="BX43" s="993"/>
      <c r="BY43" s="993"/>
      <c r="BZ43" s="993"/>
      <c r="CA43" s="993"/>
      <c r="CB43" s="993"/>
      <c r="CC43" s="993"/>
      <c r="CD43" s="993"/>
      <c r="CE43" s="993"/>
      <c r="CF43" s="993"/>
      <c r="CG43" s="1014"/>
      <c r="CH43" s="989"/>
      <c r="CI43" s="990"/>
      <c r="CJ43" s="990"/>
      <c r="CK43" s="990"/>
      <c r="CL43" s="991"/>
      <c r="CM43" s="989"/>
      <c r="CN43" s="990"/>
      <c r="CO43" s="990"/>
      <c r="CP43" s="990"/>
      <c r="CQ43" s="991"/>
      <c r="CR43" s="989"/>
      <c r="CS43" s="990"/>
      <c r="CT43" s="990"/>
      <c r="CU43" s="990"/>
      <c r="CV43" s="991"/>
      <c r="CW43" s="989"/>
      <c r="CX43" s="990"/>
      <c r="CY43" s="990"/>
      <c r="CZ43" s="990"/>
      <c r="DA43" s="991"/>
      <c r="DB43" s="989"/>
      <c r="DC43" s="990"/>
      <c r="DD43" s="990"/>
      <c r="DE43" s="990"/>
      <c r="DF43" s="991"/>
      <c r="DG43" s="989"/>
      <c r="DH43" s="990"/>
      <c r="DI43" s="990"/>
      <c r="DJ43" s="990"/>
      <c r="DK43" s="991"/>
      <c r="DL43" s="989"/>
      <c r="DM43" s="990"/>
      <c r="DN43" s="990"/>
      <c r="DO43" s="990"/>
      <c r="DP43" s="991"/>
      <c r="DQ43" s="989"/>
      <c r="DR43" s="990"/>
      <c r="DS43" s="990"/>
      <c r="DT43" s="990"/>
      <c r="DU43" s="991"/>
      <c r="DV43" s="992"/>
      <c r="DW43" s="993"/>
      <c r="DX43" s="993"/>
      <c r="DY43" s="993"/>
      <c r="DZ43" s="994"/>
      <c r="EA43" s="218"/>
    </row>
    <row r="44" spans="1:131" ht="26.25" customHeight="1" x14ac:dyDescent="0.15">
      <c r="A44" s="226">
        <v>17</v>
      </c>
      <c r="B44" s="1030"/>
      <c r="C44" s="1031"/>
      <c r="D44" s="1031"/>
      <c r="E44" s="1031"/>
      <c r="F44" s="1031"/>
      <c r="G44" s="1031"/>
      <c r="H44" s="1031"/>
      <c r="I44" s="1031"/>
      <c r="J44" s="1031"/>
      <c r="K44" s="1031"/>
      <c r="L44" s="1031"/>
      <c r="M44" s="1031"/>
      <c r="N44" s="1031"/>
      <c r="O44" s="1031"/>
      <c r="P44" s="1032"/>
      <c r="Q44" s="1038"/>
      <c r="R44" s="1039"/>
      <c r="S44" s="1039"/>
      <c r="T44" s="1039"/>
      <c r="U44" s="1039"/>
      <c r="V44" s="1039"/>
      <c r="W44" s="1039"/>
      <c r="X44" s="1039"/>
      <c r="Y44" s="1039"/>
      <c r="Z44" s="1039"/>
      <c r="AA44" s="1039"/>
      <c r="AB44" s="1039"/>
      <c r="AC44" s="1039"/>
      <c r="AD44" s="1039"/>
      <c r="AE44" s="1040"/>
      <c r="AF44" s="1035"/>
      <c r="AG44" s="1036"/>
      <c r="AH44" s="1036"/>
      <c r="AI44" s="1036"/>
      <c r="AJ44" s="1037"/>
      <c r="AK44" s="980"/>
      <c r="AL44" s="971"/>
      <c r="AM44" s="971"/>
      <c r="AN44" s="971"/>
      <c r="AO44" s="971"/>
      <c r="AP44" s="971"/>
      <c r="AQ44" s="971"/>
      <c r="AR44" s="971"/>
      <c r="AS44" s="971"/>
      <c r="AT44" s="971"/>
      <c r="AU44" s="971"/>
      <c r="AV44" s="971"/>
      <c r="AW44" s="971"/>
      <c r="AX44" s="971"/>
      <c r="AY44" s="971"/>
      <c r="AZ44" s="1041"/>
      <c r="BA44" s="1041"/>
      <c r="BB44" s="1041"/>
      <c r="BC44" s="1041"/>
      <c r="BD44" s="1041"/>
      <c r="BE44" s="972"/>
      <c r="BF44" s="972"/>
      <c r="BG44" s="972"/>
      <c r="BH44" s="972"/>
      <c r="BI44" s="973"/>
      <c r="BJ44" s="220"/>
      <c r="BK44" s="220"/>
      <c r="BL44" s="220"/>
      <c r="BM44" s="220"/>
      <c r="BN44" s="220"/>
      <c r="BO44" s="229"/>
      <c r="BP44" s="229"/>
      <c r="BQ44" s="226">
        <v>38</v>
      </c>
      <c r="BR44" s="227"/>
      <c r="BS44" s="992"/>
      <c r="BT44" s="993"/>
      <c r="BU44" s="993"/>
      <c r="BV44" s="993"/>
      <c r="BW44" s="993"/>
      <c r="BX44" s="993"/>
      <c r="BY44" s="993"/>
      <c r="BZ44" s="993"/>
      <c r="CA44" s="993"/>
      <c r="CB44" s="993"/>
      <c r="CC44" s="993"/>
      <c r="CD44" s="993"/>
      <c r="CE44" s="993"/>
      <c r="CF44" s="993"/>
      <c r="CG44" s="1014"/>
      <c r="CH44" s="989"/>
      <c r="CI44" s="990"/>
      <c r="CJ44" s="990"/>
      <c r="CK44" s="990"/>
      <c r="CL44" s="991"/>
      <c r="CM44" s="989"/>
      <c r="CN44" s="990"/>
      <c r="CO44" s="990"/>
      <c r="CP44" s="990"/>
      <c r="CQ44" s="991"/>
      <c r="CR44" s="989"/>
      <c r="CS44" s="990"/>
      <c r="CT44" s="990"/>
      <c r="CU44" s="990"/>
      <c r="CV44" s="991"/>
      <c r="CW44" s="989"/>
      <c r="CX44" s="990"/>
      <c r="CY44" s="990"/>
      <c r="CZ44" s="990"/>
      <c r="DA44" s="991"/>
      <c r="DB44" s="989"/>
      <c r="DC44" s="990"/>
      <c r="DD44" s="990"/>
      <c r="DE44" s="990"/>
      <c r="DF44" s="991"/>
      <c r="DG44" s="989"/>
      <c r="DH44" s="990"/>
      <c r="DI44" s="990"/>
      <c r="DJ44" s="990"/>
      <c r="DK44" s="991"/>
      <c r="DL44" s="989"/>
      <c r="DM44" s="990"/>
      <c r="DN44" s="990"/>
      <c r="DO44" s="990"/>
      <c r="DP44" s="991"/>
      <c r="DQ44" s="989"/>
      <c r="DR44" s="990"/>
      <c r="DS44" s="990"/>
      <c r="DT44" s="990"/>
      <c r="DU44" s="991"/>
      <c r="DV44" s="992"/>
      <c r="DW44" s="993"/>
      <c r="DX44" s="993"/>
      <c r="DY44" s="993"/>
      <c r="DZ44" s="994"/>
      <c r="EA44" s="218"/>
    </row>
    <row r="45" spans="1:131" ht="26.25" customHeight="1" x14ac:dyDescent="0.15">
      <c r="A45" s="226">
        <v>18</v>
      </c>
      <c r="B45" s="1030"/>
      <c r="C45" s="1031"/>
      <c r="D45" s="1031"/>
      <c r="E45" s="1031"/>
      <c r="F45" s="1031"/>
      <c r="G45" s="1031"/>
      <c r="H45" s="1031"/>
      <c r="I45" s="1031"/>
      <c r="J45" s="1031"/>
      <c r="K45" s="1031"/>
      <c r="L45" s="1031"/>
      <c r="M45" s="1031"/>
      <c r="N45" s="1031"/>
      <c r="O45" s="1031"/>
      <c r="P45" s="1032"/>
      <c r="Q45" s="1038"/>
      <c r="R45" s="1039"/>
      <c r="S45" s="1039"/>
      <c r="T45" s="1039"/>
      <c r="U45" s="1039"/>
      <c r="V45" s="1039"/>
      <c r="W45" s="1039"/>
      <c r="X45" s="1039"/>
      <c r="Y45" s="1039"/>
      <c r="Z45" s="1039"/>
      <c r="AA45" s="1039"/>
      <c r="AB45" s="1039"/>
      <c r="AC45" s="1039"/>
      <c r="AD45" s="1039"/>
      <c r="AE45" s="1040"/>
      <c r="AF45" s="1035"/>
      <c r="AG45" s="1036"/>
      <c r="AH45" s="1036"/>
      <c r="AI45" s="1036"/>
      <c r="AJ45" s="1037"/>
      <c r="AK45" s="980"/>
      <c r="AL45" s="971"/>
      <c r="AM45" s="971"/>
      <c r="AN45" s="971"/>
      <c r="AO45" s="971"/>
      <c r="AP45" s="971"/>
      <c r="AQ45" s="971"/>
      <c r="AR45" s="971"/>
      <c r="AS45" s="971"/>
      <c r="AT45" s="971"/>
      <c r="AU45" s="971"/>
      <c r="AV45" s="971"/>
      <c r="AW45" s="971"/>
      <c r="AX45" s="971"/>
      <c r="AY45" s="971"/>
      <c r="AZ45" s="1041"/>
      <c r="BA45" s="1041"/>
      <c r="BB45" s="1041"/>
      <c r="BC45" s="1041"/>
      <c r="BD45" s="1041"/>
      <c r="BE45" s="972"/>
      <c r="BF45" s="972"/>
      <c r="BG45" s="972"/>
      <c r="BH45" s="972"/>
      <c r="BI45" s="973"/>
      <c r="BJ45" s="220"/>
      <c r="BK45" s="220"/>
      <c r="BL45" s="220"/>
      <c r="BM45" s="220"/>
      <c r="BN45" s="220"/>
      <c r="BO45" s="229"/>
      <c r="BP45" s="229"/>
      <c r="BQ45" s="226">
        <v>39</v>
      </c>
      <c r="BR45" s="227"/>
      <c r="BS45" s="992"/>
      <c r="BT45" s="993"/>
      <c r="BU45" s="993"/>
      <c r="BV45" s="993"/>
      <c r="BW45" s="993"/>
      <c r="BX45" s="993"/>
      <c r="BY45" s="993"/>
      <c r="BZ45" s="993"/>
      <c r="CA45" s="993"/>
      <c r="CB45" s="993"/>
      <c r="CC45" s="993"/>
      <c r="CD45" s="993"/>
      <c r="CE45" s="993"/>
      <c r="CF45" s="993"/>
      <c r="CG45" s="1014"/>
      <c r="CH45" s="989"/>
      <c r="CI45" s="990"/>
      <c r="CJ45" s="990"/>
      <c r="CK45" s="990"/>
      <c r="CL45" s="991"/>
      <c r="CM45" s="989"/>
      <c r="CN45" s="990"/>
      <c r="CO45" s="990"/>
      <c r="CP45" s="990"/>
      <c r="CQ45" s="991"/>
      <c r="CR45" s="989"/>
      <c r="CS45" s="990"/>
      <c r="CT45" s="990"/>
      <c r="CU45" s="990"/>
      <c r="CV45" s="991"/>
      <c r="CW45" s="989"/>
      <c r="CX45" s="990"/>
      <c r="CY45" s="990"/>
      <c r="CZ45" s="990"/>
      <c r="DA45" s="991"/>
      <c r="DB45" s="989"/>
      <c r="DC45" s="990"/>
      <c r="DD45" s="990"/>
      <c r="DE45" s="990"/>
      <c r="DF45" s="991"/>
      <c r="DG45" s="989"/>
      <c r="DH45" s="990"/>
      <c r="DI45" s="990"/>
      <c r="DJ45" s="990"/>
      <c r="DK45" s="991"/>
      <c r="DL45" s="989"/>
      <c r="DM45" s="990"/>
      <c r="DN45" s="990"/>
      <c r="DO45" s="990"/>
      <c r="DP45" s="991"/>
      <c r="DQ45" s="989"/>
      <c r="DR45" s="990"/>
      <c r="DS45" s="990"/>
      <c r="DT45" s="990"/>
      <c r="DU45" s="991"/>
      <c r="DV45" s="992"/>
      <c r="DW45" s="993"/>
      <c r="DX45" s="993"/>
      <c r="DY45" s="993"/>
      <c r="DZ45" s="994"/>
      <c r="EA45" s="218"/>
    </row>
    <row r="46" spans="1:131" ht="26.25" customHeight="1" x14ac:dyDescent="0.15">
      <c r="A46" s="226">
        <v>19</v>
      </c>
      <c r="B46" s="1030"/>
      <c r="C46" s="1031"/>
      <c r="D46" s="1031"/>
      <c r="E46" s="1031"/>
      <c r="F46" s="1031"/>
      <c r="G46" s="1031"/>
      <c r="H46" s="1031"/>
      <c r="I46" s="1031"/>
      <c r="J46" s="1031"/>
      <c r="K46" s="1031"/>
      <c r="L46" s="1031"/>
      <c r="M46" s="1031"/>
      <c r="N46" s="1031"/>
      <c r="O46" s="1031"/>
      <c r="P46" s="1032"/>
      <c r="Q46" s="1038"/>
      <c r="R46" s="1039"/>
      <c r="S46" s="1039"/>
      <c r="T46" s="1039"/>
      <c r="U46" s="1039"/>
      <c r="V46" s="1039"/>
      <c r="W46" s="1039"/>
      <c r="X46" s="1039"/>
      <c r="Y46" s="1039"/>
      <c r="Z46" s="1039"/>
      <c r="AA46" s="1039"/>
      <c r="AB46" s="1039"/>
      <c r="AC46" s="1039"/>
      <c r="AD46" s="1039"/>
      <c r="AE46" s="1040"/>
      <c r="AF46" s="1035"/>
      <c r="AG46" s="1036"/>
      <c r="AH46" s="1036"/>
      <c r="AI46" s="1036"/>
      <c r="AJ46" s="1037"/>
      <c r="AK46" s="980"/>
      <c r="AL46" s="971"/>
      <c r="AM46" s="971"/>
      <c r="AN46" s="971"/>
      <c r="AO46" s="971"/>
      <c r="AP46" s="971"/>
      <c r="AQ46" s="971"/>
      <c r="AR46" s="971"/>
      <c r="AS46" s="971"/>
      <c r="AT46" s="971"/>
      <c r="AU46" s="971"/>
      <c r="AV46" s="971"/>
      <c r="AW46" s="971"/>
      <c r="AX46" s="971"/>
      <c r="AY46" s="971"/>
      <c r="AZ46" s="1041"/>
      <c r="BA46" s="1041"/>
      <c r="BB46" s="1041"/>
      <c r="BC46" s="1041"/>
      <c r="BD46" s="1041"/>
      <c r="BE46" s="972"/>
      <c r="BF46" s="972"/>
      <c r="BG46" s="972"/>
      <c r="BH46" s="972"/>
      <c r="BI46" s="973"/>
      <c r="BJ46" s="220"/>
      <c r="BK46" s="220"/>
      <c r="BL46" s="220"/>
      <c r="BM46" s="220"/>
      <c r="BN46" s="220"/>
      <c r="BO46" s="229"/>
      <c r="BP46" s="229"/>
      <c r="BQ46" s="226">
        <v>40</v>
      </c>
      <c r="BR46" s="227"/>
      <c r="BS46" s="992"/>
      <c r="BT46" s="993"/>
      <c r="BU46" s="993"/>
      <c r="BV46" s="993"/>
      <c r="BW46" s="993"/>
      <c r="BX46" s="993"/>
      <c r="BY46" s="993"/>
      <c r="BZ46" s="993"/>
      <c r="CA46" s="993"/>
      <c r="CB46" s="993"/>
      <c r="CC46" s="993"/>
      <c r="CD46" s="993"/>
      <c r="CE46" s="993"/>
      <c r="CF46" s="993"/>
      <c r="CG46" s="1014"/>
      <c r="CH46" s="989"/>
      <c r="CI46" s="990"/>
      <c r="CJ46" s="990"/>
      <c r="CK46" s="990"/>
      <c r="CL46" s="991"/>
      <c r="CM46" s="989"/>
      <c r="CN46" s="990"/>
      <c r="CO46" s="990"/>
      <c r="CP46" s="990"/>
      <c r="CQ46" s="991"/>
      <c r="CR46" s="989"/>
      <c r="CS46" s="990"/>
      <c r="CT46" s="990"/>
      <c r="CU46" s="990"/>
      <c r="CV46" s="991"/>
      <c r="CW46" s="989"/>
      <c r="CX46" s="990"/>
      <c r="CY46" s="990"/>
      <c r="CZ46" s="990"/>
      <c r="DA46" s="991"/>
      <c r="DB46" s="989"/>
      <c r="DC46" s="990"/>
      <c r="DD46" s="990"/>
      <c r="DE46" s="990"/>
      <c r="DF46" s="991"/>
      <c r="DG46" s="989"/>
      <c r="DH46" s="990"/>
      <c r="DI46" s="990"/>
      <c r="DJ46" s="990"/>
      <c r="DK46" s="991"/>
      <c r="DL46" s="989"/>
      <c r="DM46" s="990"/>
      <c r="DN46" s="990"/>
      <c r="DO46" s="990"/>
      <c r="DP46" s="991"/>
      <c r="DQ46" s="989"/>
      <c r="DR46" s="990"/>
      <c r="DS46" s="990"/>
      <c r="DT46" s="990"/>
      <c r="DU46" s="991"/>
      <c r="DV46" s="992"/>
      <c r="DW46" s="993"/>
      <c r="DX46" s="993"/>
      <c r="DY46" s="993"/>
      <c r="DZ46" s="994"/>
      <c r="EA46" s="218"/>
    </row>
    <row r="47" spans="1:131" ht="26.25" customHeight="1" x14ac:dyDescent="0.15">
      <c r="A47" s="226">
        <v>20</v>
      </c>
      <c r="B47" s="1030"/>
      <c r="C47" s="1031"/>
      <c r="D47" s="1031"/>
      <c r="E47" s="1031"/>
      <c r="F47" s="1031"/>
      <c r="G47" s="1031"/>
      <c r="H47" s="1031"/>
      <c r="I47" s="1031"/>
      <c r="J47" s="1031"/>
      <c r="K47" s="1031"/>
      <c r="L47" s="1031"/>
      <c r="M47" s="1031"/>
      <c r="N47" s="1031"/>
      <c r="O47" s="1031"/>
      <c r="P47" s="1032"/>
      <c r="Q47" s="1038"/>
      <c r="R47" s="1039"/>
      <c r="S47" s="1039"/>
      <c r="T47" s="1039"/>
      <c r="U47" s="1039"/>
      <c r="V47" s="1039"/>
      <c r="W47" s="1039"/>
      <c r="X47" s="1039"/>
      <c r="Y47" s="1039"/>
      <c r="Z47" s="1039"/>
      <c r="AA47" s="1039"/>
      <c r="AB47" s="1039"/>
      <c r="AC47" s="1039"/>
      <c r="AD47" s="1039"/>
      <c r="AE47" s="1040"/>
      <c r="AF47" s="1035"/>
      <c r="AG47" s="1036"/>
      <c r="AH47" s="1036"/>
      <c r="AI47" s="1036"/>
      <c r="AJ47" s="1037"/>
      <c r="AK47" s="980"/>
      <c r="AL47" s="971"/>
      <c r="AM47" s="971"/>
      <c r="AN47" s="971"/>
      <c r="AO47" s="971"/>
      <c r="AP47" s="971"/>
      <c r="AQ47" s="971"/>
      <c r="AR47" s="971"/>
      <c r="AS47" s="971"/>
      <c r="AT47" s="971"/>
      <c r="AU47" s="971"/>
      <c r="AV47" s="971"/>
      <c r="AW47" s="971"/>
      <c r="AX47" s="971"/>
      <c r="AY47" s="971"/>
      <c r="AZ47" s="1041"/>
      <c r="BA47" s="1041"/>
      <c r="BB47" s="1041"/>
      <c r="BC47" s="1041"/>
      <c r="BD47" s="1041"/>
      <c r="BE47" s="972"/>
      <c r="BF47" s="972"/>
      <c r="BG47" s="972"/>
      <c r="BH47" s="972"/>
      <c r="BI47" s="973"/>
      <c r="BJ47" s="220"/>
      <c r="BK47" s="220"/>
      <c r="BL47" s="220"/>
      <c r="BM47" s="220"/>
      <c r="BN47" s="220"/>
      <c r="BO47" s="229"/>
      <c r="BP47" s="229"/>
      <c r="BQ47" s="226">
        <v>41</v>
      </c>
      <c r="BR47" s="227"/>
      <c r="BS47" s="992"/>
      <c r="BT47" s="993"/>
      <c r="BU47" s="993"/>
      <c r="BV47" s="993"/>
      <c r="BW47" s="993"/>
      <c r="BX47" s="993"/>
      <c r="BY47" s="993"/>
      <c r="BZ47" s="993"/>
      <c r="CA47" s="993"/>
      <c r="CB47" s="993"/>
      <c r="CC47" s="993"/>
      <c r="CD47" s="993"/>
      <c r="CE47" s="993"/>
      <c r="CF47" s="993"/>
      <c r="CG47" s="1014"/>
      <c r="CH47" s="989"/>
      <c r="CI47" s="990"/>
      <c r="CJ47" s="990"/>
      <c r="CK47" s="990"/>
      <c r="CL47" s="991"/>
      <c r="CM47" s="989"/>
      <c r="CN47" s="990"/>
      <c r="CO47" s="990"/>
      <c r="CP47" s="990"/>
      <c r="CQ47" s="991"/>
      <c r="CR47" s="989"/>
      <c r="CS47" s="990"/>
      <c r="CT47" s="990"/>
      <c r="CU47" s="990"/>
      <c r="CV47" s="991"/>
      <c r="CW47" s="989"/>
      <c r="CX47" s="990"/>
      <c r="CY47" s="990"/>
      <c r="CZ47" s="990"/>
      <c r="DA47" s="991"/>
      <c r="DB47" s="989"/>
      <c r="DC47" s="990"/>
      <c r="DD47" s="990"/>
      <c r="DE47" s="990"/>
      <c r="DF47" s="991"/>
      <c r="DG47" s="989"/>
      <c r="DH47" s="990"/>
      <c r="DI47" s="990"/>
      <c r="DJ47" s="990"/>
      <c r="DK47" s="991"/>
      <c r="DL47" s="989"/>
      <c r="DM47" s="990"/>
      <c r="DN47" s="990"/>
      <c r="DO47" s="990"/>
      <c r="DP47" s="991"/>
      <c r="DQ47" s="989"/>
      <c r="DR47" s="990"/>
      <c r="DS47" s="990"/>
      <c r="DT47" s="990"/>
      <c r="DU47" s="991"/>
      <c r="DV47" s="992"/>
      <c r="DW47" s="993"/>
      <c r="DX47" s="993"/>
      <c r="DY47" s="993"/>
      <c r="DZ47" s="994"/>
      <c r="EA47" s="218"/>
    </row>
    <row r="48" spans="1:131" ht="26.25" customHeight="1" x14ac:dyDescent="0.15">
      <c r="A48" s="226">
        <v>21</v>
      </c>
      <c r="B48" s="1030"/>
      <c r="C48" s="1031"/>
      <c r="D48" s="1031"/>
      <c r="E48" s="1031"/>
      <c r="F48" s="1031"/>
      <c r="G48" s="1031"/>
      <c r="H48" s="1031"/>
      <c r="I48" s="1031"/>
      <c r="J48" s="1031"/>
      <c r="K48" s="1031"/>
      <c r="L48" s="1031"/>
      <c r="M48" s="1031"/>
      <c r="N48" s="1031"/>
      <c r="O48" s="1031"/>
      <c r="P48" s="1032"/>
      <c r="Q48" s="1038"/>
      <c r="R48" s="1039"/>
      <c r="S48" s="1039"/>
      <c r="T48" s="1039"/>
      <c r="U48" s="1039"/>
      <c r="V48" s="1039"/>
      <c r="W48" s="1039"/>
      <c r="X48" s="1039"/>
      <c r="Y48" s="1039"/>
      <c r="Z48" s="1039"/>
      <c r="AA48" s="1039"/>
      <c r="AB48" s="1039"/>
      <c r="AC48" s="1039"/>
      <c r="AD48" s="1039"/>
      <c r="AE48" s="1040"/>
      <c r="AF48" s="1035"/>
      <c r="AG48" s="1036"/>
      <c r="AH48" s="1036"/>
      <c r="AI48" s="1036"/>
      <c r="AJ48" s="1037"/>
      <c r="AK48" s="980"/>
      <c r="AL48" s="971"/>
      <c r="AM48" s="971"/>
      <c r="AN48" s="971"/>
      <c r="AO48" s="971"/>
      <c r="AP48" s="971"/>
      <c r="AQ48" s="971"/>
      <c r="AR48" s="971"/>
      <c r="AS48" s="971"/>
      <c r="AT48" s="971"/>
      <c r="AU48" s="971"/>
      <c r="AV48" s="971"/>
      <c r="AW48" s="971"/>
      <c r="AX48" s="971"/>
      <c r="AY48" s="971"/>
      <c r="AZ48" s="1041"/>
      <c r="BA48" s="1041"/>
      <c r="BB48" s="1041"/>
      <c r="BC48" s="1041"/>
      <c r="BD48" s="1041"/>
      <c r="BE48" s="972"/>
      <c r="BF48" s="972"/>
      <c r="BG48" s="972"/>
      <c r="BH48" s="972"/>
      <c r="BI48" s="973"/>
      <c r="BJ48" s="220"/>
      <c r="BK48" s="220"/>
      <c r="BL48" s="220"/>
      <c r="BM48" s="220"/>
      <c r="BN48" s="220"/>
      <c r="BO48" s="229"/>
      <c r="BP48" s="229"/>
      <c r="BQ48" s="226">
        <v>42</v>
      </c>
      <c r="BR48" s="227"/>
      <c r="BS48" s="992"/>
      <c r="BT48" s="993"/>
      <c r="BU48" s="993"/>
      <c r="BV48" s="993"/>
      <c r="BW48" s="993"/>
      <c r="BX48" s="993"/>
      <c r="BY48" s="993"/>
      <c r="BZ48" s="993"/>
      <c r="CA48" s="993"/>
      <c r="CB48" s="993"/>
      <c r="CC48" s="993"/>
      <c r="CD48" s="993"/>
      <c r="CE48" s="993"/>
      <c r="CF48" s="993"/>
      <c r="CG48" s="1014"/>
      <c r="CH48" s="989"/>
      <c r="CI48" s="990"/>
      <c r="CJ48" s="990"/>
      <c r="CK48" s="990"/>
      <c r="CL48" s="991"/>
      <c r="CM48" s="989"/>
      <c r="CN48" s="990"/>
      <c r="CO48" s="990"/>
      <c r="CP48" s="990"/>
      <c r="CQ48" s="991"/>
      <c r="CR48" s="989"/>
      <c r="CS48" s="990"/>
      <c r="CT48" s="990"/>
      <c r="CU48" s="990"/>
      <c r="CV48" s="991"/>
      <c r="CW48" s="989"/>
      <c r="CX48" s="990"/>
      <c r="CY48" s="990"/>
      <c r="CZ48" s="990"/>
      <c r="DA48" s="991"/>
      <c r="DB48" s="989"/>
      <c r="DC48" s="990"/>
      <c r="DD48" s="990"/>
      <c r="DE48" s="990"/>
      <c r="DF48" s="991"/>
      <c r="DG48" s="989"/>
      <c r="DH48" s="990"/>
      <c r="DI48" s="990"/>
      <c r="DJ48" s="990"/>
      <c r="DK48" s="991"/>
      <c r="DL48" s="989"/>
      <c r="DM48" s="990"/>
      <c r="DN48" s="990"/>
      <c r="DO48" s="990"/>
      <c r="DP48" s="991"/>
      <c r="DQ48" s="989"/>
      <c r="DR48" s="990"/>
      <c r="DS48" s="990"/>
      <c r="DT48" s="990"/>
      <c r="DU48" s="991"/>
      <c r="DV48" s="992"/>
      <c r="DW48" s="993"/>
      <c r="DX48" s="993"/>
      <c r="DY48" s="993"/>
      <c r="DZ48" s="994"/>
      <c r="EA48" s="218"/>
    </row>
    <row r="49" spans="1:131" ht="26.25" customHeight="1" x14ac:dyDescent="0.15">
      <c r="A49" s="226">
        <v>22</v>
      </c>
      <c r="B49" s="1030"/>
      <c r="C49" s="1031"/>
      <c r="D49" s="1031"/>
      <c r="E49" s="1031"/>
      <c r="F49" s="1031"/>
      <c r="G49" s="1031"/>
      <c r="H49" s="1031"/>
      <c r="I49" s="1031"/>
      <c r="J49" s="1031"/>
      <c r="K49" s="1031"/>
      <c r="L49" s="1031"/>
      <c r="M49" s="1031"/>
      <c r="N49" s="1031"/>
      <c r="O49" s="1031"/>
      <c r="P49" s="1032"/>
      <c r="Q49" s="1038"/>
      <c r="R49" s="1039"/>
      <c r="S49" s="1039"/>
      <c r="T49" s="1039"/>
      <c r="U49" s="1039"/>
      <c r="V49" s="1039"/>
      <c r="W49" s="1039"/>
      <c r="X49" s="1039"/>
      <c r="Y49" s="1039"/>
      <c r="Z49" s="1039"/>
      <c r="AA49" s="1039"/>
      <c r="AB49" s="1039"/>
      <c r="AC49" s="1039"/>
      <c r="AD49" s="1039"/>
      <c r="AE49" s="1040"/>
      <c r="AF49" s="1035"/>
      <c r="AG49" s="1036"/>
      <c r="AH49" s="1036"/>
      <c r="AI49" s="1036"/>
      <c r="AJ49" s="1037"/>
      <c r="AK49" s="980"/>
      <c r="AL49" s="971"/>
      <c r="AM49" s="971"/>
      <c r="AN49" s="971"/>
      <c r="AO49" s="971"/>
      <c r="AP49" s="971"/>
      <c r="AQ49" s="971"/>
      <c r="AR49" s="971"/>
      <c r="AS49" s="971"/>
      <c r="AT49" s="971"/>
      <c r="AU49" s="971"/>
      <c r="AV49" s="971"/>
      <c r="AW49" s="971"/>
      <c r="AX49" s="971"/>
      <c r="AY49" s="971"/>
      <c r="AZ49" s="1041"/>
      <c r="BA49" s="1041"/>
      <c r="BB49" s="1041"/>
      <c r="BC49" s="1041"/>
      <c r="BD49" s="1041"/>
      <c r="BE49" s="972"/>
      <c r="BF49" s="972"/>
      <c r="BG49" s="972"/>
      <c r="BH49" s="972"/>
      <c r="BI49" s="973"/>
      <c r="BJ49" s="220"/>
      <c r="BK49" s="220"/>
      <c r="BL49" s="220"/>
      <c r="BM49" s="220"/>
      <c r="BN49" s="220"/>
      <c r="BO49" s="229"/>
      <c r="BP49" s="229"/>
      <c r="BQ49" s="226">
        <v>43</v>
      </c>
      <c r="BR49" s="227"/>
      <c r="BS49" s="992"/>
      <c r="BT49" s="993"/>
      <c r="BU49" s="993"/>
      <c r="BV49" s="993"/>
      <c r="BW49" s="993"/>
      <c r="BX49" s="993"/>
      <c r="BY49" s="993"/>
      <c r="BZ49" s="993"/>
      <c r="CA49" s="993"/>
      <c r="CB49" s="993"/>
      <c r="CC49" s="993"/>
      <c r="CD49" s="993"/>
      <c r="CE49" s="993"/>
      <c r="CF49" s="993"/>
      <c r="CG49" s="1014"/>
      <c r="CH49" s="989"/>
      <c r="CI49" s="990"/>
      <c r="CJ49" s="990"/>
      <c r="CK49" s="990"/>
      <c r="CL49" s="991"/>
      <c r="CM49" s="989"/>
      <c r="CN49" s="990"/>
      <c r="CO49" s="990"/>
      <c r="CP49" s="990"/>
      <c r="CQ49" s="991"/>
      <c r="CR49" s="989"/>
      <c r="CS49" s="990"/>
      <c r="CT49" s="990"/>
      <c r="CU49" s="990"/>
      <c r="CV49" s="991"/>
      <c r="CW49" s="989"/>
      <c r="CX49" s="990"/>
      <c r="CY49" s="990"/>
      <c r="CZ49" s="990"/>
      <c r="DA49" s="991"/>
      <c r="DB49" s="989"/>
      <c r="DC49" s="990"/>
      <c r="DD49" s="990"/>
      <c r="DE49" s="990"/>
      <c r="DF49" s="991"/>
      <c r="DG49" s="989"/>
      <c r="DH49" s="990"/>
      <c r="DI49" s="990"/>
      <c r="DJ49" s="990"/>
      <c r="DK49" s="991"/>
      <c r="DL49" s="989"/>
      <c r="DM49" s="990"/>
      <c r="DN49" s="990"/>
      <c r="DO49" s="990"/>
      <c r="DP49" s="991"/>
      <c r="DQ49" s="989"/>
      <c r="DR49" s="990"/>
      <c r="DS49" s="990"/>
      <c r="DT49" s="990"/>
      <c r="DU49" s="991"/>
      <c r="DV49" s="992"/>
      <c r="DW49" s="993"/>
      <c r="DX49" s="993"/>
      <c r="DY49" s="993"/>
      <c r="DZ49" s="994"/>
      <c r="EA49" s="218"/>
    </row>
    <row r="50" spans="1:131" ht="26.25" customHeight="1" x14ac:dyDescent="0.15">
      <c r="A50" s="226">
        <v>23</v>
      </c>
      <c r="B50" s="1030"/>
      <c r="C50" s="1031"/>
      <c r="D50" s="1031"/>
      <c r="E50" s="1031"/>
      <c r="F50" s="1031"/>
      <c r="G50" s="1031"/>
      <c r="H50" s="1031"/>
      <c r="I50" s="1031"/>
      <c r="J50" s="1031"/>
      <c r="K50" s="1031"/>
      <c r="L50" s="1031"/>
      <c r="M50" s="1031"/>
      <c r="N50" s="1031"/>
      <c r="O50" s="1031"/>
      <c r="P50" s="1032"/>
      <c r="Q50" s="1033"/>
      <c r="R50" s="1025"/>
      <c r="S50" s="1025"/>
      <c r="T50" s="1025"/>
      <c r="U50" s="1025"/>
      <c r="V50" s="1025"/>
      <c r="W50" s="1025"/>
      <c r="X50" s="1025"/>
      <c r="Y50" s="1025"/>
      <c r="Z50" s="1025"/>
      <c r="AA50" s="1025"/>
      <c r="AB50" s="1025"/>
      <c r="AC50" s="1025"/>
      <c r="AD50" s="1025"/>
      <c r="AE50" s="1034"/>
      <c r="AF50" s="1035"/>
      <c r="AG50" s="1036"/>
      <c r="AH50" s="1036"/>
      <c r="AI50" s="1036"/>
      <c r="AJ50" s="1037"/>
      <c r="AK50" s="1024"/>
      <c r="AL50" s="1025"/>
      <c r="AM50" s="1025"/>
      <c r="AN50" s="1025"/>
      <c r="AO50" s="1025"/>
      <c r="AP50" s="1025"/>
      <c r="AQ50" s="1025"/>
      <c r="AR50" s="1025"/>
      <c r="AS50" s="1025"/>
      <c r="AT50" s="1025"/>
      <c r="AU50" s="1025"/>
      <c r="AV50" s="1025"/>
      <c r="AW50" s="1025"/>
      <c r="AX50" s="1025"/>
      <c r="AY50" s="1025"/>
      <c r="AZ50" s="1026"/>
      <c r="BA50" s="1026"/>
      <c r="BB50" s="1026"/>
      <c r="BC50" s="1026"/>
      <c r="BD50" s="1026"/>
      <c r="BE50" s="972"/>
      <c r="BF50" s="972"/>
      <c r="BG50" s="972"/>
      <c r="BH50" s="972"/>
      <c r="BI50" s="973"/>
      <c r="BJ50" s="220"/>
      <c r="BK50" s="220"/>
      <c r="BL50" s="220"/>
      <c r="BM50" s="220"/>
      <c r="BN50" s="220"/>
      <c r="BO50" s="229"/>
      <c r="BP50" s="229"/>
      <c r="BQ50" s="226">
        <v>44</v>
      </c>
      <c r="BR50" s="227"/>
      <c r="BS50" s="992"/>
      <c r="BT50" s="993"/>
      <c r="BU50" s="993"/>
      <c r="BV50" s="993"/>
      <c r="BW50" s="993"/>
      <c r="BX50" s="993"/>
      <c r="BY50" s="993"/>
      <c r="BZ50" s="993"/>
      <c r="CA50" s="993"/>
      <c r="CB50" s="993"/>
      <c r="CC50" s="993"/>
      <c r="CD50" s="993"/>
      <c r="CE50" s="993"/>
      <c r="CF50" s="993"/>
      <c r="CG50" s="1014"/>
      <c r="CH50" s="989"/>
      <c r="CI50" s="990"/>
      <c r="CJ50" s="990"/>
      <c r="CK50" s="990"/>
      <c r="CL50" s="991"/>
      <c r="CM50" s="989"/>
      <c r="CN50" s="990"/>
      <c r="CO50" s="990"/>
      <c r="CP50" s="990"/>
      <c r="CQ50" s="991"/>
      <c r="CR50" s="989"/>
      <c r="CS50" s="990"/>
      <c r="CT50" s="990"/>
      <c r="CU50" s="990"/>
      <c r="CV50" s="991"/>
      <c r="CW50" s="989"/>
      <c r="CX50" s="990"/>
      <c r="CY50" s="990"/>
      <c r="CZ50" s="990"/>
      <c r="DA50" s="991"/>
      <c r="DB50" s="989"/>
      <c r="DC50" s="990"/>
      <c r="DD50" s="990"/>
      <c r="DE50" s="990"/>
      <c r="DF50" s="991"/>
      <c r="DG50" s="989"/>
      <c r="DH50" s="990"/>
      <c r="DI50" s="990"/>
      <c r="DJ50" s="990"/>
      <c r="DK50" s="991"/>
      <c r="DL50" s="989"/>
      <c r="DM50" s="990"/>
      <c r="DN50" s="990"/>
      <c r="DO50" s="990"/>
      <c r="DP50" s="991"/>
      <c r="DQ50" s="989"/>
      <c r="DR50" s="990"/>
      <c r="DS50" s="990"/>
      <c r="DT50" s="990"/>
      <c r="DU50" s="991"/>
      <c r="DV50" s="992"/>
      <c r="DW50" s="993"/>
      <c r="DX50" s="993"/>
      <c r="DY50" s="993"/>
      <c r="DZ50" s="994"/>
      <c r="EA50" s="218"/>
    </row>
    <row r="51" spans="1:131" ht="26.25" customHeight="1" x14ac:dyDescent="0.15">
      <c r="A51" s="226">
        <v>24</v>
      </c>
      <c r="B51" s="1030"/>
      <c r="C51" s="1031"/>
      <c r="D51" s="1031"/>
      <c r="E51" s="1031"/>
      <c r="F51" s="1031"/>
      <c r="G51" s="1031"/>
      <c r="H51" s="1031"/>
      <c r="I51" s="1031"/>
      <c r="J51" s="1031"/>
      <c r="K51" s="1031"/>
      <c r="L51" s="1031"/>
      <c r="M51" s="1031"/>
      <c r="N51" s="1031"/>
      <c r="O51" s="1031"/>
      <c r="P51" s="1032"/>
      <c r="Q51" s="1033"/>
      <c r="R51" s="1025"/>
      <c r="S51" s="1025"/>
      <c r="T51" s="1025"/>
      <c r="U51" s="1025"/>
      <c r="V51" s="1025"/>
      <c r="W51" s="1025"/>
      <c r="X51" s="1025"/>
      <c r="Y51" s="1025"/>
      <c r="Z51" s="1025"/>
      <c r="AA51" s="1025"/>
      <c r="AB51" s="1025"/>
      <c r="AC51" s="1025"/>
      <c r="AD51" s="1025"/>
      <c r="AE51" s="1034"/>
      <c r="AF51" s="1035"/>
      <c r="AG51" s="1036"/>
      <c r="AH51" s="1036"/>
      <c r="AI51" s="1036"/>
      <c r="AJ51" s="1037"/>
      <c r="AK51" s="1024"/>
      <c r="AL51" s="1025"/>
      <c r="AM51" s="1025"/>
      <c r="AN51" s="1025"/>
      <c r="AO51" s="1025"/>
      <c r="AP51" s="1025"/>
      <c r="AQ51" s="1025"/>
      <c r="AR51" s="1025"/>
      <c r="AS51" s="1025"/>
      <c r="AT51" s="1025"/>
      <c r="AU51" s="1025"/>
      <c r="AV51" s="1025"/>
      <c r="AW51" s="1025"/>
      <c r="AX51" s="1025"/>
      <c r="AY51" s="1025"/>
      <c r="AZ51" s="1026"/>
      <c r="BA51" s="1026"/>
      <c r="BB51" s="1026"/>
      <c r="BC51" s="1026"/>
      <c r="BD51" s="1026"/>
      <c r="BE51" s="972"/>
      <c r="BF51" s="972"/>
      <c r="BG51" s="972"/>
      <c r="BH51" s="972"/>
      <c r="BI51" s="973"/>
      <c r="BJ51" s="220"/>
      <c r="BK51" s="220"/>
      <c r="BL51" s="220"/>
      <c r="BM51" s="220"/>
      <c r="BN51" s="220"/>
      <c r="BO51" s="229"/>
      <c r="BP51" s="229"/>
      <c r="BQ51" s="226">
        <v>45</v>
      </c>
      <c r="BR51" s="227"/>
      <c r="BS51" s="992"/>
      <c r="BT51" s="993"/>
      <c r="BU51" s="993"/>
      <c r="BV51" s="993"/>
      <c r="BW51" s="993"/>
      <c r="BX51" s="993"/>
      <c r="BY51" s="993"/>
      <c r="BZ51" s="993"/>
      <c r="CA51" s="993"/>
      <c r="CB51" s="993"/>
      <c r="CC51" s="993"/>
      <c r="CD51" s="993"/>
      <c r="CE51" s="993"/>
      <c r="CF51" s="993"/>
      <c r="CG51" s="1014"/>
      <c r="CH51" s="989"/>
      <c r="CI51" s="990"/>
      <c r="CJ51" s="990"/>
      <c r="CK51" s="990"/>
      <c r="CL51" s="991"/>
      <c r="CM51" s="989"/>
      <c r="CN51" s="990"/>
      <c r="CO51" s="990"/>
      <c r="CP51" s="990"/>
      <c r="CQ51" s="991"/>
      <c r="CR51" s="989"/>
      <c r="CS51" s="990"/>
      <c r="CT51" s="990"/>
      <c r="CU51" s="990"/>
      <c r="CV51" s="991"/>
      <c r="CW51" s="989"/>
      <c r="CX51" s="990"/>
      <c r="CY51" s="990"/>
      <c r="CZ51" s="990"/>
      <c r="DA51" s="991"/>
      <c r="DB51" s="989"/>
      <c r="DC51" s="990"/>
      <c r="DD51" s="990"/>
      <c r="DE51" s="990"/>
      <c r="DF51" s="991"/>
      <c r="DG51" s="989"/>
      <c r="DH51" s="990"/>
      <c r="DI51" s="990"/>
      <c r="DJ51" s="990"/>
      <c r="DK51" s="991"/>
      <c r="DL51" s="989"/>
      <c r="DM51" s="990"/>
      <c r="DN51" s="990"/>
      <c r="DO51" s="990"/>
      <c r="DP51" s="991"/>
      <c r="DQ51" s="989"/>
      <c r="DR51" s="990"/>
      <c r="DS51" s="990"/>
      <c r="DT51" s="990"/>
      <c r="DU51" s="991"/>
      <c r="DV51" s="992"/>
      <c r="DW51" s="993"/>
      <c r="DX51" s="993"/>
      <c r="DY51" s="993"/>
      <c r="DZ51" s="994"/>
      <c r="EA51" s="218"/>
    </row>
    <row r="52" spans="1:131" ht="26.25" customHeight="1" x14ac:dyDescent="0.15">
      <c r="A52" s="226">
        <v>25</v>
      </c>
      <c r="B52" s="1030"/>
      <c r="C52" s="1031"/>
      <c r="D52" s="1031"/>
      <c r="E52" s="1031"/>
      <c r="F52" s="1031"/>
      <c r="G52" s="1031"/>
      <c r="H52" s="1031"/>
      <c r="I52" s="1031"/>
      <c r="J52" s="1031"/>
      <c r="K52" s="1031"/>
      <c r="L52" s="1031"/>
      <c r="M52" s="1031"/>
      <c r="N52" s="1031"/>
      <c r="O52" s="1031"/>
      <c r="P52" s="1032"/>
      <c r="Q52" s="1033"/>
      <c r="R52" s="1025"/>
      <c r="S52" s="1025"/>
      <c r="T52" s="1025"/>
      <c r="U52" s="1025"/>
      <c r="V52" s="1025"/>
      <c r="W52" s="1025"/>
      <c r="X52" s="1025"/>
      <c r="Y52" s="1025"/>
      <c r="Z52" s="1025"/>
      <c r="AA52" s="1025"/>
      <c r="AB52" s="1025"/>
      <c r="AC52" s="1025"/>
      <c r="AD52" s="1025"/>
      <c r="AE52" s="1034"/>
      <c r="AF52" s="1035"/>
      <c r="AG52" s="1036"/>
      <c r="AH52" s="1036"/>
      <c r="AI52" s="1036"/>
      <c r="AJ52" s="1037"/>
      <c r="AK52" s="1024"/>
      <c r="AL52" s="1025"/>
      <c r="AM52" s="1025"/>
      <c r="AN52" s="1025"/>
      <c r="AO52" s="1025"/>
      <c r="AP52" s="1025"/>
      <c r="AQ52" s="1025"/>
      <c r="AR52" s="1025"/>
      <c r="AS52" s="1025"/>
      <c r="AT52" s="1025"/>
      <c r="AU52" s="1025"/>
      <c r="AV52" s="1025"/>
      <c r="AW52" s="1025"/>
      <c r="AX52" s="1025"/>
      <c r="AY52" s="1025"/>
      <c r="AZ52" s="1026"/>
      <c r="BA52" s="1026"/>
      <c r="BB52" s="1026"/>
      <c r="BC52" s="1026"/>
      <c r="BD52" s="1026"/>
      <c r="BE52" s="972"/>
      <c r="BF52" s="972"/>
      <c r="BG52" s="972"/>
      <c r="BH52" s="972"/>
      <c r="BI52" s="973"/>
      <c r="BJ52" s="220"/>
      <c r="BK52" s="220"/>
      <c r="BL52" s="220"/>
      <c r="BM52" s="220"/>
      <c r="BN52" s="220"/>
      <c r="BO52" s="229"/>
      <c r="BP52" s="229"/>
      <c r="BQ52" s="226">
        <v>46</v>
      </c>
      <c r="BR52" s="227"/>
      <c r="BS52" s="992"/>
      <c r="BT52" s="993"/>
      <c r="BU52" s="993"/>
      <c r="BV52" s="993"/>
      <c r="BW52" s="993"/>
      <c r="BX52" s="993"/>
      <c r="BY52" s="993"/>
      <c r="BZ52" s="993"/>
      <c r="CA52" s="993"/>
      <c r="CB52" s="993"/>
      <c r="CC52" s="993"/>
      <c r="CD52" s="993"/>
      <c r="CE52" s="993"/>
      <c r="CF52" s="993"/>
      <c r="CG52" s="1014"/>
      <c r="CH52" s="989"/>
      <c r="CI52" s="990"/>
      <c r="CJ52" s="990"/>
      <c r="CK52" s="990"/>
      <c r="CL52" s="991"/>
      <c r="CM52" s="989"/>
      <c r="CN52" s="990"/>
      <c r="CO52" s="990"/>
      <c r="CP52" s="990"/>
      <c r="CQ52" s="991"/>
      <c r="CR52" s="989"/>
      <c r="CS52" s="990"/>
      <c r="CT52" s="990"/>
      <c r="CU52" s="990"/>
      <c r="CV52" s="991"/>
      <c r="CW52" s="989"/>
      <c r="CX52" s="990"/>
      <c r="CY52" s="990"/>
      <c r="CZ52" s="990"/>
      <c r="DA52" s="991"/>
      <c r="DB52" s="989"/>
      <c r="DC52" s="990"/>
      <c r="DD52" s="990"/>
      <c r="DE52" s="990"/>
      <c r="DF52" s="991"/>
      <c r="DG52" s="989"/>
      <c r="DH52" s="990"/>
      <c r="DI52" s="990"/>
      <c r="DJ52" s="990"/>
      <c r="DK52" s="991"/>
      <c r="DL52" s="989"/>
      <c r="DM52" s="990"/>
      <c r="DN52" s="990"/>
      <c r="DO52" s="990"/>
      <c r="DP52" s="991"/>
      <c r="DQ52" s="989"/>
      <c r="DR52" s="990"/>
      <c r="DS52" s="990"/>
      <c r="DT52" s="990"/>
      <c r="DU52" s="991"/>
      <c r="DV52" s="992"/>
      <c r="DW52" s="993"/>
      <c r="DX52" s="993"/>
      <c r="DY52" s="993"/>
      <c r="DZ52" s="994"/>
      <c r="EA52" s="218"/>
    </row>
    <row r="53" spans="1:131" ht="26.25" customHeight="1" x14ac:dyDescent="0.15">
      <c r="A53" s="226">
        <v>26</v>
      </c>
      <c r="B53" s="1030"/>
      <c r="C53" s="1031"/>
      <c r="D53" s="1031"/>
      <c r="E53" s="1031"/>
      <c r="F53" s="1031"/>
      <c r="G53" s="1031"/>
      <c r="H53" s="1031"/>
      <c r="I53" s="1031"/>
      <c r="J53" s="1031"/>
      <c r="K53" s="1031"/>
      <c r="L53" s="1031"/>
      <c r="M53" s="1031"/>
      <c r="N53" s="1031"/>
      <c r="O53" s="1031"/>
      <c r="P53" s="1032"/>
      <c r="Q53" s="1033"/>
      <c r="R53" s="1025"/>
      <c r="S53" s="1025"/>
      <c r="T53" s="1025"/>
      <c r="U53" s="1025"/>
      <c r="V53" s="1025"/>
      <c r="W53" s="1025"/>
      <c r="X53" s="1025"/>
      <c r="Y53" s="1025"/>
      <c r="Z53" s="1025"/>
      <c r="AA53" s="1025"/>
      <c r="AB53" s="1025"/>
      <c r="AC53" s="1025"/>
      <c r="AD53" s="1025"/>
      <c r="AE53" s="1034"/>
      <c r="AF53" s="1035"/>
      <c r="AG53" s="1036"/>
      <c r="AH53" s="1036"/>
      <c r="AI53" s="1036"/>
      <c r="AJ53" s="1037"/>
      <c r="AK53" s="1024"/>
      <c r="AL53" s="1025"/>
      <c r="AM53" s="1025"/>
      <c r="AN53" s="1025"/>
      <c r="AO53" s="1025"/>
      <c r="AP53" s="1025"/>
      <c r="AQ53" s="1025"/>
      <c r="AR53" s="1025"/>
      <c r="AS53" s="1025"/>
      <c r="AT53" s="1025"/>
      <c r="AU53" s="1025"/>
      <c r="AV53" s="1025"/>
      <c r="AW53" s="1025"/>
      <c r="AX53" s="1025"/>
      <c r="AY53" s="1025"/>
      <c r="AZ53" s="1026"/>
      <c r="BA53" s="1026"/>
      <c r="BB53" s="1026"/>
      <c r="BC53" s="1026"/>
      <c r="BD53" s="1026"/>
      <c r="BE53" s="972"/>
      <c r="BF53" s="972"/>
      <c r="BG53" s="972"/>
      <c r="BH53" s="972"/>
      <c r="BI53" s="973"/>
      <c r="BJ53" s="220"/>
      <c r="BK53" s="220"/>
      <c r="BL53" s="220"/>
      <c r="BM53" s="220"/>
      <c r="BN53" s="220"/>
      <c r="BO53" s="229"/>
      <c r="BP53" s="229"/>
      <c r="BQ53" s="226">
        <v>47</v>
      </c>
      <c r="BR53" s="227"/>
      <c r="BS53" s="992"/>
      <c r="BT53" s="993"/>
      <c r="BU53" s="993"/>
      <c r="BV53" s="993"/>
      <c r="BW53" s="993"/>
      <c r="BX53" s="993"/>
      <c r="BY53" s="993"/>
      <c r="BZ53" s="993"/>
      <c r="CA53" s="993"/>
      <c r="CB53" s="993"/>
      <c r="CC53" s="993"/>
      <c r="CD53" s="993"/>
      <c r="CE53" s="993"/>
      <c r="CF53" s="993"/>
      <c r="CG53" s="1014"/>
      <c r="CH53" s="989"/>
      <c r="CI53" s="990"/>
      <c r="CJ53" s="990"/>
      <c r="CK53" s="990"/>
      <c r="CL53" s="991"/>
      <c r="CM53" s="989"/>
      <c r="CN53" s="990"/>
      <c r="CO53" s="990"/>
      <c r="CP53" s="990"/>
      <c r="CQ53" s="991"/>
      <c r="CR53" s="989"/>
      <c r="CS53" s="990"/>
      <c r="CT53" s="990"/>
      <c r="CU53" s="990"/>
      <c r="CV53" s="991"/>
      <c r="CW53" s="989"/>
      <c r="CX53" s="990"/>
      <c r="CY53" s="990"/>
      <c r="CZ53" s="990"/>
      <c r="DA53" s="991"/>
      <c r="DB53" s="989"/>
      <c r="DC53" s="990"/>
      <c r="DD53" s="990"/>
      <c r="DE53" s="990"/>
      <c r="DF53" s="991"/>
      <c r="DG53" s="989"/>
      <c r="DH53" s="990"/>
      <c r="DI53" s="990"/>
      <c r="DJ53" s="990"/>
      <c r="DK53" s="991"/>
      <c r="DL53" s="989"/>
      <c r="DM53" s="990"/>
      <c r="DN53" s="990"/>
      <c r="DO53" s="990"/>
      <c r="DP53" s="991"/>
      <c r="DQ53" s="989"/>
      <c r="DR53" s="990"/>
      <c r="DS53" s="990"/>
      <c r="DT53" s="990"/>
      <c r="DU53" s="991"/>
      <c r="DV53" s="992"/>
      <c r="DW53" s="993"/>
      <c r="DX53" s="993"/>
      <c r="DY53" s="993"/>
      <c r="DZ53" s="994"/>
      <c r="EA53" s="218"/>
    </row>
    <row r="54" spans="1:131" ht="26.25" customHeight="1" x14ac:dyDescent="0.15">
      <c r="A54" s="226">
        <v>27</v>
      </c>
      <c r="B54" s="1030"/>
      <c r="C54" s="1031"/>
      <c r="D54" s="1031"/>
      <c r="E54" s="1031"/>
      <c r="F54" s="1031"/>
      <c r="G54" s="1031"/>
      <c r="H54" s="1031"/>
      <c r="I54" s="1031"/>
      <c r="J54" s="1031"/>
      <c r="K54" s="1031"/>
      <c r="L54" s="1031"/>
      <c r="M54" s="1031"/>
      <c r="N54" s="1031"/>
      <c r="O54" s="1031"/>
      <c r="P54" s="1032"/>
      <c r="Q54" s="1033"/>
      <c r="R54" s="1025"/>
      <c r="S54" s="1025"/>
      <c r="T54" s="1025"/>
      <c r="U54" s="1025"/>
      <c r="V54" s="1025"/>
      <c r="W54" s="1025"/>
      <c r="X54" s="1025"/>
      <c r="Y54" s="1025"/>
      <c r="Z54" s="1025"/>
      <c r="AA54" s="1025"/>
      <c r="AB54" s="1025"/>
      <c r="AC54" s="1025"/>
      <c r="AD54" s="1025"/>
      <c r="AE54" s="1034"/>
      <c r="AF54" s="1035"/>
      <c r="AG54" s="1036"/>
      <c r="AH54" s="1036"/>
      <c r="AI54" s="1036"/>
      <c r="AJ54" s="1037"/>
      <c r="AK54" s="1024"/>
      <c r="AL54" s="1025"/>
      <c r="AM54" s="1025"/>
      <c r="AN54" s="1025"/>
      <c r="AO54" s="1025"/>
      <c r="AP54" s="1025"/>
      <c r="AQ54" s="1025"/>
      <c r="AR54" s="1025"/>
      <c r="AS54" s="1025"/>
      <c r="AT54" s="1025"/>
      <c r="AU54" s="1025"/>
      <c r="AV54" s="1025"/>
      <c r="AW54" s="1025"/>
      <c r="AX54" s="1025"/>
      <c r="AY54" s="1025"/>
      <c r="AZ54" s="1026"/>
      <c r="BA54" s="1026"/>
      <c r="BB54" s="1026"/>
      <c r="BC54" s="1026"/>
      <c r="BD54" s="1026"/>
      <c r="BE54" s="972"/>
      <c r="BF54" s="972"/>
      <c r="BG54" s="972"/>
      <c r="BH54" s="972"/>
      <c r="BI54" s="973"/>
      <c r="BJ54" s="220"/>
      <c r="BK54" s="220"/>
      <c r="BL54" s="220"/>
      <c r="BM54" s="220"/>
      <c r="BN54" s="220"/>
      <c r="BO54" s="229"/>
      <c r="BP54" s="229"/>
      <c r="BQ54" s="226">
        <v>48</v>
      </c>
      <c r="BR54" s="227"/>
      <c r="BS54" s="992"/>
      <c r="BT54" s="993"/>
      <c r="BU54" s="993"/>
      <c r="BV54" s="993"/>
      <c r="BW54" s="993"/>
      <c r="BX54" s="993"/>
      <c r="BY54" s="993"/>
      <c r="BZ54" s="993"/>
      <c r="CA54" s="993"/>
      <c r="CB54" s="993"/>
      <c r="CC54" s="993"/>
      <c r="CD54" s="993"/>
      <c r="CE54" s="993"/>
      <c r="CF54" s="993"/>
      <c r="CG54" s="1014"/>
      <c r="CH54" s="989"/>
      <c r="CI54" s="990"/>
      <c r="CJ54" s="990"/>
      <c r="CK54" s="990"/>
      <c r="CL54" s="991"/>
      <c r="CM54" s="989"/>
      <c r="CN54" s="990"/>
      <c r="CO54" s="990"/>
      <c r="CP54" s="990"/>
      <c r="CQ54" s="991"/>
      <c r="CR54" s="989"/>
      <c r="CS54" s="990"/>
      <c r="CT54" s="990"/>
      <c r="CU54" s="990"/>
      <c r="CV54" s="991"/>
      <c r="CW54" s="989"/>
      <c r="CX54" s="990"/>
      <c r="CY54" s="990"/>
      <c r="CZ54" s="990"/>
      <c r="DA54" s="991"/>
      <c r="DB54" s="989"/>
      <c r="DC54" s="990"/>
      <c r="DD54" s="990"/>
      <c r="DE54" s="990"/>
      <c r="DF54" s="991"/>
      <c r="DG54" s="989"/>
      <c r="DH54" s="990"/>
      <c r="DI54" s="990"/>
      <c r="DJ54" s="990"/>
      <c r="DK54" s="991"/>
      <c r="DL54" s="989"/>
      <c r="DM54" s="990"/>
      <c r="DN54" s="990"/>
      <c r="DO54" s="990"/>
      <c r="DP54" s="991"/>
      <c r="DQ54" s="989"/>
      <c r="DR54" s="990"/>
      <c r="DS54" s="990"/>
      <c r="DT54" s="990"/>
      <c r="DU54" s="991"/>
      <c r="DV54" s="992"/>
      <c r="DW54" s="993"/>
      <c r="DX54" s="993"/>
      <c r="DY54" s="993"/>
      <c r="DZ54" s="994"/>
      <c r="EA54" s="218"/>
    </row>
    <row r="55" spans="1:131" ht="26.25" customHeight="1" x14ac:dyDescent="0.15">
      <c r="A55" s="226">
        <v>28</v>
      </c>
      <c r="B55" s="1030"/>
      <c r="C55" s="1031"/>
      <c r="D55" s="1031"/>
      <c r="E55" s="1031"/>
      <c r="F55" s="1031"/>
      <c r="G55" s="1031"/>
      <c r="H55" s="1031"/>
      <c r="I55" s="1031"/>
      <c r="J55" s="1031"/>
      <c r="K55" s="1031"/>
      <c r="L55" s="1031"/>
      <c r="M55" s="1031"/>
      <c r="N55" s="1031"/>
      <c r="O55" s="1031"/>
      <c r="P55" s="1032"/>
      <c r="Q55" s="1033"/>
      <c r="R55" s="1025"/>
      <c r="S55" s="1025"/>
      <c r="T55" s="1025"/>
      <c r="U55" s="1025"/>
      <c r="V55" s="1025"/>
      <c r="W55" s="1025"/>
      <c r="X55" s="1025"/>
      <c r="Y55" s="1025"/>
      <c r="Z55" s="1025"/>
      <c r="AA55" s="1025"/>
      <c r="AB55" s="1025"/>
      <c r="AC55" s="1025"/>
      <c r="AD55" s="1025"/>
      <c r="AE55" s="1034"/>
      <c r="AF55" s="1035"/>
      <c r="AG55" s="1036"/>
      <c r="AH55" s="1036"/>
      <c r="AI55" s="1036"/>
      <c r="AJ55" s="1037"/>
      <c r="AK55" s="1024"/>
      <c r="AL55" s="1025"/>
      <c r="AM55" s="1025"/>
      <c r="AN55" s="1025"/>
      <c r="AO55" s="1025"/>
      <c r="AP55" s="1025"/>
      <c r="AQ55" s="1025"/>
      <c r="AR55" s="1025"/>
      <c r="AS55" s="1025"/>
      <c r="AT55" s="1025"/>
      <c r="AU55" s="1025"/>
      <c r="AV55" s="1025"/>
      <c r="AW55" s="1025"/>
      <c r="AX55" s="1025"/>
      <c r="AY55" s="1025"/>
      <c r="AZ55" s="1026"/>
      <c r="BA55" s="1026"/>
      <c r="BB55" s="1026"/>
      <c r="BC55" s="1026"/>
      <c r="BD55" s="1026"/>
      <c r="BE55" s="972"/>
      <c r="BF55" s="972"/>
      <c r="BG55" s="972"/>
      <c r="BH55" s="972"/>
      <c r="BI55" s="973"/>
      <c r="BJ55" s="220"/>
      <c r="BK55" s="220"/>
      <c r="BL55" s="220"/>
      <c r="BM55" s="220"/>
      <c r="BN55" s="220"/>
      <c r="BO55" s="229"/>
      <c r="BP55" s="229"/>
      <c r="BQ55" s="226">
        <v>49</v>
      </c>
      <c r="BR55" s="227"/>
      <c r="BS55" s="992"/>
      <c r="BT55" s="993"/>
      <c r="BU55" s="993"/>
      <c r="BV55" s="993"/>
      <c r="BW55" s="993"/>
      <c r="BX55" s="993"/>
      <c r="BY55" s="993"/>
      <c r="BZ55" s="993"/>
      <c r="CA55" s="993"/>
      <c r="CB55" s="993"/>
      <c r="CC55" s="993"/>
      <c r="CD55" s="993"/>
      <c r="CE55" s="993"/>
      <c r="CF55" s="993"/>
      <c r="CG55" s="1014"/>
      <c r="CH55" s="989"/>
      <c r="CI55" s="990"/>
      <c r="CJ55" s="990"/>
      <c r="CK55" s="990"/>
      <c r="CL55" s="991"/>
      <c r="CM55" s="989"/>
      <c r="CN55" s="990"/>
      <c r="CO55" s="990"/>
      <c r="CP55" s="990"/>
      <c r="CQ55" s="991"/>
      <c r="CR55" s="989"/>
      <c r="CS55" s="990"/>
      <c r="CT55" s="990"/>
      <c r="CU55" s="990"/>
      <c r="CV55" s="991"/>
      <c r="CW55" s="989"/>
      <c r="CX55" s="990"/>
      <c r="CY55" s="990"/>
      <c r="CZ55" s="990"/>
      <c r="DA55" s="991"/>
      <c r="DB55" s="989"/>
      <c r="DC55" s="990"/>
      <c r="DD55" s="990"/>
      <c r="DE55" s="990"/>
      <c r="DF55" s="991"/>
      <c r="DG55" s="989"/>
      <c r="DH55" s="990"/>
      <c r="DI55" s="990"/>
      <c r="DJ55" s="990"/>
      <c r="DK55" s="991"/>
      <c r="DL55" s="989"/>
      <c r="DM55" s="990"/>
      <c r="DN55" s="990"/>
      <c r="DO55" s="990"/>
      <c r="DP55" s="991"/>
      <c r="DQ55" s="989"/>
      <c r="DR55" s="990"/>
      <c r="DS55" s="990"/>
      <c r="DT55" s="990"/>
      <c r="DU55" s="991"/>
      <c r="DV55" s="992"/>
      <c r="DW55" s="993"/>
      <c r="DX55" s="993"/>
      <c r="DY55" s="993"/>
      <c r="DZ55" s="994"/>
      <c r="EA55" s="218"/>
    </row>
    <row r="56" spans="1:131" ht="26.25" customHeight="1" x14ac:dyDescent="0.15">
      <c r="A56" s="226">
        <v>29</v>
      </c>
      <c r="B56" s="1030"/>
      <c r="C56" s="1031"/>
      <c r="D56" s="1031"/>
      <c r="E56" s="1031"/>
      <c r="F56" s="1031"/>
      <c r="G56" s="1031"/>
      <c r="H56" s="1031"/>
      <c r="I56" s="1031"/>
      <c r="J56" s="1031"/>
      <c r="K56" s="1031"/>
      <c r="L56" s="1031"/>
      <c r="M56" s="1031"/>
      <c r="N56" s="1031"/>
      <c r="O56" s="1031"/>
      <c r="P56" s="1032"/>
      <c r="Q56" s="1033"/>
      <c r="R56" s="1025"/>
      <c r="S56" s="1025"/>
      <c r="T56" s="1025"/>
      <c r="U56" s="1025"/>
      <c r="V56" s="1025"/>
      <c r="W56" s="1025"/>
      <c r="X56" s="1025"/>
      <c r="Y56" s="1025"/>
      <c r="Z56" s="1025"/>
      <c r="AA56" s="1025"/>
      <c r="AB56" s="1025"/>
      <c r="AC56" s="1025"/>
      <c r="AD56" s="1025"/>
      <c r="AE56" s="1034"/>
      <c r="AF56" s="1035"/>
      <c r="AG56" s="1036"/>
      <c r="AH56" s="1036"/>
      <c r="AI56" s="1036"/>
      <c r="AJ56" s="1037"/>
      <c r="AK56" s="1024"/>
      <c r="AL56" s="1025"/>
      <c r="AM56" s="1025"/>
      <c r="AN56" s="1025"/>
      <c r="AO56" s="1025"/>
      <c r="AP56" s="1025"/>
      <c r="AQ56" s="1025"/>
      <c r="AR56" s="1025"/>
      <c r="AS56" s="1025"/>
      <c r="AT56" s="1025"/>
      <c r="AU56" s="1025"/>
      <c r="AV56" s="1025"/>
      <c r="AW56" s="1025"/>
      <c r="AX56" s="1025"/>
      <c r="AY56" s="1025"/>
      <c r="AZ56" s="1026"/>
      <c r="BA56" s="1026"/>
      <c r="BB56" s="1026"/>
      <c r="BC56" s="1026"/>
      <c r="BD56" s="1026"/>
      <c r="BE56" s="972"/>
      <c r="BF56" s="972"/>
      <c r="BG56" s="972"/>
      <c r="BH56" s="972"/>
      <c r="BI56" s="973"/>
      <c r="BJ56" s="220"/>
      <c r="BK56" s="220"/>
      <c r="BL56" s="220"/>
      <c r="BM56" s="220"/>
      <c r="BN56" s="220"/>
      <c r="BO56" s="229"/>
      <c r="BP56" s="229"/>
      <c r="BQ56" s="226">
        <v>50</v>
      </c>
      <c r="BR56" s="227"/>
      <c r="BS56" s="992"/>
      <c r="BT56" s="993"/>
      <c r="BU56" s="993"/>
      <c r="BV56" s="993"/>
      <c r="BW56" s="993"/>
      <c r="BX56" s="993"/>
      <c r="BY56" s="993"/>
      <c r="BZ56" s="993"/>
      <c r="CA56" s="993"/>
      <c r="CB56" s="993"/>
      <c r="CC56" s="993"/>
      <c r="CD56" s="993"/>
      <c r="CE56" s="993"/>
      <c r="CF56" s="993"/>
      <c r="CG56" s="1014"/>
      <c r="CH56" s="989"/>
      <c r="CI56" s="990"/>
      <c r="CJ56" s="990"/>
      <c r="CK56" s="990"/>
      <c r="CL56" s="991"/>
      <c r="CM56" s="989"/>
      <c r="CN56" s="990"/>
      <c r="CO56" s="990"/>
      <c r="CP56" s="990"/>
      <c r="CQ56" s="991"/>
      <c r="CR56" s="989"/>
      <c r="CS56" s="990"/>
      <c r="CT56" s="990"/>
      <c r="CU56" s="990"/>
      <c r="CV56" s="991"/>
      <c r="CW56" s="989"/>
      <c r="CX56" s="990"/>
      <c r="CY56" s="990"/>
      <c r="CZ56" s="990"/>
      <c r="DA56" s="991"/>
      <c r="DB56" s="989"/>
      <c r="DC56" s="990"/>
      <c r="DD56" s="990"/>
      <c r="DE56" s="990"/>
      <c r="DF56" s="991"/>
      <c r="DG56" s="989"/>
      <c r="DH56" s="990"/>
      <c r="DI56" s="990"/>
      <c r="DJ56" s="990"/>
      <c r="DK56" s="991"/>
      <c r="DL56" s="989"/>
      <c r="DM56" s="990"/>
      <c r="DN56" s="990"/>
      <c r="DO56" s="990"/>
      <c r="DP56" s="991"/>
      <c r="DQ56" s="989"/>
      <c r="DR56" s="990"/>
      <c r="DS56" s="990"/>
      <c r="DT56" s="990"/>
      <c r="DU56" s="991"/>
      <c r="DV56" s="992"/>
      <c r="DW56" s="993"/>
      <c r="DX56" s="993"/>
      <c r="DY56" s="993"/>
      <c r="DZ56" s="994"/>
      <c r="EA56" s="218"/>
    </row>
    <row r="57" spans="1:131" ht="26.25" customHeight="1" x14ac:dyDescent="0.15">
      <c r="A57" s="226">
        <v>30</v>
      </c>
      <c r="B57" s="1030"/>
      <c r="C57" s="1031"/>
      <c r="D57" s="1031"/>
      <c r="E57" s="1031"/>
      <c r="F57" s="1031"/>
      <c r="G57" s="1031"/>
      <c r="H57" s="1031"/>
      <c r="I57" s="1031"/>
      <c r="J57" s="1031"/>
      <c r="K57" s="1031"/>
      <c r="L57" s="1031"/>
      <c r="M57" s="1031"/>
      <c r="N57" s="1031"/>
      <c r="O57" s="1031"/>
      <c r="P57" s="1032"/>
      <c r="Q57" s="1033"/>
      <c r="R57" s="1025"/>
      <c r="S57" s="1025"/>
      <c r="T57" s="1025"/>
      <c r="U57" s="1025"/>
      <c r="V57" s="1025"/>
      <c r="W57" s="1025"/>
      <c r="X57" s="1025"/>
      <c r="Y57" s="1025"/>
      <c r="Z57" s="1025"/>
      <c r="AA57" s="1025"/>
      <c r="AB57" s="1025"/>
      <c r="AC57" s="1025"/>
      <c r="AD57" s="1025"/>
      <c r="AE57" s="1034"/>
      <c r="AF57" s="1035"/>
      <c r="AG57" s="1036"/>
      <c r="AH57" s="1036"/>
      <c r="AI57" s="1036"/>
      <c r="AJ57" s="1037"/>
      <c r="AK57" s="1024"/>
      <c r="AL57" s="1025"/>
      <c r="AM57" s="1025"/>
      <c r="AN57" s="1025"/>
      <c r="AO57" s="1025"/>
      <c r="AP57" s="1025"/>
      <c r="AQ57" s="1025"/>
      <c r="AR57" s="1025"/>
      <c r="AS57" s="1025"/>
      <c r="AT57" s="1025"/>
      <c r="AU57" s="1025"/>
      <c r="AV57" s="1025"/>
      <c r="AW57" s="1025"/>
      <c r="AX57" s="1025"/>
      <c r="AY57" s="1025"/>
      <c r="AZ57" s="1026"/>
      <c r="BA57" s="1026"/>
      <c r="BB57" s="1026"/>
      <c r="BC57" s="1026"/>
      <c r="BD57" s="1026"/>
      <c r="BE57" s="972"/>
      <c r="BF57" s="972"/>
      <c r="BG57" s="972"/>
      <c r="BH57" s="972"/>
      <c r="BI57" s="973"/>
      <c r="BJ57" s="220"/>
      <c r="BK57" s="220"/>
      <c r="BL57" s="220"/>
      <c r="BM57" s="220"/>
      <c r="BN57" s="220"/>
      <c r="BO57" s="229"/>
      <c r="BP57" s="229"/>
      <c r="BQ57" s="226">
        <v>51</v>
      </c>
      <c r="BR57" s="227"/>
      <c r="BS57" s="992"/>
      <c r="BT57" s="993"/>
      <c r="BU57" s="993"/>
      <c r="BV57" s="993"/>
      <c r="BW57" s="993"/>
      <c r="BX57" s="993"/>
      <c r="BY57" s="993"/>
      <c r="BZ57" s="993"/>
      <c r="CA57" s="993"/>
      <c r="CB57" s="993"/>
      <c r="CC57" s="993"/>
      <c r="CD57" s="993"/>
      <c r="CE57" s="993"/>
      <c r="CF57" s="993"/>
      <c r="CG57" s="1014"/>
      <c r="CH57" s="989"/>
      <c r="CI57" s="990"/>
      <c r="CJ57" s="990"/>
      <c r="CK57" s="990"/>
      <c r="CL57" s="991"/>
      <c r="CM57" s="989"/>
      <c r="CN57" s="990"/>
      <c r="CO57" s="990"/>
      <c r="CP57" s="990"/>
      <c r="CQ57" s="991"/>
      <c r="CR57" s="989"/>
      <c r="CS57" s="990"/>
      <c r="CT57" s="990"/>
      <c r="CU57" s="990"/>
      <c r="CV57" s="991"/>
      <c r="CW57" s="989"/>
      <c r="CX57" s="990"/>
      <c r="CY57" s="990"/>
      <c r="CZ57" s="990"/>
      <c r="DA57" s="991"/>
      <c r="DB57" s="989"/>
      <c r="DC57" s="990"/>
      <c r="DD57" s="990"/>
      <c r="DE57" s="990"/>
      <c r="DF57" s="991"/>
      <c r="DG57" s="989"/>
      <c r="DH57" s="990"/>
      <c r="DI57" s="990"/>
      <c r="DJ57" s="990"/>
      <c r="DK57" s="991"/>
      <c r="DL57" s="989"/>
      <c r="DM57" s="990"/>
      <c r="DN57" s="990"/>
      <c r="DO57" s="990"/>
      <c r="DP57" s="991"/>
      <c r="DQ57" s="989"/>
      <c r="DR57" s="990"/>
      <c r="DS57" s="990"/>
      <c r="DT57" s="990"/>
      <c r="DU57" s="991"/>
      <c r="DV57" s="992"/>
      <c r="DW57" s="993"/>
      <c r="DX57" s="993"/>
      <c r="DY57" s="993"/>
      <c r="DZ57" s="994"/>
      <c r="EA57" s="218"/>
    </row>
    <row r="58" spans="1:131" ht="26.25" customHeight="1" x14ac:dyDescent="0.15">
      <c r="A58" s="226">
        <v>31</v>
      </c>
      <c r="B58" s="1030"/>
      <c r="C58" s="1031"/>
      <c r="D58" s="1031"/>
      <c r="E58" s="1031"/>
      <c r="F58" s="1031"/>
      <c r="G58" s="1031"/>
      <c r="H58" s="1031"/>
      <c r="I58" s="1031"/>
      <c r="J58" s="1031"/>
      <c r="K58" s="1031"/>
      <c r="L58" s="1031"/>
      <c r="M58" s="1031"/>
      <c r="N58" s="1031"/>
      <c r="O58" s="1031"/>
      <c r="P58" s="1032"/>
      <c r="Q58" s="1033"/>
      <c r="R58" s="1025"/>
      <c r="S58" s="1025"/>
      <c r="T58" s="1025"/>
      <c r="U58" s="1025"/>
      <c r="V58" s="1025"/>
      <c r="W58" s="1025"/>
      <c r="X58" s="1025"/>
      <c r="Y58" s="1025"/>
      <c r="Z58" s="1025"/>
      <c r="AA58" s="1025"/>
      <c r="AB58" s="1025"/>
      <c r="AC58" s="1025"/>
      <c r="AD58" s="1025"/>
      <c r="AE58" s="1034"/>
      <c r="AF58" s="1035"/>
      <c r="AG58" s="1036"/>
      <c r="AH58" s="1036"/>
      <c r="AI58" s="1036"/>
      <c r="AJ58" s="1037"/>
      <c r="AK58" s="1024"/>
      <c r="AL58" s="1025"/>
      <c r="AM58" s="1025"/>
      <c r="AN58" s="1025"/>
      <c r="AO58" s="1025"/>
      <c r="AP58" s="1025"/>
      <c r="AQ58" s="1025"/>
      <c r="AR58" s="1025"/>
      <c r="AS58" s="1025"/>
      <c r="AT58" s="1025"/>
      <c r="AU58" s="1025"/>
      <c r="AV58" s="1025"/>
      <c r="AW58" s="1025"/>
      <c r="AX58" s="1025"/>
      <c r="AY58" s="1025"/>
      <c r="AZ58" s="1026"/>
      <c r="BA58" s="1026"/>
      <c r="BB58" s="1026"/>
      <c r="BC58" s="1026"/>
      <c r="BD58" s="1026"/>
      <c r="BE58" s="972"/>
      <c r="BF58" s="972"/>
      <c r="BG58" s="972"/>
      <c r="BH58" s="972"/>
      <c r="BI58" s="973"/>
      <c r="BJ58" s="220"/>
      <c r="BK58" s="220"/>
      <c r="BL58" s="220"/>
      <c r="BM58" s="220"/>
      <c r="BN58" s="220"/>
      <c r="BO58" s="229"/>
      <c r="BP58" s="229"/>
      <c r="BQ58" s="226">
        <v>52</v>
      </c>
      <c r="BR58" s="227"/>
      <c r="BS58" s="992"/>
      <c r="BT58" s="993"/>
      <c r="BU58" s="993"/>
      <c r="BV58" s="993"/>
      <c r="BW58" s="993"/>
      <c r="BX58" s="993"/>
      <c r="BY58" s="993"/>
      <c r="BZ58" s="993"/>
      <c r="CA58" s="993"/>
      <c r="CB58" s="993"/>
      <c r="CC58" s="993"/>
      <c r="CD58" s="993"/>
      <c r="CE58" s="993"/>
      <c r="CF58" s="993"/>
      <c r="CG58" s="1014"/>
      <c r="CH58" s="989"/>
      <c r="CI58" s="990"/>
      <c r="CJ58" s="990"/>
      <c r="CK58" s="990"/>
      <c r="CL58" s="991"/>
      <c r="CM58" s="989"/>
      <c r="CN58" s="990"/>
      <c r="CO58" s="990"/>
      <c r="CP58" s="990"/>
      <c r="CQ58" s="991"/>
      <c r="CR58" s="989"/>
      <c r="CS58" s="990"/>
      <c r="CT58" s="990"/>
      <c r="CU58" s="990"/>
      <c r="CV58" s="991"/>
      <c r="CW58" s="989"/>
      <c r="CX58" s="990"/>
      <c r="CY58" s="990"/>
      <c r="CZ58" s="990"/>
      <c r="DA58" s="991"/>
      <c r="DB58" s="989"/>
      <c r="DC58" s="990"/>
      <c r="DD58" s="990"/>
      <c r="DE58" s="990"/>
      <c r="DF58" s="991"/>
      <c r="DG58" s="989"/>
      <c r="DH58" s="990"/>
      <c r="DI58" s="990"/>
      <c r="DJ58" s="990"/>
      <c r="DK58" s="991"/>
      <c r="DL58" s="989"/>
      <c r="DM58" s="990"/>
      <c r="DN58" s="990"/>
      <c r="DO58" s="990"/>
      <c r="DP58" s="991"/>
      <c r="DQ58" s="989"/>
      <c r="DR58" s="990"/>
      <c r="DS58" s="990"/>
      <c r="DT58" s="990"/>
      <c r="DU58" s="991"/>
      <c r="DV58" s="992"/>
      <c r="DW58" s="993"/>
      <c r="DX58" s="993"/>
      <c r="DY58" s="993"/>
      <c r="DZ58" s="994"/>
      <c r="EA58" s="218"/>
    </row>
    <row r="59" spans="1:131" ht="26.25" customHeight="1" x14ac:dyDescent="0.15">
      <c r="A59" s="226">
        <v>32</v>
      </c>
      <c r="B59" s="1030"/>
      <c r="C59" s="1031"/>
      <c r="D59" s="1031"/>
      <c r="E59" s="1031"/>
      <c r="F59" s="1031"/>
      <c r="G59" s="1031"/>
      <c r="H59" s="1031"/>
      <c r="I59" s="1031"/>
      <c r="J59" s="1031"/>
      <c r="K59" s="1031"/>
      <c r="L59" s="1031"/>
      <c r="M59" s="1031"/>
      <c r="N59" s="1031"/>
      <c r="O59" s="1031"/>
      <c r="P59" s="1032"/>
      <c r="Q59" s="1033"/>
      <c r="R59" s="1025"/>
      <c r="S59" s="1025"/>
      <c r="T59" s="1025"/>
      <c r="U59" s="1025"/>
      <c r="V59" s="1025"/>
      <c r="W59" s="1025"/>
      <c r="X59" s="1025"/>
      <c r="Y59" s="1025"/>
      <c r="Z59" s="1025"/>
      <c r="AA59" s="1025"/>
      <c r="AB59" s="1025"/>
      <c r="AC59" s="1025"/>
      <c r="AD59" s="1025"/>
      <c r="AE59" s="1034"/>
      <c r="AF59" s="1035"/>
      <c r="AG59" s="1036"/>
      <c r="AH59" s="1036"/>
      <c r="AI59" s="1036"/>
      <c r="AJ59" s="1037"/>
      <c r="AK59" s="1024"/>
      <c r="AL59" s="1025"/>
      <c r="AM59" s="1025"/>
      <c r="AN59" s="1025"/>
      <c r="AO59" s="1025"/>
      <c r="AP59" s="1025"/>
      <c r="AQ59" s="1025"/>
      <c r="AR59" s="1025"/>
      <c r="AS59" s="1025"/>
      <c r="AT59" s="1025"/>
      <c r="AU59" s="1025"/>
      <c r="AV59" s="1025"/>
      <c r="AW59" s="1025"/>
      <c r="AX59" s="1025"/>
      <c r="AY59" s="1025"/>
      <c r="AZ59" s="1026"/>
      <c r="BA59" s="1026"/>
      <c r="BB59" s="1026"/>
      <c r="BC59" s="1026"/>
      <c r="BD59" s="1026"/>
      <c r="BE59" s="972"/>
      <c r="BF59" s="972"/>
      <c r="BG59" s="972"/>
      <c r="BH59" s="972"/>
      <c r="BI59" s="973"/>
      <c r="BJ59" s="220"/>
      <c r="BK59" s="220"/>
      <c r="BL59" s="220"/>
      <c r="BM59" s="220"/>
      <c r="BN59" s="220"/>
      <c r="BO59" s="229"/>
      <c r="BP59" s="229"/>
      <c r="BQ59" s="226">
        <v>53</v>
      </c>
      <c r="BR59" s="227"/>
      <c r="BS59" s="992"/>
      <c r="BT59" s="993"/>
      <c r="BU59" s="993"/>
      <c r="BV59" s="993"/>
      <c r="BW59" s="993"/>
      <c r="BX59" s="993"/>
      <c r="BY59" s="993"/>
      <c r="BZ59" s="993"/>
      <c r="CA59" s="993"/>
      <c r="CB59" s="993"/>
      <c r="CC59" s="993"/>
      <c r="CD59" s="993"/>
      <c r="CE59" s="993"/>
      <c r="CF59" s="993"/>
      <c r="CG59" s="1014"/>
      <c r="CH59" s="989"/>
      <c r="CI59" s="990"/>
      <c r="CJ59" s="990"/>
      <c r="CK59" s="990"/>
      <c r="CL59" s="991"/>
      <c r="CM59" s="989"/>
      <c r="CN59" s="990"/>
      <c r="CO59" s="990"/>
      <c r="CP59" s="990"/>
      <c r="CQ59" s="991"/>
      <c r="CR59" s="989"/>
      <c r="CS59" s="990"/>
      <c r="CT59" s="990"/>
      <c r="CU59" s="990"/>
      <c r="CV59" s="991"/>
      <c r="CW59" s="989"/>
      <c r="CX59" s="990"/>
      <c r="CY59" s="990"/>
      <c r="CZ59" s="990"/>
      <c r="DA59" s="991"/>
      <c r="DB59" s="989"/>
      <c r="DC59" s="990"/>
      <c r="DD59" s="990"/>
      <c r="DE59" s="990"/>
      <c r="DF59" s="991"/>
      <c r="DG59" s="989"/>
      <c r="DH59" s="990"/>
      <c r="DI59" s="990"/>
      <c r="DJ59" s="990"/>
      <c r="DK59" s="991"/>
      <c r="DL59" s="989"/>
      <c r="DM59" s="990"/>
      <c r="DN59" s="990"/>
      <c r="DO59" s="990"/>
      <c r="DP59" s="991"/>
      <c r="DQ59" s="989"/>
      <c r="DR59" s="990"/>
      <c r="DS59" s="990"/>
      <c r="DT59" s="990"/>
      <c r="DU59" s="991"/>
      <c r="DV59" s="992"/>
      <c r="DW59" s="993"/>
      <c r="DX59" s="993"/>
      <c r="DY59" s="993"/>
      <c r="DZ59" s="994"/>
      <c r="EA59" s="218"/>
    </row>
    <row r="60" spans="1:131" ht="26.25" customHeight="1" x14ac:dyDescent="0.15">
      <c r="A60" s="226">
        <v>33</v>
      </c>
      <c r="B60" s="1030"/>
      <c r="C60" s="1031"/>
      <c r="D60" s="1031"/>
      <c r="E60" s="1031"/>
      <c r="F60" s="1031"/>
      <c r="G60" s="1031"/>
      <c r="H60" s="1031"/>
      <c r="I60" s="1031"/>
      <c r="J60" s="1031"/>
      <c r="K60" s="1031"/>
      <c r="L60" s="1031"/>
      <c r="M60" s="1031"/>
      <c r="N60" s="1031"/>
      <c r="O60" s="1031"/>
      <c r="P60" s="1032"/>
      <c r="Q60" s="1033"/>
      <c r="R60" s="1025"/>
      <c r="S60" s="1025"/>
      <c r="T60" s="1025"/>
      <c r="U60" s="1025"/>
      <c r="V60" s="1025"/>
      <c r="W60" s="1025"/>
      <c r="X60" s="1025"/>
      <c r="Y60" s="1025"/>
      <c r="Z60" s="1025"/>
      <c r="AA60" s="1025"/>
      <c r="AB60" s="1025"/>
      <c r="AC60" s="1025"/>
      <c r="AD60" s="1025"/>
      <c r="AE60" s="1034"/>
      <c r="AF60" s="1035"/>
      <c r="AG60" s="1036"/>
      <c r="AH60" s="1036"/>
      <c r="AI60" s="1036"/>
      <c r="AJ60" s="1037"/>
      <c r="AK60" s="1024"/>
      <c r="AL60" s="1025"/>
      <c r="AM60" s="1025"/>
      <c r="AN60" s="1025"/>
      <c r="AO60" s="1025"/>
      <c r="AP60" s="1025"/>
      <c r="AQ60" s="1025"/>
      <c r="AR60" s="1025"/>
      <c r="AS60" s="1025"/>
      <c r="AT60" s="1025"/>
      <c r="AU60" s="1025"/>
      <c r="AV60" s="1025"/>
      <c r="AW60" s="1025"/>
      <c r="AX60" s="1025"/>
      <c r="AY60" s="1025"/>
      <c r="AZ60" s="1026"/>
      <c r="BA60" s="1026"/>
      <c r="BB60" s="1026"/>
      <c r="BC60" s="1026"/>
      <c r="BD60" s="1026"/>
      <c r="BE60" s="972"/>
      <c r="BF60" s="972"/>
      <c r="BG60" s="972"/>
      <c r="BH60" s="972"/>
      <c r="BI60" s="973"/>
      <c r="BJ60" s="220"/>
      <c r="BK60" s="220"/>
      <c r="BL60" s="220"/>
      <c r="BM60" s="220"/>
      <c r="BN60" s="220"/>
      <c r="BO60" s="229"/>
      <c r="BP60" s="229"/>
      <c r="BQ60" s="226">
        <v>54</v>
      </c>
      <c r="BR60" s="227"/>
      <c r="BS60" s="992"/>
      <c r="BT60" s="993"/>
      <c r="BU60" s="993"/>
      <c r="BV60" s="993"/>
      <c r="BW60" s="993"/>
      <c r="BX60" s="993"/>
      <c r="BY60" s="993"/>
      <c r="BZ60" s="993"/>
      <c r="CA60" s="993"/>
      <c r="CB60" s="993"/>
      <c r="CC60" s="993"/>
      <c r="CD60" s="993"/>
      <c r="CE60" s="993"/>
      <c r="CF60" s="993"/>
      <c r="CG60" s="1014"/>
      <c r="CH60" s="989"/>
      <c r="CI60" s="990"/>
      <c r="CJ60" s="990"/>
      <c r="CK60" s="990"/>
      <c r="CL60" s="991"/>
      <c r="CM60" s="989"/>
      <c r="CN60" s="990"/>
      <c r="CO60" s="990"/>
      <c r="CP60" s="990"/>
      <c r="CQ60" s="991"/>
      <c r="CR60" s="989"/>
      <c r="CS60" s="990"/>
      <c r="CT60" s="990"/>
      <c r="CU60" s="990"/>
      <c r="CV60" s="991"/>
      <c r="CW60" s="989"/>
      <c r="CX60" s="990"/>
      <c r="CY60" s="990"/>
      <c r="CZ60" s="990"/>
      <c r="DA60" s="991"/>
      <c r="DB60" s="989"/>
      <c r="DC60" s="990"/>
      <c r="DD60" s="990"/>
      <c r="DE60" s="990"/>
      <c r="DF60" s="991"/>
      <c r="DG60" s="989"/>
      <c r="DH60" s="990"/>
      <c r="DI60" s="990"/>
      <c r="DJ60" s="990"/>
      <c r="DK60" s="991"/>
      <c r="DL60" s="989"/>
      <c r="DM60" s="990"/>
      <c r="DN60" s="990"/>
      <c r="DO60" s="990"/>
      <c r="DP60" s="991"/>
      <c r="DQ60" s="989"/>
      <c r="DR60" s="990"/>
      <c r="DS60" s="990"/>
      <c r="DT60" s="990"/>
      <c r="DU60" s="991"/>
      <c r="DV60" s="992"/>
      <c r="DW60" s="993"/>
      <c r="DX60" s="993"/>
      <c r="DY60" s="993"/>
      <c r="DZ60" s="994"/>
      <c r="EA60" s="218"/>
    </row>
    <row r="61" spans="1:131" ht="26.25" customHeight="1" thickBot="1" x14ac:dyDescent="0.2">
      <c r="A61" s="226">
        <v>34</v>
      </c>
      <c r="B61" s="1030"/>
      <c r="C61" s="1031"/>
      <c r="D61" s="1031"/>
      <c r="E61" s="1031"/>
      <c r="F61" s="1031"/>
      <c r="G61" s="1031"/>
      <c r="H61" s="1031"/>
      <c r="I61" s="1031"/>
      <c r="J61" s="1031"/>
      <c r="K61" s="1031"/>
      <c r="L61" s="1031"/>
      <c r="M61" s="1031"/>
      <c r="N61" s="1031"/>
      <c r="O61" s="1031"/>
      <c r="P61" s="1032"/>
      <c r="Q61" s="1033"/>
      <c r="R61" s="1025"/>
      <c r="S61" s="1025"/>
      <c r="T61" s="1025"/>
      <c r="U61" s="1025"/>
      <c r="V61" s="1025"/>
      <c r="W61" s="1025"/>
      <c r="X61" s="1025"/>
      <c r="Y61" s="1025"/>
      <c r="Z61" s="1025"/>
      <c r="AA61" s="1025"/>
      <c r="AB61" s="1025"/>
      <c r="AC61" s="1025"/>
      <c r="AD61" s="1025"/>
      <c r="AE61" s="1034"/>
      <c r="AF61" s="1035"/>
      <c r="AG61" s="1036"/>
      <c r="AH61" s="1036"/>
      <c r="AI61" s="1036"/>
      <c r="AJ61" s="1037"/>
      <c r="AK61" s="1024"/>
      <c r="AL61" s="1025"/>
      <c r="AM61" s="1025"/>
      <c r="AN61" s="1025"/>
      <c r="AO61" s="1025"/>
      <c r="AP61" s="1025"/>
      <c r="AQ61" s="1025"/>
      <c r="AR61" s="1025"/>
      <c r="AS61" s="1025"/>
      <c r="AT61" s="1025"/>
      <c r="AU61" s="1025"/>
      <c r="AV61" s="1025"/>
      <c r="AW61" s="1025"/>
      <c r="AX61" s="1025"/>
      <c r="AY61" s="1025"/>
      <c r="AZ61" s="1026"/>
      <c r="BA61" s="1026"/>
      <c r="BB61" s="1026"/>
      <c r="BC61" s="1026"/>
      <c r="BD61" s="1026"/>
      <c r="BE61" s="972"/>
      <c r="BF61" s="972"/>
      <c r="BG61" s="972"/>
      <c r="BH61" s="972"/>
      <c r="BI61" s="973"/>
      <c r="BJ61" s="220"/>
      <c r="BK61" s="220"/>
      <c r="BL61" s="220"/>
      <c r="BM61" s="220"/>
      <c r="BN61" s="220"/>
      <c r="BO61" s="229"/>
      <c r="BP61" s="229"/>
      <c r="BQ61" s="226">
        <v>55</v>
      </c>
      <c r="BR61" s="227"/>
      <c r="BS61" s="992"/>
      <c r="BT61" s="993"/>
      <c r="BU61" s="993"/>
      <c r="BV61" s="993"/>
      <c r="BW61" s="993"/>
      <c r="BX61" s="993"/>
      <c r="BY61" s="993"/>
      <c r="BZ61" s="993"/>
      <c r="CA61" s="993"/>
      <c r="CB61" s="993"/>
      <c r="CC61" s="993"/>
      <c r="CD61" s="993"/>
      <c r="CE61" s="993"/>
      <c r="CF61" s="993"/>
      <c r="CG61" s="1014"/>
      <c r="CH61" s="989"/>
      <c r="CI61" s="990"/>
      <c r="CJ61" s="990"/>
      <c r="CK61" s="990"/>
      <c r="CL61" s="991"/>
      <c r="CM61" s="989"/>
      <c r="CN61" s="990"/>
      <c r="CO61" s="990"/>
      <c r="CP61" s="990"/>
      <c r="CQ61" s="991"/>
      <c r="CR61" s="989"/>
      <c r="CS61" s="990"/>
      <c r="CT61" s="990"/>
      <c r="CU61" s="990"/>
      <c r="CV61" s="991"/>
      <c r="CW61" s="989"/>
      <c r="CX61" s="990"/>
      <c r="CY61" s="990"/>
      <c r="CZ61" s="990"/>
      <c r="DA61" s="991"/>
      <c r="DB61" s="989"/>
      <c r="DC61" s="990"/>
      <c r="DD61" s="990"/>
      <c r="DE61" s="990"/>
      <c r="DF61" s="991"/>
      <c r="DG61" s="989"/>
      <c r="DH61" s="990"/>
      <c r="DI61" s="990"/>
      <c r="DJ61" s="990"/>
      <c r="DK61" s="991"/>
      <c r="DL61" s="989"/>
      <c r="DM61" s="990"/>
      <c r="DN61" s="990"/>
      <c r="DO61" s="990"/>
      <c r="DP61" s="991"/>
      <c r="DQ61" s="989"/>
      <c r="DR61" s="990"/>
      <c r="DS61" s="990"/>
      <c r="DT61" s="990"/>
      <c r="DU61" s="991"/>
      <c r="DV61" s="992"/>
      <c r="DW61" s="993"/>
      <c r="DX61" s="993"/>
      <c r="DY61" s="993"/>
      <c r="DZ61" s="994"/>
      <c r="EA61" s="218"/>
    </row>
    <row r="62" spans="1:131" ht="26.25" customHeight="1" x14ac:dyDescent="0.15">
      <c r="A62" s="226">
        <v>35</v>
      </c>
      <c r="B62" s="1030"/>
      <c r="C62" s="1031"/>
      <c r="D62" s="1031"/>
      <c r="E62" s="1031"/>
      <c r="F62" s="1031"/>
      <c r="G62" s="1031"/>
      <c r="H62" s="1031"/>
      <c r="I62" s="1031"/>
      <c r="J62" s="1031"/>
      <c r="K62" s="1031"/>
      <c r="L62" s="1031"/>
      <c r="M62" s="1031"/>
      <c r="N62" s="1031"/>
      <c r="O62" s="1031"/>
      <c r="P62" s="1032"/>
      <c r="Q62" s="1033"/>
      <c r="R62" s="1025"/>
      <c r="S62" s="1025"/>
      <c r="T62" s="1025"/>
      <c r="U62" s="1025"/>
      <c r="V62" s="1025"/>
      <c r="W62" s="1025"/>
      <c r="X62" s="1025"/>
      <c r="Y62" s="1025"/>
      <c r="Z62" s="1025"/>
      <c r="AA62" s="1025"/>
      <c r="AB62" s="1025"/>
      <c r="AC62" s="1025"/>
      <c r="AD62" s="1025"/>
      <c r="AE62" s="1034"/>
      <c r="AF62" s="1035"/>
      <c r="AG62" s="1036"/>
      <c r="AH62" s="1036"/>
      <c r="AI62" s="1036"/>
      <c r="AJ62" s="1037"/>
      <c r="AK62" s="1024"/>
      <c r="AL62" s="1025"/>
      <c r="AM62" s="1025"/>
      <c r="AN62" s="1025"/>
      <c r="AO62" s="1025"/>
      <c r="AP62" s="1025"/>
      <c r="AQ62" s="1025"/>
      <c r="AR62" s="1025"/>
      <c r="AS62" s="1025"/>
      <c r="AT62" s="1025"/>
      <c r="AU62" s="1025"/>
      <c r="AV62" s="1025"/>
      <c r="AW62" s="1025"/>
      <c r="AX62" s="1025"/>
      <c r="AY62" s="1025"/>
      <c r="AZ62" s="1026"/>
      <c r="BA62" s="1026"/>
      <c r="BB62" s="1026"/>
      <c r="BC62" s="1026"/>
      <c r="BD62" s="1026"/>
      <c r="BE62" s="972"/>
      <c r="BF62" s="972"/>
      <c r="BG62" s="972"/>
      <c r="BH62" s="972"/>
      <c r="BI62" s="973"/>
      <c r="BJ62" s="1027" t="s">
        <v>397</v>
      </c>
      <c r="BK62" s="1028"/>
      <c r="BL62" s="1028"/>
      <c r="BM62" s="1028"/>
      <c r="BN62" s="1029"/>
      <c r="BO62" s="229"/>
      <c r="BP62" s="229"/>
      <c r="BQ62" s="226">
        <v>56</v>
      </c>
      <c r="BR62" s="227"/>
      <c r="BS62" s="992"/>
      <c r="BT62" s="993"/>
      <c r="BU62" s="993"/>
      <c r="BV62" s="993"/>
      <c r="BW62" s="993"/>
      <c r="BX62" s="993"/>
      <c r="BY62" s="993"/>
      <c r="BZ62" s="993"/>
      <c r="CA62" s="993"/>
      <c r="CB62" s="993"/>
      <c r="CC62" s="993"/>
      <c r="CD62" s="993"/>
      <c r="CE62" s="993"/>
      <c r="CF62" s="993"/>
      <c r="CG62" s="1014"/>
      <c r="CH62" s="989"/>
      <c r="CI62" s="990"/>
      <c r="CJ62" s="990"/>
      <c r="CK62" s="990"/>
      <c r="CL62" s="991"/>
      <c r="CM62" s="989"/>
      <c r="CN62" s="990"/>
      <c r="CO62" s="990"/>
      <c r="CP62" s="990"/>
      <c r="CQ62" s="991"/>
      <c r="CR62" s="989"/>
      <c r="CS62" s="990"/>
      <c r="CT62" s="990"/>
      <c r="CU62" s="990"/>
      <c r="CV62" s="991"/>
      <c r="CW62" s="989"/>
      <c r="CX62" s="990"/>
      <c r="CY62" s="990"/>
      <c r="CZ62" s="990"/>
      <c r="DA62" s="991"/>
      <c r="DB62" s="989"/>
      <c r="DC62" s="990"/>
      <c r="DD62" s="990"/>
      <c r="DE62" s="990"/>
      <c r="DF62" s="991"/>
      <c r="DG62" s="989"/>
      <c r="DH62" s="990"/>
      <c r="DI62" s="990"/>
      <c r="DJ62" s="990"/>
      <c r="DK62" s="991"/>
      <c r="DL62" s="989"/>
      <c r="DM62" s="990"/>
      <c r="DN62" s="990"/>
      <c r="DO62" s="990"/>
      <c r="DP62" s="991"/>
      <c r="DQ62" s="989"/>
      <c r="DR62" s="990"/>
      <c r="DS62" s="990"/>
      <c r="DT62" s="990"/>
      <c r="DU62" s="991"/>
      <c r="DV62" s="992"/>
      <c r="DW62" s="993"/>
      <c r="DX62" s="993"/>
      <c r="DY62" s="993"/>
      <c r="DZ62" s="994"/>
      <c r="EA62" s="218"/>
    </row>
    <row r="63" spans="1:131" ht="26.25" customHeight="1" thickBot="1" x14ac:dyDescent="0.2">
      <c r="A63" s="228" t="s">
        <v>378</v>
      </c>
      <c r="B63" s="937" t="s">
        <v>398</v>
      </c>
      <c r="C63" s="938"/>
      <c r="D63" s="938"/>
      <c r="E63" s="938"/>
      <c r="F63" s="938"/>
      <c r="G63" s="938"/>
      <c r="H63" s="938"/>
      <c r="I63" s="938"/>
      <c r="J63" s="938"/>
      <c r="K63" s="938"/>
      <c r="L63" s="938"/>
      <c r="M63" s="938"/>
      <c r="N63" s="938"/>
      <c r="O63" s="938"/>
      <c r="P63" s="948"/>
      <c r="Q63" s="962"/>
      <c r="R63" s="963"/>
      <c r="S63" s="963"/>
      <c r="T63" s="963"/>
      <c r="U63" s="963"/>
      <c r="V63" s="963"/>
      <c r="W63" s="963"/>
      <c r="X63" s="963"/>
      <c r="Y63" s="963"/>
      <c r="Z63" s="963"/>
      <c r="AA63" s="963"/>
      <c r="AB63" s="963"/>
      <c r="AC63" s="963"/>
      <c r="AD63" s="963"/>
      <c r="AE63" s="1020"/>
      <c r="AF63" s="1021">
        <v>1087</v>
      </c>
      <c r="AG63" s="959"/>
      <c r="AH63" s="959"/>
      <c r="AI63" s="959"/>
      <c r="AJ63" s="1022"/>
      <c r="AK63" s="1023"/>
      <c r="AL63" s="963"/>
      <c r="AM63" s="963"/>
      <c r="AN63" s="963"/>
      <c r="AO63" s="963"/>
      <c r="AP63" s="959">
        <v>3858</v>
      </c>
      <c r="AQ63" s="959"/>
      <c r="AR63" s="959"/>
      <c r="AS63" s="959"/>
      <c r="AT63" s="959"/>
      <c r="AU63" s="959">
        <v>1912</v>
      </c>
      <c r="AV63" s="959"/>
      <c r="AW63" s="959"/>
      <c r="AX63" s="959"/>
      <c r="AY63" s="959"/>
      <c r="AZ63" s="1017"/>
      <c r="BA63" s="1017"/>
      <c r="BB63" s="1017"/>
      <c r="BC63" s="1017"/>
      <c r="BD63" s="1017"/>
      <c r="BE63" s="960"/>
      <c r="BF63" s="960"/>
      <c r="BG63" s="960"/>
      <c r="BH63" s="960"/>
      <c r="BI63" s="961"/>
      <c r="BJ63" s="1018" t="s">
        <v>122</v>
      </c>
      <c r="BK63" s="953"/>
      <c r="BL63" s="953"/>
      <c r="BM63" s="953"/>
      <c r="BN63" s="1019"/>
      <c r="BO63" s="229"/>
      <c r="BP63" s="229"/>
      <c r="BQ63" s="226">
        <v>57</v>
      </c>
      <c r="BR63" s="227"/>
      <c r="BS63" s="992"/>
      <c r="BT63" s="993"/>
      <c r="BU63" s="993"/>
      <c r="BV63" s="993"/>
      <c r="BW63" s="993"/>
      <c r="BX63" s="993"/>
      <c r="BY63" s="993"/>
      <c r="BZ63" s="993"/>
      <c r="CA63" s="993"/>
      <c r="CB63" s="993"/>
      <c r="CC63" s="993"/>
      <c r="CD63" s="993"/>
      <c r="CE63" s="993"/>
      <c r="CF63" s="993"/>
      <c r="CG63" s="1014"/>
      <c r="CH63" s="989"/>
      <c r="CI63" s="990"/>
      <c r="CJ63" s="990"/>
      <c r="CK63" s="990"/>
      <c r="CL63" s="991"/>
      <c r="CM63" s="989"/>
      <c r="CN63" s="990"/>
      <c r="CO63" s="990"/>
      <c r="CP63" s="990"/>
      <c r="CQ63" s="991"/>
      <c r="CR63" s="989"/>
      <c r="CS63" s="990"/>
      <c r="CT63" s="990"/>
      <c r="CU63" s="990"/>
      <c r="CV63" s="991"/>
      <c r="CW63" s="989"/>
      <c r="CX63" s="990"/>
      <c r="CY63" s="990"/>
      <c r="CZ63" s="990"/>
      <c r="DA63" s="991"/>
      <c r="DB63" s="989"/>
      <c r="DC63" s="990"/>
      <c r="DD63" s="990"/>
      <c r="DE63" s="990"/>
      <c r="DF63" s="991"/>
      <c r="DG63" s="989"/>
      <c r="DH63" s="990"/>
      <c r="DI63" s="990"/>
      <c r="DJ63" s="990"/>
      <c r="DK63" s="991"/>
      <c r="DL63" s="989"/>
      <c r="DM63" s="990"/>
      <c r="DN63" s="990"/>
      <c r="DO63" s="990"/>
      <c r="DP63" s="991"/>
      <c r="DQ63" s="989"/>
      <c r="DR63" s="990"/>
      <c r="DS63" s="990"/>
      <c r="DT63" s="990"/>
      <c r="DU63" s="991"/>
      <c r="DV63" s="992"/>
      <c r="DW63" s="993"/>
      <c r="DX63" s="993"/>
      <c r="DY63" s="993"/>
      <c r="DZ63" s="994"/>
      <c r="EA63" s="218"/>
    </row>
    <row r="64" spans="1:131" ht="26.25" customHeight="1" x14ac:dyDescent="0.15">
      <c r="A64" s="229"/>
      <c r="B64" s="229"/>
      <c r="C64" s="229"/>
      <c r="D64" s="229"/>
      <c r="E64" s="229"/>
      <c r="F64" s="229"/>
      <c r="G64" s="229"/>
      <c r="H64" s="229"/>
      <c r="I64" s="229"/>
      <c r="J64" s="229"/>
      <c r="K64" s="229"/>
      <c r="L64" s="229"/>
      <c r="M64" s="229"/>
      <c r="N64" s="229"/>
      <c r="O64" s="229"/>
      <c r="P64" s="229"/>
      <c r="Q64" s="229"/>
      <c r="R64" s="229"/>
      <c r="S64" s="229"/>
      <c r="T64" s="229"/>
      <c r="U64" s="229"/>
      <c r="V64" s="229"/>
      <c r="W64" s="229"/>
      <c r="X64" s="229"/>
      <c r="Y64" s="229"/>
      <c r="Z64" s="229"/>
      <c r="AA64" s="229"/>
      <c r="AB64" s="229"/>
      <c r="AC64" s="229"/>
      <c r="AD64" s="229"/>
      <c r="AE64" s="229"/>
      <c r="AF64" s="229"/>
      <c r="AG64" s="229"/>
      <c r="AH64" s="229"/>
      <c r="AI64" s="229"/>
      <c r="AJ64" s="229"/>
      <c r="AK64" s="229"/>
      <c r="AL64" s="229"/>
      <c r="AM64" s="229"/>
      <c r="AN64" s="229"/>
      <c r="AO64" s="229"/>
      <c r="AP64" s="229"/>
      <c r="AQ64" s="229"/>
      <c r="AR64" s="229"/>
      <c r="AS64" s="229"/>
      <c r="AT64" s="229"/>
      <c r="AU64" s="229"/>
      <c r="AV64" s="229"/>
      <c r="AW64" s="229"/>
      <c r="AX64" s="229"/>
      <c r="AY64" s="229"/>
      <c r="AZ64" s="229"/>
      <c r="BA64" s="229"/>
      <c r="BB64" s="229"/>
      <c r="BC64" s="229"/>
      <c r="BD64" s="229"/>
      <c r="BE64" s="229"/>
      <c r="BF64" s="229"/>
      <c r="BG64" s="229"/>
      <c r="BH64" s="229"/>
      <c r="BI64" s="229"/>
      <c r="BJ64" s="229"/>
      <c r="BK64" s="229"/>
      <c r="BL64" s="229"/>
      <c r="BM64" s="229"/>
      <c r="BN64" s="229"/>
      <c r="BO64" s="229"/>
      <c r="BP64" s="229"/>
      <c r="BQ64" s="226">
        <v>58</v>
      </c>
      <c r="BR64" s="227"/>
      <c r="BS64" s="992"/>
      <c r="BT64" s="993"/>
      <c r="BU64" s="993"/>
      <c r="BV64" s="993"/>
      <c r="BW64" s="993"/>
      <c r="BX64" s="993"/>
      <c r="BY64" s="993"/>
      <c r="BZ64" s="993"/>
      <c r="CA64" s="993"/>
      <c r="CB64" s="993"/>
      <c r="CC64" s="993"/>
      <c r="CD64" s="993"/>
      <c r="CE64" s="993"/>
      <c r="CF64" s="993"/>
      <c r="CG64" s="1014"/>
      <c r="CH64" s="989"/>
      <c r="CI64" s="990"/>
      <c r="CJ64" s="990"/>
      <c r="CK64" s="990"/>
      <c r="CL64" s="991"/>
      <c r="CM64" s="989"/>
      <c r="CN64" s="990"/>
      <c r="CO64" s="990"/>
      <c r="CP64" s="990"/>
      <c r="CQ64" s="991"/>
      <c r="CR64" s="989"/>
      <c r="CS64" s="990"/>
      <c r="CT64" s="990"/>
      <c r="CU64" s="990"/>
      <c r="CV64" s="991"/>
      <c r="CW64" s="989"/>
      <c r="CX64" s="990"/>
      <c r="CY64" s="990"/>
      <c r="CZ64" s="990"/>
      <c r="DA64" s="991"/>
      <c r="DB64" s="989"/>
      <c r="DC64" s="990"/>
      <c r="DD64" s="990"/>
      <c r="DE64" s="990"/>
      <c r="DF64" s="991"/>
      <c r="DG64" s="989"/>
      <c r="DH64" s="990"/>
      <c r="DI64" s="990"/>
      <c r="DJ64" s="990"/>
      <c r="DK64" s="991"/>
      <c r="DL64" s="989"/>
      <c r="DM64" s="990"/>
      <c r="DN64" s="990"/>
      <c r="DO64" s="990"/>
      <c r="DP64" s="991"/>
      <c r="DQ64" s="989"/>
      <c r="DR64" s="990"/>
      <c r="DS64" s="990"/>
      <c r="DT64" s="990"/>
      <c r="DU64" s="991"/>
      <c r="DV64" s="992"/>
      <c r="DW64" s="993"/>
      <c r="DX64" s="993"/>
      <c r="DY64" s="993"/>
      <c r="DZ64" s="994"/>
      <c r="EA64" s="218"/>
    </row>
    <row r="65" spans="1:131" ht="26.25" customHeight="1" thickBot="1" x14ac:dyDescent="0.2">
      <c r="A65" s="220" t="s">
        <v>399</v>
      </c>
      <c r="B65" s="220"/>
      <c r="C65" s="220"/>
      <c r="D65" s="220"/>
      <c r="E65" s="220"/>
      <c r="F65" s="220"/>
      <c r="G65" s="220"/>
      <c r="H65" s="220"/>
      <c r="I65" s="220"/>
      <c r="J65" s="220"/>
      <c r="K65" s="220"/>
      <c r="L65" s="220"/>
      <c r="M65" s="220"/>
      <c r="N65" s="220"/>
      <c r="O65" s="220"/>
      <c r="P65" s="220"/>
      <c r="Q65" s="220"/>
      <c r="R65" s="220"/>
      <c r="S65" s="220"/>
      <c r="T65" s="220"/>
      <c r="U65" s="220"/>
      <c r="V65" s="220"/>
      <c r="W65" s="220"/>
      <c r="X65" s="220"/>
      <c r="Y65" s="220"/>
      <c r="Z65" s="220"/>
      <c r="AA65" s="220"/>
      <c r="AB65" s="220"/>
      <c r="AC65" s="220"/>
      <c r="AD65" s="220"/>
      <c r="AE65" s="220"/>
      <c r="AF65" s="220"/>
      <c r="AG65" s="220"/>
      <c r="AH65" s="220"/>
      <c r="AI65" s="220"/>
      <c r="AJ65" s="220"/>
      <c r="AK65" s="220"/>
      <c r="AL65" s="220"/>
      <c r="AM65" s="220"/>
      <c r="AN65" s="220"/>
      <c r="AO65" s="220"/>
      <c r="AP65" s="220"/>
      <c r="AQ65" s="220"/>
      <c r="AR65" s="220"/>
      <c r="AS65" s="220"/>
      <c r="AT65" s="220"/>
      <c r="AU65" s="220"/>
      <c r="AV65" s="220"/>
      <c r="AW65" s="220"/>
      <c r="AX65" s="220"/>
      <c r="AY65" s="220"/>
      <c r="AZ65" s="220"/>
      <c r="BA65" s="220"/>
      <c r="BB65" s="220"/>
      <c r="BC65" s="220"/>
      <c r="BD65" s="220"/>
      <c r="BE65" s="229"/>
      <c r="BF65" s="229"/>
      <c r="BG65" s="229"/>
      <c r="BH65" s="229"/>
      <c r="BI65" s="229"/>
      <c r="BJ65" s="229"/>
      <c r="BK65" s="229"/>
      <c r="BL65" s="229"/>
      <c r="BM65" s="229"/>
      <c r="BN65" s="229"/>
      <c r="BO65" s="229"/>
      <c r="BP65" s="229"/>
      <c r="BQ65" s="226">
        <v>59</v>
      </c>
      <c r="BR65" s="227"/>
      <c r="BS65" s="992"/>
      <c r="BT65" s="993"/>
      <c r="BU65" s="993"/>
      <c r="BV65" s="993"/>
      <c r="BW65" s="993"/>
      <c r="BX65" s="993"/>
      <c r="BY65" s="993"/>
      <c r="BZ65" s="993"/>
      <c r="CA65" s="993"/>
      <c r="CB65" s="993"/>
      <c r="CC65" s="993"/>
      <c r="CD65" s="993"/>
      <c r="CE65" s="993"/>
      <c r="CF65" s="993"/>
      <c r="CG65" s="1014"/>
      <c r="CH65" s="989"/>
      <c r="CI65" s="990"/>
      <c r="CJ65" s="990"/>
      <c r="CK65" s="990"/>
      <c r="CL65" s="991"/>
      <c r="CM65" s="989"/>
      <c r="CN65" s="990"/>
      <c r="CO65" s="990"/>
      <c r="CP65" s="990"/>
      <c r="CQ65" s="991"/>
      <c r="CR65" s="989"/>
      <c r="CS65" s="990"/>
      <c r="CT65" s="990"/>
      <c r="CU65" s="990"/>
      <c r="CV65" s="991"/>
      <c r="CW65" s="989"/>
      <c r="CX65" s="990"/>
      <c r="CY65" s="990"/>
      <c r="CZ65" s="990"/>
      <c r="DA65" s="991"/>
      <c r="DB65" s="989"/>
      <c r="DC65" s="990"/>
      <c r="DD65" s="990"/>
      <c r="DE65" s="990"/>
      <c r="DF65" s="991"/>
      <c r="DG65" s="989"/>
      <c r="DH65" s="990"/>
      <c r="DI65" s="990"/>
      <c r="DJ65" s="990"/>
      <c r="DK65" s="991"/>
      <c r="DL65" s="989"/>
      <c r="DM65" s="990"/>
      <c r="DN65" s="990"/>
      <c r="DO65" s="990"/>
      <c r="DP65" s="991"/>
      <c r="DQ65" s="989"/>
      <c r="DR65" s="990"/>
      <c r="DS65" s="990"/>
      <c r="DT65" s="990"/>
      <c r="DU65" s="991"/>
      <c r="DV65" s="992"/>
      <c r="DW65" s="993"/>
      <c r="DX65" s="993"/>
      <c r="DY65" s="993"/>
      <c r="DZ65" s="994"/>
      <c r="EA65" s="218"/>
    </row>
    <row r="66" spans="1:131" ht="26.25" customHeight="1" x14ac:dyDescent="0.15">
      <c r="A66" s="995" t="s">
        <v>400</v>
      </c>
      <c r="B66" s="996"/>
      <c r="C66" s="996"/>
      <c r="D66" s="996"/>
      <c r="E66" s="996"/>
      <c r="F66" s="996"/>
      <c r="G66" s="996"/>
      <c r="H66" s="996"/>
      <c r="I66" s="996"/>
      <c r="J66" s="996"/>
      <c r="K66" s="996"/>
      <c r="L66" s="996"/>
      <c r="M66" s="996"/>
      <c r="N66" s="996"/>
      <c r="O66" s="996"/>
      <c r="P66" s="997"/>
      <c r="Q66" s="1001" t="s">
        <v>382</v>
      </c>
      <c r="R66" s="1002"/>
      <c r="S66" s="1002"/>
      <c r="T66" s="1002"/>
      <c r="U66" s="1003"/>
      <c r="V66" s="1001" t="s">
        <v>383</v>
      </c>
      <c r="W66" s="1002"/>
      <c r="X66" s="1002"/>
      <c r="Y66" s="1002"/>
      <c r="Z66" s="1003"/>
      <c r="AA66" s="1001" t="s">
        <v>384</v>
      </c>
      <c r="AB66" s="1002"/>
      <c r="AC66" s="1002"/>
      <c r="AD66" s="1002"/>
      <c r="AE66" s="1003"/>
      <c r="AF66" s="1007" t="s">
        <v>385</v>
      </c>
      <c r="AG66" s="1008"/>
      <c r="AH66" s="1008"/>
      <c r="AI66" s="1008"/>
      <c r="AJ66" s="1009"/>
      <c r="AK66" s="1001" t="s">
        <v>386</v>
      </c>
      <c r="AL66" s="996"/>
      <c r="AM66" s="996"/>
      <c r="AN66" s="996"/>
      <c r="AO66" s="997"/>
      <c r="AP66" s="1001" t="s">
        <v>387</v>
      </c>
      <c r="AQ66" s="1002"/>
      <c r="AR66" s="1002"/>
      <c r="AS66" s="1002"/>
      <c r="AT66" s="1003"/>
      <c r="AU66" s="1001" t="s">
        <v>401</v>
      </c>
      <c r="AV66" s="1002"/>
      <c r="AW66" s="1002"/>
      <c r="AX66" s="1002"/>
      <c r="AY66" s="1003"/>
      <c r="AZ66" s="1001" t="s">
        <v>364</v>
      </c>
      <c r="BA66" s="1002"/>
      <c r="BB66" s="1002"/>
      <c r="BC66" s="1002"/>
      <c r="BD66" s="1015"/>
      <c r="BE66" s="229"/>
      <c r="BF66" s="229"/>
      <c r="BG66" s="229"/>
      <c r="BH66" s="229"/>
      <c r="BI66" s="229"/>
      <c r="BJ66" s="229"/>
      <c r="BK66" s="229"/>
      <c r="BL66" s="229"/>
      <c r="BM66" s="229"/>
      <c r="BN66" s="229"/>
      <c r="BO66" s="229"/>
      <c r="BP66" s="229"/>
      <c r="BQ66" s="226">
        <v>60</v>
      </c>
      <c r="BR66" s="231"/>
      <c r="BS66" s="945"/>
      <c r="BT66" s="946"/>
      <c r="BU66" s="946"/>
      <c r="BV66" s="946"/>
      <c r="BW66" s="946"/>
      <c r="BX66" s="946"/>
      <c r="BY66" s="946"/>
      <c r="BZ66" s="946"/>
      <c r="CA66" s="946"/>
      <c r="CB66" s="946"/>
      <c r="CC66" s="946"/>
      <c r="CD66" s="946"/>
      <c r="CE66" s="946"/>
      <c r="CF66" s="946"/>
      <c r="CG66" s="955"/>
      <c r="CH66" s="956"/>
      <c r="CI66" s="957"/>
      <c r="CJ66" s="957"/>
      <c r="CK66" s="957"/>
      <c r="CL66" s="958"/>
      <c r="CM66" s="956"/>
      <c r="CN66" s="957"/>
      <c r="CO66" s="957"/>
      <c r="CP66" s="957"/>
      <c r="CQ66" s="958"/>
      <c r="CR66" s="956"/>
      <c r="CS66" s="957"/>
      <c r="CT66" s="957"/>
      <c r="CU66" s="957"/>
      <c r="CV66" s="958"/>
      <c r="CW66" s="956"/>
      <c r="CX66" s="957"/>
      <c r="CY66" s="957"/>
      <c r="CZ66" s="957"/>
      <c r="DA66" s="958"/>
      <c r="DB66" s="956"/>
      <c r="DC66" s="957"/>
      <c r="DD66" s="957"/>
      <c r="DE66" s="957"/>
      <c r="DF66" s="958"/>
      <c r="DG66" s="956"/>
      <c r="DH66" s="957"/>
      <c r="DI66" s="957"/>
      <c r="DJ66" s="957"/>
      <c r="DK66" s="958"/>
      <c r="DL66" s="956"/>
      <c r="DM66" s="957"/>
      <c r="DN66" s="957"/>
      <c r="DO66" s="957"/>
      <c r="DP66" s="958"/>
      <c r="DQ66" s="956"/>
      <c r="DR66" s="957"/>
      <c r="DS66" s="957"/>
      <c r="DT66" s="957"/>
      <c r="DU66" s="958"/>
      <c r="DV66" s="945"/>
      <c r="DW66" s="946"/>
      <c r="DX66" s="946"/>
      <c r="DY66" s="946"/>
      <c r="DZ66" s="947"/>
      <c r="EA66" s="218"/>
    </row>
    <row r="67" spans="1:131" ht="26.25" customHeight="1" thickBot="1" x14ac:dyDescent="0.2">
      <c r="A67" s="998"/>
      <c r="B67" s="999"/>
      <c r="C67" s="999"/>
      <c r="D67" s="999"/>
      <c r="E67" s="999"/>
      <c r="F67" s="999"/>
      <c r="G67" s="999"/>
      <c r="H67" s="999"/>
      <c r="I67" s="999"/>
      <c r="J67" s="999"/>
      <c r="K67" s="999"/>
      <c r="L67" s="999"/>
      <c r="M67" s="999"/>
      <c r="N67" s="999"/>
      <c r="O67" s="999"/>
      <c r="P67" s="1000"/>
      <c r="Q67" s="1004"/>
      <c r="R67" s="1005"/>
      <c r="S67" s="1005"/>
      <c r="T67" s="1005"/>
      <c r="U67" s="1006"/>
      <c r="V67" s="1004"/>
      <c r="W67" s="1005"/>
      <c r="X67" s="1005"/>
      <c r="Y67" s="1005"/>
      <c r="Z67" s="1006"/>
      <c r="AA67" s="1004"/>
      <c r="AB67" s="1005"/>
      <c r="AC67" s="1005"/>
      <c r="AD67" s="1005"/>
      <c r="AE67" s="1006"/>
      <c r="AF67" s="1010"/>
      <c r="AG67" s="1011"/>
      <c r="AH67" s="1011"/>
      <c r="AI67" s="1011"/>
      <c r="AJ67" s="1012"/>
      <c r="AK67" s="1013"/>
      <c r="AL67" s="999"/>
      <c r="AM67" s="999"/>
      <c r="AN67" s="999"/>
      <c r="AO67" s="1000"/>
      <c r="AP67" s="1004"/>
      <c r="AQ67" s="1005"/>
      <c r="AR67" s="1005"/>
      <c r="AS67" s="1005"/>
      <c r="AT67" s="1006"/>
      <c r="AU67" s="1004"/>
      <c r="AV67" s="1005"/>
      <c r="AW67" s="1005"/>
      <c r="AX67" s="1005"/>
      <c r="AY67" s="1006"/>
      <c r="AZ67" s="1004"/>
      <c r="BA67" s="1005"/>
      <c r="BB67" s="1005"/>
      <c r="BC67" s="1005"/>
      <c r="BD67" s="1016"/>
      <c r="BE67" s="229"/>
      <c r="BF67" s="229"/>
      <c r="BG67" s="229"/>
      <c r="BH67" s="229"/>
      <c r="BI67" s="229"/>
      <c r="BJ67" s="229"/>
      <c r="BK67" s="229"/>
      <c r="BL67" s="229"/>
      <c r="BM67" s="229"/>
      <c r="BN67" s="229"/>
      <c r="BO67" s="229"/>
      <c r="BP67" s="229"/>
      <c r="BQ67" s="226">
        <v>61</v>
      </c>
      <c r="BR67" s="231"/>
      <c r="BS67" s="945"/>
      <c r="BT67" s="946"/>
      <c r="BU67" s="946"/>
      <c r="BV67" s="946"/>
      <c r="BW67" s="946"/>
      <c r="BX67" s="946"/>
      <c r="BY67" s="946"/>
      <c r="BZ67" s="946"/>
      <c r="CA67" s="946"/>
      <c r="CB67" s="946"/>
      <c r="CC67" s="946"/>
      <c r="CD67" s="946"/>
      <c r="CE67" s="946"/>
      <c r="CF67" s="946"/>
      <c r="CG67" s="955"/>
      <c r="CH67" s="956"/>
      <c r="CI67" s="957"/>
      <c r="CJ67" s="957"/>
      <c r="CK67" s="957"/>
      <c r="CL67" s="958"/>
      <c r="CM67" s="956"/>
      <c r="CN67" s="957"/>
      <c r="CO67" s="957"/>
      <c r="CP67" s="957"/>
      <c r="CQ67" s="958"/>
      <c r="CR67" s="956"/>
      <c r="CS67" s="957"/>
      <c r="CT67" s="957"/>
      <c r="CU67" s="957"/>
      <c r="CV67" s="958"/>
      <c r="CW67" s="956"/>
      <c r="CX67" s="957"/>
      <c r="CY67" s="957"/>
      <c r="CZ67" s="957"/>
      <c r="DA67" s="958"/>
      <c r="DB67" s="956"/>
      <c r="DC67" s="957"/>
      <c r="DD67" s="957"/>
      <c r="DE67" s="957"/>
      <c r="DF67" s="958"/>
      <c r="DG67" s="956"/>
      <c r="DH67" s="957"/>
      <c r="DI67" s="957"/>
      <c r="DJ67" s="957"/>
      <c r="DK67" s="958"/>
      <c r="DL67" s="956"/>
      <c r="DM67" s="957"/>
      <c r="DN67" s="957"/>
      <c r="DO67" s="957"/>
      <c r="DP67" s="958"/>
      <c r="DQ67" s="956"/>
      <c r="DR67" s="957"/>
      <c r="DS67" s="957"/>
      <c r="DT67" s="957"/>
      <c r="DU67" s="958"/>
      <c r="DV67" s="945"/>
      <c r="DW67" s="946"/>
      <c r="DX67" s="946"/>
      <c r="DY67" s="946"/>
      <c r="DZ67" s="947"/>
      <c r="EA67" s="218"/>
    </row>
    <row r="68" spans="1:131" ht="26.25" customHeight="1" thickTop="1" x14ac:dyDescent="0.15">
      <c r="A68" s="224">
        <v>1</v>
      </c>
      <c r="B68" s="985" t="s">
        <v>549</v>
      </c>
      <c r="C68" s="986"/>
      <c r="D68" s="986"/>
      <c r="E68" s="986"/>
      <c r="F68" s="986"/>
      <c r="G68" s="986"/>
      <c r="H68" s="986"/>
      <c r="I68" s="986"/>
      <c r="J68" s="986"/>
      <c r="K68" s="986"/>
      <c r="L68" s="986"/>
      <c r="M68" s="986"/>
      <c r="N68" s="986"/>
      <c r="O68" s="986"/>
      <c r="P68" s="987"/>
      <c r="Q68" s="988">
        <v>5093</v>
      </c>
      <c r="R68" s="982"/>
      <c r="S68" s="982"/>
      <c r="T68" s="982"/>
      <c r="U68" s="982"/>
      <c r="V68" s="982">
        <v>5037</v>
      </c>
      <c r="W68" s="982"/>
      <c r="X68" s="982"/>
      <c r="Y68" s="982"/>
      <c r="Z68" s="982"/>
      <c r="AA68" s="982">
        <v>56</v>
      </c>
      <c r="AB68" s="982"/>
      <c r="AC68" s="982"/>
      <c r="AD68" s="982"/>
      <c r="AE68" s="982"/>
      <c r="AF68" s="982">
        <v>56</v>
      </c>
      <c r="AG68" s="982"/>
      <c r="AH68" s="982"/>
      <c r="AI68" s="982"/>
      <c r="AJ68" s="982"/>
      <c r="AK68" s="982">
        <v>1632</v>
      </c>
      <c r="AL68" s="982"/>
      <c r="AM68" s="982"/>
      <c r="AN68" s="982"/>
      <c r="AO68" s="982"/>
      <c r="AP68" s="982" t="s">
        <v>548</v>
      </c>
      <c r="AQ68" s="982"/>
      <c r="AR68" s="982"/>
      <c r="AS68" s="982"/>
      <c r="AT68" s="982"/>
      <c r="AU68" s="982" t="s">
        <v>548</v>
      </c>
      <c r="AV68" s="982"/>
      <c r="AW68" s="982"/>
      <c r="AX68" s="982"/>
      <c r="AY68" s="982"/>
      <c r="AZ68" s="983"/>
      <c r="BA68" s="983"/>
      <c r="BB68" s="983"/>
      <c r="BC68" s="983"/>
      <c r="BD68" s="984"/>
      <c r="BE68" s="229"/>
      <c r="BF68" s="229"/>
      <c r="BG68" s="229"/>
      <c r="BH68" s="229"/>
      <c r="BI68" s="229"/>
      <c r="BJ68" s="229"/>
      <c r="BK68" s="229"/>
      <c r="BL68" s="229"/>
      <c r="BM68" s="229"/>
      <c r="BN68" s="229"/>
      <c r="BO68" s="229"/>
      <c r="BP68" s="229"/>
      <c r="BQ68" s="226">
        <v>62</v>
      </c>
      <c r="BR68" s="231"/>
      <c r="BS68" s="945"/>
      <c r="BT68" s="946"/>
      <c r="BU68" s="946"/>
      <c r="BV68" s="946"/>
      <c r="BW68" s="946"/>
      <c r="BX68" s="946"/>
      <c r="BY68" s="946"/>
      <c r="BZ68" s="946"/>
      <c r="CA68" s="946"/>
      <c r="CB68" s="946"/>
      <c r="CC68" s="946"/>
      <c r="CD68" s="946"/>
      <c r="CE68" s="946"/>
      <c r="CF68" s="946"/>
      <c r="CG68" s="955"/>
      <c r="CH68" s="956"/>
      <c r="CI68" s="957"/>
      <c r="CJ68" s="957"/>
      <c r="CK68" s="957"/>
      <c r="CL68" s="958"/>
      <c r="CM68" s="956"/>
      <c r="CN68" s="957"/>
      <c r="CO68" s="957"/>
      <c r="CP68" s="957"/>
      <c r="CQ68" s="958"/>
      <c r="CR68" s="956"/>
      <c r="CS68" s="957"/>
      <c r="CT68" s="957"/>
      <c r="CU68" s="957"/>
      <c r="CV68" s="958"/>
      <c r="CW68" s="956"/>
      <c r="CX68" s="957"/>
      <c r="CY68" s="957"/>
      <c r="CZ68" s="957"/>
      <c r="DA68" s="958"/>
      <c r="DB68" s="956"/>
      <c r="DC68" s="957"/>
      <c r="DD68" s="957"/>
      <c r="DE68" s="957"/>
      <c r="DF68" s="958"/>
      <c r="DG68" s="956"/>
      <c r="DH68" s="957"/>
      <c r="DI68" s="957"/>
      <c r="DJ68" s="957"/>
      <c r="DK68" s="958"/>
      <c r="DL68" s="956"/>
      <c r="DM68" s="957"/>
      <c r="DN68" s="957"/>
      <c r="DO68" s="957"/>
      <c r="DP68" s="958"/>
      <c r="DQ68" s="956"/>
      <c r="DR68" s="957"/>
      <c r="DS68" s="957"/>
      <c r="DT68" s="957"/>
      <c r="DU68" s="958"/>
      <c r="DV68" s="945"/>
      <c r="DW68" s="946"/>
      <c r="DX68" s="946"/>
      <c r="DY68" s="946"/>
      <c r="DZ68" s="947"/>
      <c r="EA68" s="218"/>
    </row>
    <row r="69" spans="1:131" ht="26.25" customHeight="1" x14ac:dyDescent="0.15">
      <c r="A69" s="226">
        <v>2</v>
      </c>
      <c r="B69" s="974" t="s">
        <v>550</v>
      </c>
      <c r="C69" s="975"/>
      <c r="D69" s="975"/>
      <c r="E69" s="975"/>
      <c r="F69" s="975"/>
      <c r="G69" s="975"/>
      <c r="H69" s="975"/>
      <c r="I69" s="975"/>
      <c r="J69" s="975"/>
      <c r="K69" s="975"/>
      <c r="L69" s="975"/>
      <c r="M69" s="975"/>
      <c r="N69" s="975"/>
      <c r="O69" s="975"/>
      <c r="P69" s="976"/>
      <c r="Q69" s="977">
        <v>218</v>
      </c>
      <c r="R69" s="971"/>
      <c r="S69" s="971"/>
      <c r="T69" s="971"/>
      <c r="U69" s="971"/>
      <c r="V69" s="971">
        <v>216</v>
      </c>
      <c r="W69" s="971"/>
      <c r="X69" s="971"/>
      <c r="Y69" s="971"/>
      <c r="Z69" s="971"/>
      <c r="AA69" s="971">
        <v>2</v>
      </c>
      <c r="AB69" s="971"/>
      <c r="AC69" s="971"/>
      <c r="AD69" s="971"/>
      <c r="AE69" s="971"/>
      <c r="AF69" s="971">
        <v>2</v>
      </c>
      <c r="AG69" s="971"/>
      <c r="AH69" s="971"/>
      <c r="AI69" s="971"/>
      <c r="AJ69" s="971"/>
      <c r="AK69" s="971">
        <v>22</v>
      </c>
      <c r="AL69" s="971"/>
      <c r="AM69" s="971"/>
      <c r="AN69" s="971"/>
      <c r="AO69" s="971"/>
      <c r="AP69" s="971">
        <v>5</v>
      </c>
      <c r="AQ69" s="971"/>
      <c r="AR69" s="971"/>
      <c r="AS69" s="971"/>
      <c r="AT69" s="971"/>
      <c r="AU69" s="971" t="s">
        <v>548</v>
      </c>
      <c r="AV69" s="971"/>
      <c r="AW69" s="971"/>
      <c r="AX69" s="971"/>
      <c r="AY69" s="971"/>
      <c r="AZ69" s="972"/>
      <c r="BA69" s="972"/>
      <c r="BB69" s="972"/>
      <c r="BC69" s="972"/>
      <c r="BD69" s="973"/>
      <c r="BE69" s="229"/>
      <c r="BF69" s="229"/>
      <c r="BG69" s="229"/>
      <c r="BH69" s="229"/>
      <c r="BI69" s="229"/>
      <c r="BJ69" s="229"/>
      <c r="BK69" s="229"/>
      <c r="BL69" s="229"/>
      <c r="BM69" s="229"/>
      <c r="BN69" s="229"/>
      <c r="BO69" s="229"/>
      <c r="BP69" s="229"/>
      <c r="BQ69" s="226">
        <v>63</v>
      </c>
      <c r="BR69" s="231"/>
      <c r="BS69" s="945"/>
      <c r="BT69" s="946"/>
      <c r="BU69" s="946"/>
      <c r="BV69" s="946"/>
      <c r="BW69" s="946"/>
      <c r="BX69" s="946"/>
      <c r="BY69" s="946"/>
      <c r="BZ69" s="946"/>
      <c r="CA69" s="946"/>
      <c r="CB69" s="946"/>
      <c r="CC69" s="946"/>
      <c r="CD69" s="946"/>
      <c r="CE69" s="946"/>
      <c r="CF69" s="946"/>
      <c r="CG69" s="955"/>
      <c r="CH69" s="956"/>
      <c r="CI69" s="957"/>
      <c r="CJ69" s="957"/>
      <c r="CK69" s="957"/>
      <c r="CL69" s="958"/>
      <c r="CM69" s="956"/>
      <c r="CN69" s="957"/>
      <c r="CO69" s="957"/>
      <c r="CP69" s="957"/>
      <c r="CQ69" s="958"/>
      <c r="CR69" s="956"/>
      <c r="CS69" s="957"/>
      <c r="CT69" s="957"/>
      <c r="CU69" s="957"/>
      <c r="CV69" s="958"/>
      <c r="CW69" s="956"/>
      <c r="CX69" s="957"/>
      <c r="CY69" s="957"/>
      <c r="CZ69" s="957"/>
      <c r="DA69" s="958"/>
      <c r="DB69" s="956"/>
      <c r="DC69" s="957"/>
      <c r="DD69" s="957"/>
      <c r="DE69" s="957"/>
      <c r="DF69" s="958"/>
      <c r="DG69" s="956"/>
      <c r="DH69" s="957"/>
      <c r="DI69" s="957"/>
      <c r="DJ69" s="957"/>
      <c r="DK69" s="958"/>
      <c r="DL69" s="956"/>
      <c r="DM69" s="957"/>
      <c r="DN69" s="957"/>
      <c r="DO69" s="957"/>
      <c r="DP69" s="958"/>
      <c r="DQ69" s="956"/>
      <c r="DR69" s="957"/>
      <c r="DS69" s="957"/>
      <c r="DT69" s="957"/>
      <c r="DU69" s="958"/>
      <c r="DV69" s="945"/>
      <c r="DW69" s="946"/>
      <c r="DX69" s="946"/>
      <c r="DY69" s="946"/>
      <c r="DZ69" s="947"/>
      <c r="EA69" s="218"/>
    </row>
    <row r="70" spans="1:131" ht="26.25" customHeight="1" x14ac:dyDescent="0.15">
      <c r="A70" s="226">
        <v>3</v>
      </c>
      <c r="B70" s="974" t="s">
        <v>551</v>
      </c>
      <c r="C70" s="975"/>
      <c r="D70" s="975"/>
      <c r="E70" s="975"/>
      <c r="F70" s="975"/>
      <c r="G70" s="975"/>
      <c r="H70" s="975"/>
      <c r="I70" s="975"/>
      <c r="J70" s="975"/>
      <c r="K70" s="975"/>
      <c r="L70" s="975"/>
      <c r="M70" s="975"/>
      <c r="N70" s="975"/>
      <c r="O70" s="975"/>
      <c r="P70" s="976"/>
      <c r="Q70" s="977">
        <v>435</v>
      </c>
      <c r="R70" s="971"/>
      <c r="S70" s="971"/>
      <c r="T70" s="971"/>
      <c r="U70" s="971"/>
      <c r="V70" s="971">
        <v>406</v>
      </c>
      <c r="W70" s="971"/>
      <c r="X70" s="971"/>
      <c r="Y70" s="971"/>
      <c r="Z70" s="971"/>
      <c r="AA70" s="971">
        <v>29</v>
      </c>
      <c r="AB70" s="971"/>
      <c r="AC70" s="971"/>
      <c r="AD70" s="971"/>
      <c r="AE70" s="971"/>
      <c r="AF70" s="971">
        <v>29</v>
      </c>
      <c r="AG70" s="971"/>
      <c r="AH70" s="971"/>
      <c r="AI70" s="971"/>
      <c r="AJ70" s="971"/>
      <c r="AK70" s="971">
        <v>160</v>
      </c>
      <c r="AL70" s="971"/>
      <c r="AM70" s="971"/>
      <c r="AN70" s="971"/>
      <c r="AO70" s="971"/>
      <c r="AP70" s="971" t="s">
        <v>548</v>
      </c>
      <c r="AQ70" s="971"/>
      <c r="AR70" s="971"/>
      <c r="AS70" s="971"/>
      <c r="AT70" s="971"/>
      <c r="AU70" s="971" t="s">
        <v>548</v>
      </c>
      <c r="AV70" s="971"/>
      <c r="AW70" s="971"/>
      <c r="AX70" s="971"/>
      <c r="AY70" s="971"/>
      <c r="AZ70" s="972"/>
      <c r="BA70" s="972"/>
      <c r="BB70" s="972"/>
      <c r="BC70" s="972"/>
      <c r="BD70" s="973"/>
      <c r="BE70" s="229"/>
      <c r="BF70" s="229"/>
      <c r="BG70" s="229"/>
      <c r="BH70" s="229"/>
      <c r="BI70" s="229"/>
      <c r="BJ70" s="229"/>
      <c r="BK70" s="229"/>
      <c r="BL70" s="229"/>
      <c r="BM70" s="229"/>
      <c r="BN70" s="229"/>
      <c r="BO70" s="229"/>
      <c r="BP70" s="229"/>
      <c r="BQ70" s="226">
        <v>64</v>
      </c>
      <c r="BR70" s="231"/>
      <c r="BS70" s="945"/>
      <c r="BT70" s="946"/>
      <c r="BU70" s="946"/>
      <c r="BV70" s="946"/>
      <c r="BW70" s="946"/>
      <c r="BX70" s="946"/>
      <c r="BY70" s="946"/>
      <c r="BZ70" s="946"/>
      <c r="CA70" s="946"/>
      <c r="CB70" s="946"/>
      <c r="CC70" s="946"/>
      <c r="CD70" s="946"/>
      <c r="CE70" s="946"/>
      <c r="CF70" s="946"/>
      <c r="CG70" s="955"/>
      <c r="CH70" s="956"/>
      <c r="CI70" s="957"/>
      <c r="CJ70" s="957"/>
      <c r="CK70" s="957"/>
      <c r="CL70" s="958"/>
      <c r="CM70" s="956"/>
      <c r="CN70" s="957"/>
      <c r="CO70" s="957"/>
      <c r="CP70" s="957"/>
      <c r="CQ70" s="958"/>
      <c r="CR70" s="956"/>
      <c r="CS70" s="957"/>
      <c r="CT70" s="957"/>
      <c r="CU70" s="957"/>
      <c r="CV70" s="958"/>
      <c r="CW70" s="956"/>
      <c r="CX70" s="957"/>
      <c r="CY70" s="957"/>
      <c r="CZ70" s="957"/>
      <c r="DA70" s="958"/>
      <c r="DB70" s="956"/>
      <c r="DC70" s="957"/>
      <c r="DD70" s="957"/>
      <c r="DE70" s="957"/>
      <c r="DF70" s="958"/>
      <c r="DG70" s="956"/>
      <c r="DH70" s="957"/>
      <c r="DI70" s="957"/>
      <c r="DJ70" s="957"/>
      <c r="DK70" s="958"/>
      <c r="DL70" s="956"/>
      <c r="DM70" s="957"/>
      <c r="DN70" s="957"/>
      <c r="DO70" s="957"/>
      <c r="DP70" s="958"/>
      <c r="DQ70" s="956"/>
      <c r="DR70" s="957"/>
      <c r="DS70" s="957"/>
      <c r="DT70" s="957"/>
      <c r="DU70" s="958"/>
      <c r="DV70" s="945"/>
      <c r="DW70" s="946"/>
      <c r="DX70" s="946"/>
      <c r="DY70" s="946"/>
      <c r="DZ70" s="947"/>
      <c r="EA70" s="218"/>
    </row>
    <row r="71" spans="1:131" ht="26.25" customHeight="1" x14ac:dyDescent="0.15">
      <c r="A71" s="226">
        <v>4</v>
      </c>
      <c r="B71" s="974" t="s">
        <v>552</v>
      </c>
      <c r="C71" s="975"/>
      <c r="D71" s="975"/>
      <c r="E71" s="975"/>
      <c r="F71" s="975"/>
      <c r="G71" s="975"/>
      <c r="H71" s="975"/>
      <c r="I71" s="975"/>
      <c r="J71" s="975"/>
      <c r="K71" s="975"/>
      <c r="L71" s="975"/>
      <c r="M71" s="975"/>
      <c r="N71" s="975"/>
      <c r="O71" s="975"/>
      <c r="P71" s="976"/>
      <c r="Q71" s="977">
        <v>299</v>
      </c>
      <c r="R71" s="971"/>
      <c r="S71" s="971"/>
      <c r="T71" s="971"/>
      <c r="U71" s="971"/>
      <c r="V71" s="971">
        <v>289</v>
      </c>
      <c r="W71" s="971"/>
      <c r="X71" s="971"/>
      <c r="Y71" s="971"/>
      <c r="Z71" s="971"/>
      <c r="AA71" s="971">
        <v>40</v>
      </c>
      <c r="AB71" s="971"/>
      <c r="AC71" s="971"/>
      <c r="AD71" s="971"/>
      <c r="AE71" s="971"/>
      <c r="AF71" s="971">
        <v>0</v>
      </c>
      <c r="AG71" s="971"/>
      <c r="AH71" s="971"/>
      <c r="AI71" s="971"/>
      <c r="AJ71" s="971"/>
      <c r="AK71" s="971" t="s">
        <v>548</v>
      </c>
      <c r="AL71" s="971"/>
      <c r="AM71" s="971"/>
      <c r="AN71" s="971"/>
      <c r="AO71" s="971"/>
      <c r="AP71" s="971">
        <v>566</v>
      </c>
      <c r="AQ71" s="971"/>
      <c r="AR71" s="971"/>
      <c r="AS71" s="971"/>
      <c r="AT71" s="971"/>
      <c r="AU71" s="971" t="s">
        <v>548</v>
      </c>
      <c r="AV71" s="971"/>
      <c r="AW71" s="971"/>
      <c r="AX71" s="971"/>
      <c r="AY71" s="971"/>
      <c r="AZ71" s="972"/>
      <c r="BA71" s="972"/>
      <c r="BB71" s="972"/>
      <c r="BC71" s="972"/>
      <c r="BD71" s="973"/>
      <c r="BE71" s="229"/>
      <c r="BF71" s="229"/>
      <c r="BG71" s="229"/>
      <c r="BH71" s="229"/>
      <c r="BI71" s="229"/>
      <c r="BJ71" s="229"/>
      <c r="BK71" s="229"/>
      <c r="BL71" s="229"/>
      <c r="BM71" s="229"/>
      <c r="BN71" s="229"/>
      <c r="BO71" s="229"/>
      <c r="BP71" s="229"/>
      <c r="BQ71" s="226">
        <v>65</v>
      </c>
      <c r="BR71" s="231"/>
      <c r="BS71" s="945"/>
      <c r="BT71" s="946"/>
      <c r="BU71" s="946"/>
      <c r="BV71" s="946"/>
      <c r="BW71" s="946"/>
      <c r="BX71" s="946"/>
      <c r="BY71" s="946"/>
      <c r="BZ71" s="946"/>
      <c r="CA71" s="946"/>
      <c r="CB71" s="946"/>
      <c r="CC71" s="946"/>
      <c r="CD71" s="946"/>
      <c r="CE71" s="946"/>
      <c r="CF71" s="946"/>
      <c r="CG71" s="955"/>
      <c r="CH71" s="956"/>
      <c r="CI71" s="957"/>
      <c r="CJ71" s="957"/>
      <c r="CK71" s="957"/>
      <c r="CL71" s="958"/>
      <c r="CM71" s="956"/>
      <c r="CN71" s="957"/>
      <c r="CO71" s="957"/>
      <c r="CP71" s="957"/>
      <c r="CQ71" s="958"/>
      <c r="CR71" s="956"/>
      <c r="CS71" s="957"/>
      <c r="CT71" s="957"/>
      <c r="CU71" s="957"/>
      <c r="CV71" s="958"/>
      <c r="CW71" s="956"/>
      <c r="CX71" s="957"/>
      <c r="CY71" s="957"/>
      <c r="CZ71" s="957"/>
      <c r="DA71" s="958"/>
      <c r="DB71" s="956"/>
      <c r="DC71" s="957"/>
      <c r="DD71" s="957"/>
      <c r="DE71" s="957"/>
      <c r="DF71" s="958"/>
      <c r="DG71" s="956"/>
      <c r="DH71" s="957"/>
      <c r="DI71" s="957"/>
      <c r="DJ71" s="957"/>
      <c r="DK71" s="958"/>
      <c r="DL71" s="956"/>
      <c r="DM71" s="957"/>
      <c r="DN71" s="957"/>
      <c r="DO71" s="957"/>
      <c r="DP71" s="958"/>
      <c r="DQ71" s="956"/>
      <c r="DR71" s="957"/>
      <c r="DS71" s="957"/>
      <c r="DT71" s="957"/>
      <c r="DU71" s="958"/>
      <c r="DV71" s="945"/>
      <c r="DW71" s="946"/>
      <c r="DX71" s="946"/>
      <c r="DY71" s="946"/>
      <c r="DZ71" s="947"/>
      <c r="EA71" s="218"/>
    </row>
    <row r="72" spans="1:131" ht="26.25" customHeight="1" x14ac:dyDescent="0.15">
      <c r="A72" s="226">
        <v>5</v>
      </c>
      <c r="B72" s="974" t="s">
        <v>553</v>
      </c>
      <c r="C72" s="975"/>
      <c r="D72" s="975"/>
      <c r="E72" s="975"/>
      <c r="F72" s="975"/>
      <c r="G72" s="975"/>
      <c r="H72" s="975"/>
      <c r="I72" s="975"/>
      <c r="J72" s="975"/>
      <c r="K72" s="975"/>
      <c r="L72" s="975"/>
      <c r="M72" s="975"/>
      <c r="N72" s="975"/>
      <c r="O72" s="975"/>
      <c r="P72" s="976"/>
      <c r="Q72" s="977">
        <v>65</v>
      </c>
      <c r="R72" s="971"/>
      <c r="S72" s="971"/>
      <c r="T72" s="971"/>
      <c r="U72" s="971"/>
      <c r="V72" s="971">
        <v>56</v>
      </c>
      <c r="W72" s="971"/>
      <c r="X72" s="971"/>
      <c r="Y72" s="971"/>
      <c r="Z72" s="971"/>
      <c r="AA72" s="971">
        <v>9</v>
      </c>
      <c r="AB72" s="971"/>
      <c r="AC72" s="971"/>
      <c r="AD72" s="971"/>
      <c r="AE72" s="971"/>
      <c r="AF72" s="971">
        <v>9</v>
      </c>
      <c r="AG72" s="971"/>
      <c r="AH72" s="971"/>
      <c r="AI72" s="971"/>
      <c r="AJ72" s="971"/>
      <c r="AK72" s="971" t="s">
        <v>548</v>
      </c>
      <c r="AL72" s="971"/>
      <c r="AM72" s="971"/>
      <c r="AN72" s="971"/>
      <c r="AO72" s="971"/>
      <c r="AP72" s="971" t="s">
        <v>548</v>
      </c>
      <c r="AQ72" s="971"/>
      <c r="AR72" s="971"/>
      <c r="AS72" s="971"/>
      <c r="AT72" s="971"/>
      <c r="AU72" s="971" t="s">
        <v>548</v>
      </c>
      <c r="AV72" s="971"/>
      <c r="AW72" s="971"/>
      <c r="AX72" s="971"/>
      <c r="AY72" s="971"/>
      <c r="AZ72" s="972"/>
      <c r="BA72" s="972"/>
      <c r="BB72" s="972"/>
      <c r="BC72" s="972"/>
      <c r="BD72" s="973"/>
      <c r="BE72" s="229"/>
      <c r="BF72" s="229"/>
      <c r="BG72" s="229"/>
      <c r="BH72" s="229"/>
      <c r="BI72" s="229"/>
      <c r="BJ72" s="229"/>
      <c r="BK72" s="229"/>
      <c r="BL72" s="229"/>
      <c r="BM72" s="229"/>
      <c r="BN72" s="229"/>
      <c r="BO72" s="229"/>
      <c r="BP72" s="229"/>
      <c r="BQ72" s="226">
        <v>66</v>
      </c>
      <c r="BR72" s="231"/>
      <c r="BS72" s="945"/>
      <c r="BT72" s="946"/>
      <c r="BU72" s="946"/>
      <c r="BV72" s="946"/>
      <c r="BW72" s="946"/>
      <c r="BX72" s="946"/>
      <c r="BY72" s="946"/>
      <c r="BZ72" s="946"/>
      <c r="CA72" s="946"/>
      <c r="CB72" s="946"/>
      <c r="CC72" s="946"/>
      <c r="CD72" s="946"/>
      <c r="CE72" s="946"/>
      <c r="CF72" s="946"/>
      <c r="CG72" s="955"/>
      <c r="CH72" s="956"/>
      <c r="CI72" s="957"/>
      <c r="CJ72" s="957"/>
      <c r="CK72" s="957"/>
      <c r="CL72" s="958"/>
      <c r="CM72" s="956"/>
      <c r="CN72" s="957"/>
      <c r="CO72" s="957"/>
      <c r="CP72" s="957"/>
      <c r="CQ72" s="958"/>
      <c r="CR72" s="956"/>
      <c r="CS72" s="957"/>
      <c r="CT72" s="957"/>
      <c r="CU72" s="957"/>
      <c r="CV72" s="958"/>
      <c r="CW72" s="956"/>
      <c r="CX72" s="957"/>
      <c r="CY72" s="957"/>
      <c r="CZ72" s="957"/>
      <c r="DA72" s="958"/>
      <c r="DB72" s="956"/>
      <c r="DC72" s="957"/>
      <c r="DD72" s="957"/>
      <c r="DE72" s="957"/>
      <c r="DF72" s="958"/>
      <c r="DG72" s="956"/>
      <c r="DH72" s="957"/>
      <c r="DI72" s="957"/>
      <c r="DJ72" s="957"/>
      <c r="DK72" s="958"/>
      <c r="DL72" s="956"/>
      <c r="DM72" s="957"/>
      <c r="DN72" s="957"/>
      <c r="DO72" s="957"/>
      <c r="DP72" s="958"/>
      <c r="DQ72" s="956"/>
      <c r="DR72" s="957"/>
      <c r="DS72" s="957"/>
      <c r="DT72" s="957"/>
      <c r="DU72" s="958"/>
      <c r="DV72" s="945"/>
      <c r="DW72" s="946"/>
      <c r="DX72" s="946"/>
      <c r="DY72" s="946"/>
      <c r="DZ72" s="947"/>
      <c r="EA72" s="218"/>
    </row>
    <row r="73" spans="1:131" ht="26.25" customHeight="1" x14ac:dyDescent="0.15">
      <c r="A73" s="226">
        <v>6</v>
      </c>
      <c r="B73" s="974" t="s">
        <v>554</v>
      </c>
      <c r="C73" s="975"/>
      <c r="D73" s="975"/>
      <c r="E73" s="975"/>
      <c r="F73" s="975"/>
      <c r="G73" s="975"/>
      <c r="H73" s="975"/>
      <c r="I73" s="975"/>
      <c r="J73" s="975"/>
      <c r="K73" s="975"/>
      <c r="L73" s="975"/>
      <c r="M73" s="975"/>
      <c r="N73" s="975"/>
      <c r="O73" s="975"/>
      <c r="P73" s="976"/>
      <c r="Q73" s="977">
        <v>670</v>
      </c>
      <c r="R73" s="971"/>
      <c r="S73" s="971"/>
      <c r="T73" s="971"/>
      <c r="U73" s="971"/>
      <c r="V73" s="971">
        <v>657</v>
      </c>
      <c r="W73" s="971"/>
      <c r="X73" s="971"/>
      <c r="Y73" s="971"/>
      <c r="Z73" s="971"/>
      <c r="AA73" s="971">
        <v>13</v>
      </c>
      <c r="AB73" s="971"/>
      <c r="AC73" s="971"/>
      <c r="AD73" s="971"/>
      <c r="AE73" s="971"/>
      <c r="AF73" s="971">
        <v>13</v>
      </c>
      <c r="AG73" s="971"/>
      <c r="AH73" s="971"/>
      <c r="AI73" s="971"/>
      <c r="AJ73" s="971"/>
      <c r="AK73" s="971" t="s">
        <v>548</v>
      </c>
      <c r="AL73" s="971"/>
      <c r="AM73" s="971"/>
      <c r="AN73" s="971"/>
      <c r="AO73" s="971"/>
      <c r="AP73" s="971">
        <v>182</v>
      </c>
      <c r="AQ73" s="971"/>
      <c r="AR73" s="971"/>
      <c r="AS73" s="971"/>
      <c r="AT73" s="971"/>
      <c r="AU73" s="971">
        <v>84</v>
      </c>
      <c r="AV73" s="971"/>
      <c r="AW73" s="971"/>
      <c r="AX73" s="971"/>
      <c r="AY73" s="971"/>
      <c r="AZ73" s="972"/>
      <c r="BA73" s="972"/>
      <c r="BB73" s="972"/>
      <c r="BC73" s="972"/>
      <c r="BD73" s="973"/>
      <c r="BE73" s="229"/>
      <c r="BF73" s="229"/>
      <c r="BG73" s="229"/>
      <c r="BH73" s="229"/>
      <c r="BI73" s="229"/>
      <c r="BJ73" s="229"/>
      <c r="BK73" s="229"/>
      <c r="BL73" s="229"/>
      <c r="BM73" s="229"/>
      <c r="BN73" s="229"/>
      <c r="BO73" s="229"/>
      <c r="BP73" s="229"/>
      <c r="BQ73" s="226">
        <v>67</v>
      </c>
      <c r="BR73" s="231"/>
      <c r="BS73" s="945"/>
      <c r="BT73" s="946"/>
      <c r="BU73" s="946"/>
      <c r="BV73" s="946"/>
      <c r="BW73" s="946"/>
      <c r="BX73" s="946"/>
      <c r="BY73" s="946"/>
      <c r="BZ73" s="946"/>
      <c r="CA73" s="946"/>
      <c r="CB73" s="946"/>
      <c r="CC73" s="946"/>
      <c r="CD73" s="946"/>
      <c r="CE73" s="946"/>
      <c r="CF73" s="946"/>
      <c r="CG73" s="955"/>
      <c r="CH73" s="956"/>
      <c r="CI73" s="957"/>
      <c r="CJ73" s="957"/>
      <c r="CK73" s="957"/>
      <c r="CL73" s="958"/>
      <c r="CM73" s="956"/>
      <c r="CN73" s="957"/>
      <c r="CO73" s="957"/>
      <c r="CP73" s="957"/>
      <c r="CQ73" s="958"/>
      <c r="CR73" s="956"/>
      <c r="CS73" s="957"/>
      <c r="CT73" s="957"/>
      <c r="CU73" s="957"/>
      <c r="CV73" s="958"/>
      <c r="CW73" s="956"/>
      <c r="CX73" s="957"/>
      <c r="CY73" s="957"/>
      <c r="CZ73" s="957"/>
      <c r="DA73" s="958"/>
      <c r="DB73" s="956"/>
      <c r="DC73" s="957"/>
      <c r="DD73" s="957"/>
      <c r="DE73" s="957"/>
      <c r="DF73" s="958"/>
      <c r="DG73" s="956"/>
      <c r="DH73" s="957"/>
      <c r="DI73" s="957"/>
      <c r="DJ73" s="957"/>
      <c r="DK73" s="958"/>
      <c r="DL73" s="956"/>
      <c r="DM73" s="957"/>
      <c r="DN73" s="957"/>
      <c r="DO73" s="957"/>
      <c r="DP73" s="958"/>
      <c r="DQ73" s="956"/>
      <c r="DR73" s="957"/>
      <c r="DS73" s="957"/>
      <c r="DT73" s="957"/>
      <c r="DU73" s="958"/>
      <c r="DV73" s="945"/>
      <c r="DW73" s="946"/>
      <c r="DX73" s="946"/>
      <c r="DY73" s="946"/>
      <c r="DZ73" s="947"/>
      <c r="EA73" s="218"/>
    </row>
    <row r="74" spans="1:131" ht="26.25" customHeight="1" x14ac:dyDescent="0.15">
      <c r="A74" s="226">
        <v>7</v>
      </c>
      <c r="B74" s="974" t="s">
        <v>555</v>
      </c>
      <c r="C74" s="975"/>
      <c r="D74" s="975"/>
      <c r="E74" s="975"/>
      <c r="F74" s="975"/>
      <c r="G74" s="975"/>
      <c r="H74" s="975"/>
      <c r="I74" s="975"/>
      <c r="J74" s="975"/>
      <c r="K74" s="975"/>
      <c r="L74" s="975"/>
      <c r="M74" s="975"/>
      <c r="N74" s="975"/>
      <c r="O74" s="975"/>
      <c r="P74" s="976"/>
      <c r="Q74" s="977">
        <v>1564</v>
      </c>
      <c r="R74" s="971"/>
      <c r="S74" s="971"/>
      <c r="T74" s="971"/>
      <c r="U74" s="971"/>
      <c r="V74" s="971">
        <v>1426</v>
      </c>
      <c r="W74" s="971"/>
      <c r="X74" s="971"/>
      <c r="Y74" s="971"/>
      <c r="Z74" s="971"/>
      <c r="AA74" s="971">
        <v>138</v>
      </c>
      <c r="AB74" s="971"/>
      <c r="AC74" s="971"/>
      <c r="AD74" s="971"/>
      <c r="AE74" s="971"/>
      <c r="AF74" s="971">
        <v>138</v>
      </c>
      <c r="AG74" s="971"/>
      <c r="AH74" s="971"/>
      <c r="AI74" s="971"/>
      <c r="AJ74" s="971"/>
      <c r="AK74" s="971">
        <v>2</v>
      </c>
      <c r="AL74" s="971"/>
      <c r="AM74" s="971"/>
      <c r="AN74" s="971"/>
      <c r="AO74" s="971"/>
      <c r="AP74" s="971">
        <v>6</v>
      </c>
      <c r="AQ74" s="971"/>
      <c r="AR74" s="971"/>
      <c r="AS74" s="971"/>
      <c r="AT74" s="971"/>
      <c r="AU74" s="971">
        <v>1</v>
      </c>
      <c r="AV74" s="971"/>
      <c r="AW74" s="971"/>
      <c r="AX74" s="971"/>
      <c r="AY74" s="971"/>
      <c r="AZ74" s="972"/>
      <c r="BA74" s="972"/>
      <c r="BB74" s="972"/>
      <c r="BC74" s="972"/>
      <c r="BD74" s="973"/>
      <c r="BE74" s="229"/>
      <c r="BF74" s="229"/>
      <c r="BG74" s="229"/>
      <c r="BH74" s="229"/>
      <c r="BI74" s="229"/>
      <c r="BJ74" s="229"/>
      <c r="BK74" s="229"/>
      <c r="BL74" s="229"/>
      <c r="BM74" s="229"/>
      <c r="BN74" s="229"/>
      <c r="BO74" s="229"/>
      <c r="BP74" s="229"/>
      <c r="BQ74" s="226">
        <v>68</v>
      </c>
      <c r="BR74" s="231"/>
      <c r="BS74" s="945"/>
      <c r="BT74" s="946"/>
      <c r="BU74" s="946"/>
      <c r="BV74" s="946"/>
      <c r="BW74" s="946"/>
      <c r="BX74" s="946"/>
      <c r="BY74" s="946"/>
      <c r="BZ74" s="946"/>
      <c r="CA74" s="946"/>
      <c r="CB74" s="946"/>
      <c r="CC74" s="946"/>
      <c r="CD74" s="946"/>
      <c r="CE74" s="946"/>
      <c r="CF74" s="946"/>
      <c r="CG74" s="955"/>
      <c r="CH74" s="956"/>
      <c r="CI74" s="957"/>
      <c r="CJ74" s="957"/>
      <c r="CK74" s="957"/>
      <c r="CL74" s="958"/>
      <c r="CM74" s="956"/>
      <c r="CN74" s="957"/>
      <c r="CO74" s="957"/>
      <c r="CP74" s="957"/>
      <c r="CQ74" s="958"/>
      <c r="CR74" s="956"/>
      <c r="CS74" s="957"/>
      <c r="CT74" s="957"/>
      <c r="CU74" s="957"/>
      <c r="CV74" s="958"/>
      <c r="CW74" s="956"/>
      <c r="CX74" s="957"/>
      <c r="CY74" s="957"/>
      <c r="CZ74" s="957"/>
      <c r="DA74" s="958"/>
      <c r="DB74" s="956"/>
      <c r="DC74" s="957"/>
      <c r="DD74" s="957"/>
      <c r="DE74" s="957"/>
      <c r="DF74" s="958"/>
      <c r="DG74" s="956"/>
      <c r="DH74" s="957"/>
      <c r="DI74" s="957"/>
      <c r="DJ74" s="957"/>
      <c r="DK74" s="958"/>
      <c r="DL74" s="956"/>
      <c r="DM74" s="957"/>
      <c r="DN74" s="957"/>
      <c r="DO74" s="957"/>
      <c r="DP74" s="958"/>
      <c r="DQ74" s="956"/>
      <c r="DR74" s="957"/>
      <c r="DS74" s="957"/>
      <c r="DT74" s="957"/>
      <c r="DU74" s="958"/>
      <c r="DV74" s="945"/>
      <c r="DW74" s="946"/>
      <c r="DX74" s="946"/>
      <c r="DY74" s="946"/>
      <c r="DZ74" s="947"/>
      <c r="EA74" s="218"/>
    </row>
    <row r="75" spans="1:131" ht="26.25" customHeight="1" x14ac:dyDescent="0.15">
      <c r="A75" s="226">
        <v>8</v>
      </c>
      <c r="B75" s="974" t="s">
        <v>556</v>
      </c>
      <c r="C75" s="975"/>
      <c r="D75" s="975"/>
      <c r="E75" s="975"/>
      <c r="F75" s="975"/>
      <c r="G75" s="975"/>
      <c r="H75" s="975"/>
      <c r="I75" s="975"/>
      <c r="J75" s="975"/>
      <c r="K75" s="975"/>
      <c r="L75" s="975"/>
      <c r="M75" s="975"/>
      <c r="N75" s="975"/>
      <c r="O75" s="975"/>
      <c r="P75" s="976"/>
      <c r="Q75" s="978">
        <v>124</v>
      </c>
      <c r="R75" s="979"/>
      <c r="S75" s="979"/>
      <c r="T75" s="979"/>
      <c r="U75" s="980"/>
      <c r="V75" s="981">
        <v>124</v>
      </c>
      <c r="W75" s="979"/>
      <c r="X75" s="979"/>
      <c r="Y75" s="979"/>
      <c r="Z75" s="980"/>
      <c r="AA75" s="981">
        <v>1</v>
      </c>
      <c r="AB75" s="979"/>
      <c r="AC75" s="979"/>
      <c r="AD75" s="979"/>
      <c r="AE75" s="980"/>
      <c r="AF75" s="981">
        <v>1</v>
      </c>
      <c r="AG75" s="979"/>
      <c r="AH75" s="979"/>
      <c r="AI75" s="979"/>
      <c r="AJ75" s="980"/>
      <c r="AK75" s="981">
        <v>14</v>
      </c>
      <c r="AL75" s="979"/>
      <c r="AM75" s="979"/>
      <c r="AN75" s="979"/>
      <c r="AO75" s="980"/>
      <c r="AP75" s="981" t="s">
        <v>548</v>
      </c>
      <c r="AQ75" s="979"/>
      <c r="AR75" s="979"/>
      <c r="AS75" s="979"/>
      <c r="AT75" s="980"/>
      <c r="AU75" s="981" t="s">
        <v>548</v>
      </c>
      <c r="AV75" s="979"/>
      <c r="AW75" s="979"/>
      <c r="AX75" s="979"/>
      <c r="AY75" s="980"/>
      <c r="AZ75" s="972"/>
      <c r="BA75" s="972"/>
      <c r="BB75" s="972"/>
      <c r="BC75" s="972"/>
      <c r="BD75" s="973"/>
      <c r="BE75" s="229"/>
      <c r="BF75" s="229"/>
      <c r="BG75" s="229"/>
      <c r="BH75" s="229"/>
      <c r="BI75" s="229"/>
      <c r="BJ75" s="229"/>
      <c r="BK75" s="229"/>
      <c r="BL75" s="229"/>
      <c r="BM75" s="229"/>
      <c r="BN75" s="229"/>
      <c r="BO75" s="229"/>
      <c r="BP75" s="229"/>
      <c r="BQ75" s="226">
        <v>69</v>
      </c>
      <c r="BR75" s="231"/>
      <c r="BS75" s="945"/>
      <c r="BT75" s="946"/>
      <c r="BU75" s="946"/>
      <c r="BV75" s="946"/>
      <c r="BW75" s="946"/>
      <c r="BX75" s="946"/>
      <c r="BY75" s="946"/>
      <c r="BZ75" s="946"/>
      <c r="CA75" s="946"/>
      <c r="CB75" s="946"/>
      <c r="CC75" s="946"/>
      <c r="CD75" s="946"/>
      <c r="CE75" s="946"/>
      <c r="CF75" s="946"/>
      <c r="CG75" s="955"/>
      <c r="CH75" s="956"/>
      <c r="CI75" s="957"/>
      <c r="CJ75" s="957"/>
      <c r="CK75" s="957"/>
      <c r="CL75" s="958"/>
      <c r="CM75" s="956"/>
      <c r="CN75" s="957"/>
      <c r="CO75" s="957"/>
      <c r="CP75" s="957"/>
      <c r="CQ75" s="958"/>
      <c r="CR75" s="956"/>
      <c r="CS75" s="957"/>
      <c r="CT75" s="957"/>
      <c r="CU75" s="957"/>
      <c r="CV75" s="958"/>
      <c r="CW75" s="956"/>
      <c r="CX75" s="957"/>
      <c r="CY75" s="957"/>
      <c r="CZ75" s="957"/>
      <c r="DA75" s="958"/>
      <c r="DB75" s="956"/>
      <c r="DC75" s="957"/>
      <c r="DD75" s="957"/>
      <c r="DE75" s="957"/>
      <c r="DF75" s="958"/>
      <c r="DG75" s="956"/>
      <c r="DH75" s="957"/>
      <c r="DI75" s="957"/>
      <c r="DJ75" s="957"/>
      <c r="DK75" s="958"/>
      <c r="DL75" s="956"/>
      <c r="DM75" s="957"/>
      <c r="DN75" s="957"/>
      <c r="DO75" s="957"/>
      <c r="DP75" s="958"/>
      <c r="DQ75" s="956"/>
      <c r="DR75" s="957"/>
      <c r="DS75" s="957"/>
      <c r="DT75" s="957"/>
      <c r="DU75" s="958"/>
      <c r="DV75" s="945"/>
      <c r="DW75" s="946"/>
      <c r="DX75" s="946"/>
      <c r="DY75" s="946"/>
      <c r="DZ75" s="947"/>
      <c r="EA75" s="218"/>
    </row>
    <row r="76" spans="1:131" ht="26.25" customHeight="1" x14ac:dyDescent="0.15">
      <c r="A76" s="226">
        <v>9</v>
      </c>
      <c r="B76" s="974" t="s">
        <v>557</v>
      </c>
      <c r="C76" s="975"/>
      <c r="D76" s="975"/>
      <c r="E76" s="975"/>
      <c r="F76" s="975"/>
      <c r="G76" s="975"/>
      <c r="H76" s="975"/>
      <c r="I76" s="975"/>
      <c r="J76" s="975"/>
      <c r="K76" s="975"/>
      <c r="L76" s="975"/>
      <c r="M76" s="975"/>
      <c r="N76" s="975"/>
      <c r="O76" s="975"/>
      <c r="P76" s="976"/>
      <c r="Q76" s="978">
        <v>133</v>
      </c>
      <c r="R76" s="979"/>
      <c r="S76" s="979"/>
      <c r="T76" s="979"/>
      <c r="U76" s="980"/>
      <c r="V76" s="981">
        <v>120</v>
      </c>
      <c r="W76" s="979"/>
      <c r="X76" s="979"/>
      <c r="Y76" s="979"/>
      <c r="Z76" s="980"/>
      <c r="AA76" s="981">
        <v>13</v>
      </c>
      <c r="AB76" s="979"/>
      <c r="AC76" s="979"/>
      <c r="AD76" s="979"/>
      <c r="AE76" s="980"/>
      <c r="AF76" s="981">
        <v>13</v>
      </c>
      <c r="AG76" s="979"/>
      <c r="AH76" s="979"/>
      <c r="AI76" s="979"/>
      <c r="AJ76" s="980"/>
      <c r="AK76" s="981">
        <v>27</v>
      </c>
      <c r="AL76" s="979"/>
      <c r="AM76" s="979"/>
      <c r="AN76" s="979"/>
      <c r="AO76" s="980"/>
      <c r="AP76" s="981" t="s">
        <v>548</v>
      </c>
      <c r="AQ76" s="979"/>
      <c r="AR76" s="979"/>
      <c r="AS76" s="979"/>
      <c r="AT76" s="980"/>
      <c r="AU76" s="981" t="s">
        <v>548</v>
      </c>
      <c r="AV76" s="979"/>
      <c r="AW76" s="979"/>
      <c r="AX76" s="979"/>
      <c r="AY76" s="980"/>
      <c r="AZ76" s="972"/>
      <c r="BA76" s="972"/>
      <c r="BB76" s="972"/>
      <c r="BC76" s="972"/>
      <c r="BD76" s="973"/>
      <c r="BE76" s="229"/>
      <c r="BF76" s="229"/>
      <c r="BG76" s="229"/>
      <c r="BH76" s="229"/>
      <c r="BI76" s="229"/>
      <c r="BJ76" s="229"/>
      <c r="BK76" s="229"/>
      <c r="BL76" s="229"/>
      <c r="BM76" s="229"/>
      <c r="BN76" s="229"/>
      <c r="BO76" s="229"/>
      <c r="BP76" s="229"/>
      <c r="BQ76" s="226">
        <v>70</v>
      </c>
      <c r="BR76" s="231"/>
      <c r="BS76" s="945"/>
      <c r="BT76" s="946"/>
      <c r="BU76" s="946"/>
      <c r="BV76" s="946"/>
      <c r="BW76" s="946"/>
      <c r="BX76" s="946"/>
      <c r="BY76" s="946"/>
      <c r="BZ76" s="946"/>
      <c r="CA76" s="946"/>
      <c r="CB76" s="946"/>
      <c r="CC76" s="946"/>
      <c r="CD76" s="946"/>
      <c r="CE76" s="946"/>
      <c r="CF76" s="946"/>
      <c r="CG76" s="955"/>
      <c r="CH76" s="956"/>
      <c r="CI76" s="957"/>
      <c r="CJ76" s="957"/>
      <c r="CK76" s="957"/>
      <c r="CL76" s="958"/>
      <c r="CM76" s="956"/>
      <c r="CN76" s="957"/>
      <c r="CO76" s="957"/>
      <c r="CP76" s="957"/>
      <c r="CQ76" s="958"/>
      <c r="CR76" s="956"/>
      <c r="CS76" s="957"/>
      <c r="CT76" s="957"/>
      <c r="CU76" s="957"/>
      <c r="CV76" s="958"/>
      <c r="CW76" s="956"/>
      <c r="CX76" s="957"/>
      <c r="CY76" s="957"/>
      <c r="CZ76" s="957"/>
      <c r="DA76" s="958"/>
      <c r="DB76" s="956"/>
      <c r="DC76" s="957"/>
      <c r="DD76" s="957"/>
      <c r="DE76" s="957"/>
      <c r="DF76" s="958"/>
      <c r="DG76" s="956"/>
      <c r="DH76" s="957"/>
      <c r="DI76" s="957"/>
      <c r="DJ76" s="957"/>
      <c r="DK76" s="958"/>
      <c r="DL76" s="956"/>
      <c r="DM76" s="957"/>
      <c r="DN76" s="957"/>
      <c r="DO76" s="957"/>
      <c r="DP76" s="958"/>
      <c r="DQ76" s="956"/>
      <c r="DR76" s="957"/>
      <c r="DS76" s="957"/>
      <c r="DT76" s="957"/>
      <c r="DU76" s="958"/>
      <c r="DV76" s="945"/>
      <c r="DW76" s="946"/>
      <c r="DX76" s="946"/>
      <c r="DY76" s="946"/>
      <c r="DZ76" s="947"/>
      <c r="EA76" s="218"/>
    </row>
    <row r="77" spans="1:131" ht="26.25" customHeight="1" x14ac:dyDescent="0.15">
      <c r="A77" s="226">
        <v>10</v>
      </c>
      <c r="B77" s="974" t="s">
        <v>558</v>
      </c>
      <c r="C77" s="975"/>
      <c r="D77" s="975"/>
      <c r="E77" s="975"/>
      <c r="F77" s="975"/>
      <c r="G77" s="975"/>
      <c r="H77" s="975"/>
      <c r="I77" s="975"/>
      <c r="J77" s="975"/>
      <c r="K77" s="975"/>
      <c r="L77" s="975"/>
      <c r="M77" s="975"/>
      <c r="N77" s="975"/>
      <c r="O77" s="975"/>
      <c r="P77" s="976"/>
      <c r="Q77" s="978">
        <v>167564</v>
      </c>
      <c r="R77" s="979"/>
      <c r="S77" s="979"/>
      <c r="T77" s="979"/>
      <c r="U77" s="980"/>
      <c r="V77" s="981">
        <v>164371</v>
      </c>
      <c r="W77" s="979"/>
      <c r="X77" s="979"/>
      <c r="Y77" s="979"/>
      <c r="Z77" s="980"/>
      <c r="AA77" s="981">
        <v>3193</v>
      </c>
      <c r="AB77" s="979"/>
      <c r="AC77" s="979"/>
      <c r="AD77" s="979"/>
      <c r="AE77" s="980"/>
      <c r="AF77" s="981">
        <v>3193</v>
      </c>
      <c r="AG77" s="979"/>
      <c r="AH77" s="979"/>
      <c r="AI77" s="979"/>
      <c r="AJ77" s="980"/>
      <c r="AK77" s="981" t="s">
        <v>548</v>
      </c>
      <c r="AL77" s="979"/>
      <c r="AM77" s="979"/>
      <c r="AN77" s="979"/>
      <c r="AO77" s="980"/>
      <c r="AP77" s="981" t="s">
        <v>548</v>
      </c>
      <c r="AQ77" s="979"/>
      <c r="AR77" s="979"/>
      <c r="AS77" s="979"/>
      <c r="AT77" s="980"/>
      <c r="AU77" s="981" t="s">
        <v>548</v>
      </c>
      <c r="AV77" s="979"/>
      <c r="AW77" s="979"/>
      <c r="AX77" s="979"/>
      <c r="AY77" s="980"/>
      <c r="AZ77" s="972"/>
      <c r="BA77" s="972"/>
      <c r="BB77" s="972"/>
      <c r="BC77" s="972"/>
      <c r="BD77" s="973"/>
      <c r="BE77" s="229"/>
      <c r="BF77" s="229"/>
      <c r="BG77" s="229"/>
      <c r="BH77" s="229"/>
      <c r="BI77" s="229"/>
      <c r="BJ77" s="229"/>
      <c r="BK77" s="229"/>
      <c r="BL77" s="229"/>
      <c r="BM77" s="229"/>
      <c r="BN77" s="229"/>
      <c r="BO77" s="229"/>
      <c r="BP77" s="229"/>
      <c r="BQ77" s="226">
        <v>71</v>
      </c>
      <c r="BR77" s="231"/>
      <c r="BS77" s="945"/>
      <c r="BT77" s="946"/>
      <c r="BU77" s="946"/>
      <c r="BV77" s="946"/>
      <c r="BW77" s="946"/>
      <c r="BX77" s="946"/>
      <c r="BY77" s="946"/>
      <c r="BZ77" s="946"/>
      <c r="CA77" s="946"/>
      <c r="CB77" s="946"/>
      <c r="CC77" s="946"/>
      <c r="CD77" s="946"/>
      <c r="CE77" s="946"/>
      <c r="CF77" s="946"/>
      <c r="CG77" s="955"/>
      <c r="CH77" s="956"/>
      <c r="CI77" s="957"/>
      <c r="CJ77" s="957"/>
      <c r="CK77" s="957"/>
      <c r="CL77" s="958"/>
      <c r="CM77" s="956"/>
      <c r="CN77" s="957"/>
      <c r="CO77" s="957"/>
      <c r="CP77" s="957"/>
      <c r="CQ77" s="958"/>
      <c r="CR77" s="956"/>
      <c r="CS77" s="957"/>
      <c r="CT77" s="957"/>
      <c r="CU77" s="957"/>
      <c r="CV77" s="958"/>
      <c r="CW77" s="956"/>
      <c r="CX77" s="957"/>
      <c r="CY77" s="957"/>
      <c r="CZ77" s="957"/>
      <c r="DA77" s="958"/>
      <c r="DB77" s="956"/>
      <c r="DC77" s="957"/>
      <c r="DD77" s="957"/>
      <c r="DE77" s="957"/>
      <c r="DF77" s="958"/>
      <c r="DG77" s="956"/>
      <c r="DH77" s="957"/>
      <c r="DI77" s="957"/>
      <c r="DJ77" s="957"/>
      <c r="DK77" s="958"/>
      <c r="DL77" s="956"/>
      <c r="DM77" s="957"/>
      <c r="DN77" s="957"/>
      <c r="DO77" s="957"/>
      <c r="DP77" s="958"/>
      <c r="DQ77" s="956"/>
      <c r="DR77" s="957"/>
      <c r="DS77" s="957"/>
      <c r="DT77" s="957"/>
      <c r="DU77" s="958"/>
      <c r="DV77" s="945"/>
      <c r="DW77" s="946"/>
      <c r="DX77" s="946"/>
      <c r="DY77" s="946"/>
      <c r="DZ77" s="947"/>
      <c r="EA77" s="218"/>
    </row>
    <row r="78" spans="1:131" ht="26.25" customHeight="1" x14ac:dyDescent="0.15">
      <c r="A78" s="226">
        <v>11</v>
      </c>
      <c r="B78" s="974"/>
      <c r="C78" s="975"/>
      <c r="D78" s="975"/>
      <c r="E78" s="975"/>
      <c r="F78" s="975"/>
      <c r="G78" s="975"/>
      <c r="H78" s="975"/>
      <c r="I78" s="975"/>
      <c r="J78" s="975"/>
      <c r="K78" s="975"/>
      <c r="L78" s="975"/>
      <c r="M78" s="975"/>
      <c r="N78" s="975"/>
      <c r="O78" s="975"/>
      <c r="P78" s="976"/>
      <c r="Q78" s="977"/>
      <c r="R78" s="971"/>
      <c r="S78" s="971"/>
      <c r="T78" s="971"/>
      <c r="U78" s="971"/>
      <c r="V78" s="971"/>
      <c r="W78" s="971"/>
      <c r="X78" s="971"/>
      <c r="Y78" s="971"/>
      <c r="Z78" s="971"/>
      <c r="AA78" s="971"/>
      <c r="AB78" s="971"/>
      <c r="AC78" s="971"/>
      <c r="AD78" s="971"/>
      <c r="AE78" s="971"/>
      <c r="AF78" s="971"/>
      <c r="AG78" s="971"/>
      <c r="AH78" s="971"/>
      <c r="AI78" s="971"/>
      <c r="AJ78" s="971"/>
      <c r="AK78" s="971"/>
      <c r="AL78" s="971"/>
      <c r="AM78" s="971"/>
      <c r="AN78" s="971"/>
      <c r="AO78" s="971"/>
      <c r="AP78" s="971"/>
      <c r="AQ78" s="971"/>
      <c r="AR78" s="971"/>
      <c r="AS78" s="971"/>
      <c r="AT78" s="971"/>
      <c r="AU78" s="971"/>
      <c r="AV78" s="971"/>
      <c r="AW78" s="971"/>
      <c r="AX78" s="971"/>
      <c r="AY78" s="971"/>
      <c r="AZ78" s="972"/>
      <c r="BA78" s="972"/>
      <c r="BB78" s="972"/>
      <c r="BC78" s="972"/>
      <c r="BD78" s="973"/>
      <c r="BE78" s="229"/>
      <c r="BF78" s="229"/>
      <c r="BG78" s="229"/>
      <c r="BH78" s="229"/>
      <c r="BI78" s="229"/>
      <c r="BJ78" s="218"/>
      <c r="BK78" s="218"/>
      <c r="BL78" s="218"/>
      <c r="BM78" s="218"/>
      <c r="BN78" s="218"/>
      <c r="BO78" s="229"/>
      <c r="BP78" s="229"/>
      <c r="BQ78" s="226">
        <v>72</v>
      </c>
      <c r="BR78" s="231"/>
      <c r="BS78" s="945"/>
      <c r="BT78" s="946"/>
      <c r="BU78" s="946"/>
      <c r="BV78" s="946"/>
      <c r="BW78" s="946"/>
      <c r="BX78" s="946"/>
      <c r="BY78" s="946"/>
      <c r="BZ78" s="946"/>
      <c r="CA78" s="946"/>
      <c r="CB78" s="946"/>
      <c r="CC78" s="946"/>
      <c r="CD78" s="946"/>
      <c r="CE78" s="946"/>
      <c r="CF78" s="946"/>
      <c r="CG78" s="955"/>
      <c r="CH78" s="956"/>
      <c r="CI78" s="957"/>
      <c r="CJ78" s="957"/>
      <c r="CK78" s="957"/>
      <c r="CL78" s="958"/>
      <c r="CM78" s="956"/>
      <c r="CN78" s="957"/>
      <c r="CO78" s="957"/>
      <c r="CP78" s="957"/>
      <c r="CQ78" s="958"/>
      <c r="CR78" s="956"/>
      <c r="CS78" s="957"/>
      <c r="CT78" s="957"/>
      <c r="CU78" s="957"/>
      <c r="CV78" s="958"/>
      <c r="CW78" s="956"/>
      <c r="CX78" s="957"/>
      <c r="CY78" s="957"/>
      <c r="CZ78" s="957"/>
      <c r="DA78" s="958"/>
      <c r="DB78" s="956"/>
      <c r="DC78" s="957"/>
      <c r="DD78" s="957"/>
      <c r="DE78" s="957"/>
      <c r="DF78" s="958"/>
      <c r="DG78" s="956"/>
      <c r="DH78" s="957"/>
      <c r="DI78" s="957"/>
      <c r="DJ78" s="957"/>
      <c r="DK78" s="958"/>
      <c r="DL78" s="956"/>
      <c r="DM78" s="957"/>
      <c r="DN78" s="957"/>
      <c r="DO78" s="957"/>
      <c r="DP78" s="958"/>
      <c r="DQ78" s="956"/>
      <c r="DR78" s="957"/>
      <c r="DS78" s="957"/>
      <c r="DT78" s="957"/>
      <c r="DU78" s="958"/>
      <c r="DV78" s="945"/>
      <c r="DW78" s="946"/>
      <c r="DX78" s="946"/>
      <c r="DY78" s="946"/>
      <c r="DZ78" s="947"/>
      <c r="EA78" s="218"/>
    </row>
    <row r="79" spans="1:131" ht="26.25" customHeight="1" x14ac:dyDescent="0.15">
      <c r="A79" s="226">
        <v>12</v>
      </c>
      <c r="B79" s="974"/>
      <c r="C79" s="975"/>
      <c r="D79" s="975"/>
      <c r="E79" s="975"/>
      <c r="F79" s="975"/>
      <c r="G79" s="975"/>
      <c r="H79" s="975"/>
      <c r="I79" s="975"/>
      <c r="J79" s="975"/>
      <c r="K79" s="975"/>
      <c r="L79" s="975"/>
      <c r="M79" s="975"/>
      <c r="N79" s="975"/>
      <c r="O79" s="975"/>
      <c r="P79" s="976"/>
      <c r="Q79" s="977"/>
      <c r="R79" s="971"/>
      <c r="S79" s="971"/>
      <c r="T79" s="971"/>
      <c r="U79" s="971"/>
      <c r="V79" s="971"/>
      <c r="W79" s="971"/>
      <c r="X79" s="971"/>
      <c r="Y79" s="971"/>
      <c r="Z79" s="971"/>
      <c r="AA79" s="971"/>
      <c r="AB79" s="971"/>
      <c r="AC79" s="971"/>
      <c r="AD79" s="971"/>
      <c r="AE79" s="971"/>
      <c r="AF79" s="971"/>
      <c r="AG79" s="971"/>
      <c r="AH79" s="971"/>
      <c r="AI79" s="971"/>
      <c r="AJ79" s="971"/>
      <c r="AK79" s="971"/>
      <c r="AL79" s="971"/>
      <c r="AM79" s="971"/>
      <c r="AN79" s="971"/>
      <c r="AO79" s="971"/>
      <c r="AP79" s="971"/>
      <c r="AQ79" s="971"/>
      <c r="AR79" s="971"/>
      <c r="AS79" s="971"/>
      <c r="AT79" s="971"/>
      <c r="AU79" s="971"/>
      <c r="AV79" s="971"/>
      <c r="AW79" s="971"/>
      <c r="AX79" s="971"/>
      <c r="AY79" s="971"/>
      <c r="AZ79" s="972"/>
      <c r="BA79" s="972"/>
      <c r="BB79" s="972"/>
      <c r="BC79" s="972"/>
      <c r="BD79" s="973"/>
      <c r="BE79" s="229"/>
      <c r="BF79" s="229"/>
      <c r="BG79" s="229"/>
      <c r="BH79" s="229"/>
      <c r="BI79" s="229"/>
      <c r="BJ79" s="218"/>
      <c r="BK79" s="218"/>
      <c r="BL79" s="218"/>
      <c r="BM79" s="218"/>
      <c r="BN79" s="218"/>
      <c r="BO79" s="229"/>
      <c r="BP79" s="229"/>
      <c r="BQ79" s="226">
        <v>73</v>
      </c>
      <c r="BR79" s="231"/>
      <c r="BS79" s="945"/>
      <c r="BT79" s="946"/>
      <c r="BU79" s="946"/>
      <c r="BV79" s="946"/>
      <c r="BW79" s="946"/>
      <c r="BX79" s="946"/>
      <c r="BY79" s="946"/>
      <c r="BZ79" s="946"/>
      <c r="CA79" s="946"/>
      <c r="CB79" s="946"/>
      <c r="CC79" s="946"/>
      <c r="CD79" s="946"/>
      <c r="CE79" s="946"/>
      <c r="CF79" s="946"/>
      <c r="CG79" s="955"/>
      <c r="CH79" s="956"/>
      <c r="CI79" s="957"/>
      <c r="CJ79" s="957"/>
      <c r="CK79" s="957"/>
      <c r="CL79" s="958"/>
      <c r="CM79" s="956"/>
      <c r="CN79" s="957"/>
      <c r="CO79" s="957"/>
      <c r="CP79" s="957"/>
      <c r="CQ79" s="958"/>
      <c r="CR79" s="956"/>
      <c r="CS79" s="957"/>
      <c r="CT79" s="957"/>
      <c r="CU79" s="957"/>
      <c r="CV79" s="958"/>
      <c r="CW79" s="956"/>
      <c r="CX79" s="957"/>
      <c r="CY79" s="957"/>
      <c r="CZ79" s="957"/>
      <c r="DA79" s="958"/>
      <c r="DB79" s="956"/>
      <c r="DC79" s="957"/>
      <c r="DD79" s="957"/>
      <c r="DE79" s="957"/>
      <c r="DF79" s="958"/>
      <c r="DG79" s="956"/>
      <c r="DH79" s="957"/>
      <c r="DI79" s="957"/>
      <c r="DJ79" s="957"/>
      <c r="DK79" s="958"/>
      <c r="DL79" s="956"/>
      <c r="DM79" s="957"/>
      <c r="DN79" s="957"/>
      <c r="DO79" s="957"/>
      <c r="DP79" s="958"/>
      <c r="DQ79" s="956"/>
      <c r="DR79" s="957"/>
      <c r="DS79" s="957"/>
      <c r="DT79" s="957"/>
      <c r="DU79" s="958"/>
      <c r="DV79" s="945"/>
      <c r="DW79" s="946"/>
      <c r="DX79" s="946"/>
      <c r="DY79" s="946"/>
      <c r="DZ79" s="947"/>
      <c r="EA79" s="218"/>
    </row>
    <row r="80" spans="1:131" ht="26.25" customHeight="1" x14ac:dyDescent="0.15">
      <c r="A80" s="226">
        <v>13</v>
      </c>
      <c r="B80" s="974"/>
      <c r="C80" s="975"/>
      <c r="D80" s="975"/>
      <c r="E80" s="975"/>
      <c r="F80" s="975"/>
      <c r="G80" s="975"/>
      <c r="H80" s="975"/>
      <c r="I80" s="975"/>
      <c r="J80" s="975"/>
      <c r="K80" s="975"/>
      <c r="L80" s="975"/>
      <c r="M80" s="975"/>
      <c r="N80" s="975"/>
      <c r="O80" s="975"/>
      <c r="P80" s="976"/>
      <c r="Q80" s="977"/>
      <c r="R80" s="971"/>
      <c r="S80" s="971"/>
      <c r="T80" s="971"/>
      <c r="U80" s="971"/>
      <c r="V80" s="971"/>
      <c r="W80" s="971"/>
      <c r="X80" s="971"/>
      <c r="Y80" s="971"/>
      <c r="Z80" s="971"/>
      <c r="AA80" s="971"/>
      <c r="AB80" s="971"/>
      <c r="AC80" s="971"/>
      <c r="AD80" s="971"/>
      <c r="AE80" s="971"/>
      <c r="AF80" s="971"/>
      <c r="AG80" s="971"/>
      <c r="AH80" s="971"/>
      <c r="AI80" s="971"/>
      <c r="AJ80" s="971"/>
      <c r="AK80" s="971"/>
      <c r="AL80" s="971"/>
      <c r="AM80" s="971"/>
      <c r="AN80" s="971"/>
      <c r="AO80" s="971"/>
      <c r="AP80" s="971"/>
      <c r="AQ80" s="971"/>
      <c r="AR80" s="971"/>
      <c r="AS80" s="971"/>
      <c r="AT80" s="971"/>
      <c r="AU80" s="971"/>
      <c r="AV80" s="971"/>
      <c r="AW80" s="971"/>
      <c r="AX80" s="971"/>
      <c r="AY80" s="971"/>
      <c r="AZ80" s="972"/>
      <c r="BA80" s="972"/>
      <c r="BB80" s="972"/>
      <c r="BC80" s="972"/>
      <c r="BD80" s="973"/>
      <c r="BE80" s="229"/>
      <c r="BF80" s="229"/>
      <c r="BG80" s="229"/>
      <c r="BH80" s="229"/>
      <c r="BI80" s="229"/>
      <c r="BJ80" s="229"/>
      <c r="BK80" s="229"/>
      <c r="BL80" s="229"/>
      <c r="BM80" s="229"/>
      <c r="BN80" s="229"/>
      <c r="BO80" s="229"/>
      <c r="BP80" s="229"/>
      <c r="BQ80" s="226">
        <v>74</v>
      </c>
      <c r="BR80" s="231"/>
      <c r="BS80" s="945"/>
      <c r="BT80" s="946"/>
      <c r="BU80" s="946"/>
      <c r="BV80" s="946"/>
      <c r="BW80" s="946"/>
      <c r="BX80" s="946"/>
      <c r="BY80" s="946"/>
      <c r="BZ80" s="946"/>
      <c r="CA80" s="946"/>
      <c r="CB80" s="946"/>
      <c r="CC80" s="946"/>
      <c r="CD80" s="946"/>
      <c r="CE80" s="946"/>
      <c r="CF80" s="946"/>
      <c r="CG80" s="955"/>
      <c r="CH80" s="956"/>
      <c r="CI80" s="957"/>
      <c r="CJ80" s="957"/>
      <c r="CK80" s="957"/>
      <c r="CL80" s="958"/>
      <c r="CM80" s="956"/>
      <c r="CN80" s="957"/>
      <c r="CO80" s="957"/>
      <c r="CP80" s="957"/>
      <c r="CQ80" s="958"/>
      <c r="CR80" s="956"/>
      <c r="CS80" s="957"/>
      <c r="CT80" s="957"/>
      <c r="CU80" s="957"/>
      <c r="CV80" s="958"/>
      <c r="CW80" s="956"/>
      <c r="CX80" s="957"/>
      <c r="CY80" s="957"/>
      <c r="CZ80" s="957"/>
      <c r="DA80" s="958"/>
      <c r="DB80" s="956"/>
      <c r="DC80" s="957"/>
      <c r="DD80" s="957"/>
      <c r="DE80" s="957"/>
      <c r="DF80" s="958"/>
      <c r="DG80" s="956"/>
      <c r="DH80" s="957"/>
      <c r="DI80" s="957"/>
      <c r="DJ80" s="957"/>
      <c r="DK80" s="958"/>
      <c r="DL80" s="956"/>
      <c r="DM80" s="957"/>
      <c r="DN80" s="957"/>
      <c r="DO80" s="957"/>
      <c r="DP80" s="958"/>
      <c r="DQ80" s="956"/>
      <c r="DR80" s="957"/>
      <c r="DS80" s="957"/>
      <c r="DT80" s="957"/>
      <c r="DU80" s="958"/>
      <c r="DV80" s="945"/>
      <c r="DW80" s="946"/>
      <c r="DX80" s="946"/>
      <c r="DY80" s="946"/>
      <c r="DZ80" s="947"/>
      <c r="EA80" s="218"/>
    </row>
    <row r="81" spans="1:131" ht="26.25" customHeight="1" x14ac:dyDescent="0.15">
      <c r="A81" s="226">
        <v>14</v>
      </c>
      <c r="B81" s="974"/>
      <c r="C81" s="975"/>
      <c r="D81" s="975"/>
      <c r="E81" s="975"/>
      <c r="F81" s="975"/>
      <c r="G81" s="975"/>
      <c r="H81" s="975"/>
      <c r="I81" s="975"/>
      <c r="J81" s="975"/>
      <c r="K81" s="975"/>
      <c r="L81" s="975"/>
      <c r="M81" s="975"/>
      <c r="N81" s="975"/>
      <c r="O81" s="975"/>
      <c r="P81" s="976"/>
      <c r="Q81" s="977"/>
      <c r="R81" s="971"/>
      <c r="S81" s="971"/>
      <c r="T81" s="971"/>
      <c r="U81" s="971"/>
      <c r="V81" s="971"/>
      <c r="W81" s="971"/>
      <c r="X81" s="971"/>
      <c r="Y81" s="971"/>
      <c r="Z81" s="971"/>
      <c r="AA81" s="971"/>
      <c r="AB81" s="971"/>
      <c r="AC81" s="971"/>
      <c r="AD81" s="971"/>
      <c r="AE81" s="971"/>
      <c r="AF81" s="971"/>
      <c r="AG81" s="971"/>
      <c r="AH81" s="971"/>
      <c r="AI81" s="971"/>
      <c r="AJ81" s="971"/>
      <c r="AK81" s="971"/>
      <c r="AL81" s="971"/>
      <c r="AM81" s="971"/>
      <c r="AN81" s="971"/>
      <c r="AO81" s="971"/>
      <c r="AP81" s="971"/>
      <c r="AQ81" s="971"/>
      <c r="AR81" s="971"/>
      <c r="AS81" s="971"/>
      <c r="AT81" s="971"/>
      <c r="AU81" s="971"/>
      <c r="AV81" s="971"/>
      <c r="AW81" s="971"/>
      <c r="AX81" s="971"/>
      <c r="AY81" s="971"/>
      <c r="AZ81" s="972"/>
      <c r="BA81" s="972"/>
      <c r="BB81" s="972"/>
      <c r="BC81" s="972"/>
      <c r="BD81" s="973"/>
      <c r="BE81" s="229"/>
      <c r="BF81" s="229"/>
      <c r="BG81" s="229"/>
      <c r="BH81" s="229"/>
      <c r="BI81" s="229"/>
      <c r="BJ81" s="229"/>
      <c r="BK81" s="229"/>
      <c r="BL81" s="229"/>
      <c r="BM81" s="229"/>
      <c r="BN81" s="229"/>
      <c r="BO81" s="229"/>
      <c r="BP81" s="229"/>
      <c r="BQ81" s="226">
        <v>75</v>
      </c>
      <c r="BR81" s="231"/>
      <c r="BS81" s="945"/>
      <c r="BT81" s="946"/>
      <c r="BU81" s="946"/>
      <c r="BV81" s="946"/>
      <c r="BW81" s="946"/>
      <c r="BX81" s="946"/>
      <c r="BY81" s="946"/>
      <c r="BZ81" s="946"/>
      <c r="CA81" s="946"/>
      <c r="CB81" s="946"/>
      <c r="CC81" s="946"/>
      <c r="CD81" s="946"/>
      <c r="CE81" s="946"/>
      <c r="CF81" s="946"/>
      <c r="CG81" s="955"/>
      <c r="CH81" s="956"/>
      <c r="CI81" s="957"/>
      <c r="CJ81" s="957"/>
      <c r="CK81" s="957"/>
      <c r="CL81" s="958"/>
      <c r="CM81" s="956"/>
      <c r="CN81" s="957"/>
      <c r="CO81" s="957"/>
      <c r="CP81" s="957"/>
      <c r="CQ81" s="958"/>
      <c r="CR81" s="956"/>
      <c r="CS81" s="957"/>
      <c r="CT81" s="957"/>
      <c r="CU81" s="957"/>
      <c r="CV81" s="958"/>
      <c r="CW81" s="956"/>
      <c r="CX81" s="957"/>
      <c r="CY81" s="957"/>
      <c r="CZ81" s="957"/>
      <c r="DA81" s="958"/>
      <c r="DB81" s="956"/>
      <c r="DC81" s="957"/>
      <c r="DD81" s="957"/>
      <c r="DE81" s="957"/>
      <c r="DF81" s="958"/>
      <c r="DG81" s="956"/>
      <c r="DH81" s="957"/>
      <c r="DI81" s="957"/>
      <c r="DJ81" s="957"/>
      <c r="DK81" s="958"/>
      <c r="DL81" s="956"/>
      <c r="DM81" s="957"/>
      <c r="DN81" s="957"/>
      <c r="DO81" s="957"/>
      <c r="DP81" s="958"/>
      <c r="DQ81" s="956"/>
      <c r="DR81" s="957"/>
      <c r="DS81" s="957"/>
      <c r="DT81" s="957"/>
      <c r="DU81" s="958"/>
      <c r="DV81" s="945"/>
      <c r="DW81" s="946"/>
      <c r="DX81" s="946"/>
      <c r="DY81" s="946"/>
      <c r="DZ81" s="947"/>
      <c r="EA81" s="218"/>
    </row>
    <row r="82" spans="1:131" ht="26.25" customHeight="1" x14ac:dyDescent="0.15">
      <c r="A82" s="226">
        <v>15</v>
      </c>
      <c r="B82" s="974"/>
      <c r="C82" s="975"/>
      <c r="D82" s="975"/>
      <c r="E82" s="975"/>
      <c r="F82" s="975"/>
      <c r="G82" s="975"/>
      <c r="H82" s="975"/>
      <c r="I82" s="975"/>
      <c r="J82" s="975"/>
      <c r="K82" s="975"/>
      <c r="L82" s="975"/>
      <c r="M82" s="975"/>
      <c r="N82" s="975"/>
      <c r="O82" s="975"/>
      <c r="P82" s="976"/>
      <c r="Q82" s="977"/>
      <c r="R82" s="971"/>
      <c r="S82" s="971"/>
      <c r="T82" s="971"/>
      <c r="U82" s="971"/>
      <c r="V82" s="971"/>
      <c r="W82" s="971"/>
      <c r="X82" s="971"/>
      <c r="Y82" s="971"/>
      <c r="Z82" s="971"/>
      <c r="AA82" s="971"/>
      <c r="AB82" s="971"/>
      <c r="AC82" s="971"/>
      <c r="AD82" s="971"/>
      <c r="AE82" s="971"/>
      <c r="AF82" s="971"/>
      <c r="AG82" s="971"/>
      <c r="AH82" s="971"/>
      <c r="AI82" s="971"/>
      <c r="AJ82" s="971"/>
      <c r="AK82" s="971"/>
      <c r="AL82" s="971"/>
      <c r="AM82" s="971"/>
      <c r="AN82" s="971"/>
      <c r="AO82" s="971"/>
      <c r="AP82" s="971"/>
      <c r="AQ82" s="971"/>
      <c r="AR82" s="971"/>
      <c r="AS82" s="971"/>
      <c r="AT82" s="971"/>
      <c r="AU82" s="971"/>
      <c r="AV82" s="971"/>
      <c r="AW82" s="971"/>
      <c r="AX82" s="971"/>
      <c r="AY82" s="971"/>
      <c r="AZ82" s="972"/>
      <c r="BA82" s="972"/>
      <c r="BB82" s="972"/>
      <c r="BC82" s="972"/>
      <c r="BD82" s="973"/>
      <c r="BE82" s="229"/>
      <c r="BF82" s="229"/>
      <c r="BG82" s="229"/>
      <c r="BH82" s="229"/>
      <c r="BI82" s="229"/>
      <c r="BJ82" s="229"/>
      <c r="BK82" s="229"/>
      <c r="BL82" s="229"/>
      <c r="BM82" s="229"/>
      <c r="BN82" s="229"/>
      <c r="BO82" s="229"/>
      <c r="BP82" s="229"/>
      <c r="BQ82" s="226">
        <v>76</v>
      </c>
      <c r="BR82" s="231"/>
      <c r="BS82" s="945"/>
      <c r="BT82" s="946"/>
      <c r="BU82" s="946"/>
      <c r="BV82" s="946"/>
      <c r="BW82" s="946"/>
      <c r="BX82" s="946"/>
      <c r="BY82" s="946"/>
      <c r="BZ82" s="946"/>
      <c r="CA82" s="946"/>
      <c r="CB82" s="946"/>
      <c r="CC82" s="946"/>
      <c r="CD82" s="946"/>
      <c r="CE82" s="946"/>
      <c r="CF82" s="946"/>
      <c r="CG82" s="955"/>
      <c r="CH82" s="956"/>
      <c r="CI82" s="957"/>
      <c r="CJ82" s="957"/>
      <c r="CK82" s="957"/>
      <c r="CL82" s="958"/>
      <c r="CM82" s="956"/>
      <c r="CN82" s="957"/>
      <c r="CO82" s="957"/>
      <c r="CP82" s="957"/>
      <c r="CQ82" s="958"/>
      <c r="CR82" s="956"/>
      <c r="CS82" s="957"/>
      <c r="CT82" s="957"/>
      <c r="CU82" s="957"/>
      <c r="CV82" s="958"/>
      <c r="CW82" s="956"/>
      <c r="CX82" s="957"/>
      <c r="CY82" s="957"/>
      <c r="CZ82" s="957"/>
      <c r="DA82" s="958"/>
      <c r="DB82" s="956"/>
      <c r="DC82" s="957"/>
      <c r="DD82" s="957"/>
      <c r="DE82" s="957"/>
      <c r="DF82" s="958"/>
      <c r="DG82" s="956"/>
      <c r="DH82" s="957"/>
      <c r="DI82" s="957"/>
      <c r="DJ82" s="957"/>
      <c r="DK82" s="958"/>
      <c r="DL82" s="956"/>
      <c r="DM82" s="957"/>
      <c r="DN82" s="957"/>
      <c r="DO82" s="957"/>
      <c r="DP82" s="958"/>
      <c r="DQ82" s="956"/>
      <c r="DR82" s="957"/>
      <c r="DS82" s="957"/>
      <c r="DT82" s="957"/>
      <c r="DU82" s="958"/>
      <c r="DV82" s="945"/>
      <c r="DW82" s="946"/>
      <c r="DX82" s="946"/>
      <c r="DY82" s="946"/>
      <c r="DZ82" s="947"/>
      <c r="EA82" s="218"/>
    </row>
    <row r="83" spans="1:131" ht="26.25" customHeight="1" x14ac:dyDescent="0.15">
      <c r="A83" s="226">
        <v>16</v>
      </c>
      <c r="B83" s="974"/>
      <c r="C83" s="975"/>
      <c r="D83" s="975"/>
      <c r="E83" s="975"/>
      <c r="F83" s="975"/>
      <c r="G83" s="975"/>
      <c r="H83" s="975"/>
      <c r="I83" s="975"/>
      <c r="J83" s="975"/>
      <c r="K83" s="975"/>
      <c r="L83" s="975"/>
      <c r="M83" s="975"/>
      <c r="N83" s="975"/>
      <c r="O83" s="975"/>
      <c r="P83" s="976"/>
      <c r="Q83" s="977"/>
      <c r="R83" s="971"/>
      <c r="S83" s="971"/>
      <c r="T83" s="971"/>
      <c r="U83" s="971"/>
      <c r="V83" s="971"/>
      <c r="W83" s="971"/>
      <c r="X83" s="971"/>
      <c r="Y83" s="971"/>
      <c r="Z83" s="971"/>
      <c r="AA83" s="971"/>
      <c r="AB83" s="971"/>
      <c r="AC83" s="971"/>
      <c r="AD83" s="971"/>
      <c r="AE83" s="971"/>
      <c r="AF83" s="971"/>
      <c r="AG83" s="971"/>
      <c r="AH83" s="971"/>
      <c r="AI83" s="971"/>
      <c r="AJ83" s="971"/>
      <c r="AK83" s="971"/>
      <c r="AL83" s="971"/>
      <c r="AM83" s="971"/>
      <c r="AN83" s="971"/>
      <c r="AO83" s="971"/>
      <c r="AP83" s="971"/>
      <c r="AQ83" s="971"/>
      <c r="AR83" s="971"/>
      <c r="AS83" s="971"/>
      <c r="AT83" s="971"/>
      <c r="AU83" s="971"/>
      <c r="AV83" s="971"/>
      <c r="AW83" s="971"/>
      <c r="AX83" s="971"/>
      <c r="AY83" s="971"/>
      <c r="AZ83" s="972"/>
      <c r="BA83" s="972"/>
      <c r="BB83" s="972"/>
      <c r="BC83" s="972"/>
      <c r="BD83" s="973"/>
      <c r="BE83" s="229"/>
      <c r="BF83" s="229"/>
      <c r="BG83" s="229"/>
      <c r="BH83" s="229"/>
      <c r="BI83" s="229"/>
      <c r="BJ83" s="229"/>
      <c r="BK83" s="229"/>
      <c r="BL83" s="229"/>
      <c r="BM83" s="229"/>
      <c r="BN83" s="229"/>
      <c r="BO83" s="229"/>
      <c r="BP83" s="229"/>
      <c r="BQ83" s="226">
        <v>77</v>
      </c>
      <c r="BR83" s="231"/>
      <c r="BS83" s="945"/>
      <c r="BT83" s="946"/>
      <c r="BU83" s="946"/>
      <c r="BV83" s="946"/>
      <c r="BW83" s="946"/>
      <c r="BX83" s="946"/>
      <c r="BY83" s="946"/>
      <c r="BZ83" s="946"/>
      <c r="CA83" s="946"/>
      <c r="CB83" s="946"/>
      <c r="CC83" s="946"/>
      <c r="CD83" s="946"/>
      <c r="CE83" s="946"/>
      <c r="CF83" s="946"/>
      <c r="CG83" s="955"/>
      <c r="CH83" s="956"/>
      <c r="CI83" s="957"/>
      <c r="CJ83" s="957"/>
      <c r="CK83" s="957"/>
      <c r="CL83" s="958"/>
      <c r="CM83" s="956"/>
      <c r="CN83" s="957"/>
      <c r="CO83" s="957"/>
      <c r="CP83" s="957"/>
      <c r="CQ83" s="958"/>
      <c r="CR83" s="956"/>
      <c r="CS83" s="957"/>
      <c r="CT83" s="957"/>
      <c r="CU83" s="957"/>
      <c r="CV83" s="958"/>
      <c r="CW83" s="956"/>
      <c r="CX83" s="957"/>
      <c r="CY83" s="957"/>
      <c r="CZ83" s="957"/>
      <c r="DA83" s="958"/>
      <c r="DB83" s="956"/>
      <c r="DC83" s="957"/>
      <c r="DD83" s="957"/>
      <c r="DE83" s="957"/>
      <c r="DF83" s="958"/>
      <c r="DG83" s="956"/>
      <c r="DH83" s="957"/>
      <c r="DI83" s="957"/>
      <c r="DJ83" s="957"/>
      <c r="DK83" s="958"/>
      <c r="DL83" s="956"/>
      <c r="DM83" s="957"/>
      <c r="DN83" s="957"/>
      <c r="DO83" s="957"/>
      <c r="DP83" s="958"/>
      <c r="DQ83" s="956"/>
      <c r="DR83" s="957"/>
      <c r="DS83" s="957"/>
      <c r="DT83" s="957"/>
      <c r="DU83" s="958"/>
      <c r="DV83" s="945"/>
      <c r="DW83" s="946"/>
      <c r="DX83" s="946"/>
      <c r="DY83" s="946"/>
      <c r="DZ83" s="947"/>
      <c r="EA83" s="218"/>
    </row>
    <row r="84" spans="1:131" ht="26.25" customHeight="1" x14ac:dyDescent="0.15">
      <c r="A84" s="226">
        <v>17</v>
      </c>
      <c r="B84" s="974"/>
      <c r="C84" s="975"/>
      <c r="D84" s="975"/>
      <c r="E84" s="975"/>
      <c r="F84" s="975"/>
      <c r="G84" s="975"/>
      <c r="H84" s="975"/>
      <c r="I84" s="975"/>
      <c r="J84" s="975"/>
      <c r="K84" s="975"/>
      <c r="L84" s="975"/>
      <c r="M84" s="975"/>
      <c r="N84" s="975"/>
      <c r="O84" s="975"/>
      <c r="P84" s="976"/>
      <c r="Q84" s="977"/>
      <c r="R84" s="971"/>
      <c r="S84" s="971"/>
      <c r="T84" s="971"/>
      <c r="U84" s="971"/>
      <c r="V84" s="971"/>
      <c r="W84" s="971"/>
      <c r="X84" s="971"/>
      <c r="Y84" s="971"/>
      <c r="Z84" s="971"/>
      <c r="AA84" s="971"/>
      <c r="AB84" s="971"/>
      <c r="AC84" s="971"/>
      <c r="AD84" s="971"/>
      <c r="AE84" s="971"/>
      <c r="AF84" s="971"/>
      <c r="AG84" s="971"/>
      <c r="AH84" s="971"/>
      <c r="AI84" s="971"/>
      <c r="AJ84" s="971"/>
      <c r="AK84" s="971"/>
      <c r="AL84" s="971"/>
      <c r="AM84" s="971"/>
      <c r="AN84" s="971"/>
      <c r="AO84" s="971"/>
      <c r="AP84" s="971"/>
      <c r="AQ84" s="971"/>
      <c r="AR84" s="971"/>
      <c r="AS84" s="971"/>
      <c r="AT84" s="971"/>
      <c r="AU84" s="971"/>
      <c r="AV84" s="971"/>
      <c r="AW84" s="971"/>
      <c r="AX84" s="971"/>
      <c r="AY84" s="971"/>
      <c r="AZ84" s="972"/>
      <c r="BA84" s="972"/>
      <c r="BB84" s="972"/>
      <c r="BC84" s="972"/>
      <c r="BD84" s="973"/>
      <c r="BE84" s="229"/>
      <c r="BF84" s="229"/>
      <c r="BG84" s="229"/>
      <c r="BH84" s="229"/>
      <c r="BI84" s="229"/>
      <c r="BJ84" s="229"/>
      <c r="BK84" s="229"/>
      <c r="BL84" s="229"/>
      <c r="BM84" s="229"/>
      <c r="BN84" s="229"/>
      <c r="BO84" s="229"/>
      <c r="BP84" s="229"/>
      <c r="BQ84" s="226">
        <v>78</v>
      </c>
      <c r="BR84" s="231"/>
      <c r="BS84" s="945"/>
      <c r="BT84" s="946"/>
      <c r="BU84" s="946"/>
      <c r="BV84" s="946"/>
      <c r="BW84" s="946"/>
      <c r="BX84" s="946"/>
      <c r="BY84" s="946"/>
      <c r="BZ84" s="946"/>
      <c r="CA84" s="946"/>
      <c r="CB84" s="946"/>
      <c r="CC84" s="946"/>
      <c r="CD84" s="946"/>
      <c r="CE84" s="946"/>
      <c r="CF84" s="946"/>
      <c r="CG84" s="955"/>
      <c r="CH84" s="956"/>
      <c r="CI84" s="957"/>
      <c r="CJ84" s="957"/>
      <c r="CK84" s="957"/>
      <c r="CL84" s="958"/>
      <c r="CM84" s="956"/>
      <c r="CN84" s="957"/>
      <c r="CO84" s="957"/>
      <c r="CP84" s="957"/>
      <c r="CQ84" s="958"/>
      <c r="CR84" s="956"/>
      <c r="CS84" s="957"/>
      <c r="CT84" s="957"/>
      <c r="CU84" s="957"/>
      <c r="CV84" s="958"/>
      <c r="CW84" s="956"/>
      <c r="CX84" s="957"/>
      <c r="CY84" s="957"/>
      <c r="CZ84" s="957"/>
      <c r="DA84" s="958"/>
      <c r="DB84" s="956"/>
      <c r="DC84" s="957"/>
      <c r="DD84" s="957"/>
      <c r="DE84" s="957"/>
      <c r="DF84" s="958"/>
      <c r="DG84" s="956"/>
      <c r="DH84" s="957"/>
      <c r="DI84" s="957"/>
      <c r="DJ84" s="957"/>
      <c r="DK84" s="958"/>
      <c r="DL84" s="956"/>
      <c r="DM84" s="957"/>
      <c r="DN84" s="957"/>
      <c r="DO84" s="957"/>
      <c r="DP84" s="958"/>
      <c r="DQ84" s="956"/>
      <c r="DR84" s="957"/>
      <c r="DS84" s="957"/>
      <c r="DT84" s="957"/>
      <c r="DU84" s="958"/>
      <c r="DV84" s="945"/>
      <c r="DW84" s="946"/>
      <c r="DX84" s="946"/>
      <c r="DY84" s="946"/>
      <c r="DZ84" s="947"/>
      <c r="EA84" s="218"/>
    </row>
    <row r="85" spans="1:131" ht="26.25" customHeight="1" x14ac:dyDescent="0.15">
      <c r="A85" s="226">
        <v>18</v>
      </c>
      <c r="B85" s="974"/>
      <c r="C85" s="975"/>
      <c r="D85" s="975"/>
      <c r="E85" s="975"/>
      <c r="F85" s="975"/>
      <c r="G85" s="975"/>
      <c r="H85" s="975"/>
      <c r="I85" s="975"/>
      <c r="J85" s="975"/>
      <c r="K85" s="975"/>
      <c r="L85" s="975"/>
      <c r="M85" s="975"/>
      <c r="N85" s="975"/>
      <c r="O85" s="975"/>
      <c r="P85" s="976"/>
      <c r="Q85" s="977"/>
      <c r="R85" s="971"/>
      <c r="S85" s="971"/>
      <c r="T85" s="971"/>
      <c r="U85" s="971"/>
      <c r="V85" s="971"/>
      <c r="W85" s="971"/>
      <c r="X85" s="971"/>
      <c r="Y85" s="971"/>
      <c r="Z85" s="971"/>
      <c r="AA85" s="971"/>
      <c r="AB85" s="971"/>
      <c r="AC85" s="971"/>
      <c r="AD85" s="971"/>
      <c r="AE85" s="971"/>
      <c r="AF85" s="971"/>
      <c r="AG85" s="971"/>
      <c r="AH85" s="971"/>
      <c r="AI85" s="971"/>
      <c r="AJ85" s="971"/>
      <c r="AK85" s="971"/>
      <c r="AL85" s="971"/>
      <c r="AM85" s="971"/>
      <c r="AN85" s="971"/>
      <c r="AO85" s="971"/>
      <c r="AP85" s="971"/>
      <c r="AQ85" s="971"/>
      <c r="AR85" s="971"/>
      <c r="AS85" s="971"/>
      <c r="AT85" s="971"/>
      <c r="AU85" s="971"/>
      <c r="AV85" s="971"/>
      <c r="AW85" s="971"/>
      <c r="AX85" s="971"/>
      <c r="AY85" s="971"/>
      <c r="AZ85" s="972"/>
      <c r="BA85" s="972"/>
      <c r="BB85" s="972"/>
      <c r="BC85" s="972"/>
      <c r="BD85" s="973"/>
      <c r="BE85" s="229"/>
      <c r="BF85" s="229"/>
      <c r="BG85" s="229"/>
      <c r="BH85" s="229"/>
      <c r="BI85" s="229"/>
      <c r="BJ85" s="229"/>
      <c r="BK85" s="229"/>
      <c r="BL85" s="229"/>
      <c r="BM85" s="229"/>
      <c r="BN85" s="229"/>
      <c r="BO85" s="229"/>
      <c r="BP85" s="229"/>
      <c r="BQ85" s="226">
        <v>79</v>
      </c>
      <c r="BR85" s="231"/>
      <c r="BS85" s="945"/>
      <c r="BT85" s="946"/>
      <c r="BU85" s="946"/>
      <c r="BV85" s="946"/>
      <c r="BW85" s="946"/>
      <c r="BX85" s="946"/>
      <c r="BY85" s="946"/>
      <c r="BZ85" s="946"/>
      <c r="CA85" s="946"/>
      <c r="CB85" s="946"/>
      <c r="CC85" s="946"/>
      <c r="CD85" s="946"/>
      <c r="CE85" s="946"/>
      <c r="CF85" s="946"/>
      <c r="CG85" s="955"/>
      <c r="CH85" s="956"/>
      <c r="CI85" s="957"/>
      <c r="CJ85" s="957"/>
      <c r="CK85" s="957"/>
      <c r="CL85" s="958"/>
      <c r="CM85" s="956"/>
      <c r="CN85" s="957"/>
      <c r="CO85" s="957"/>
      <c r="CP85" s="957"/>
      <c r="CQ85" s="958"/>
      <c r="CR85" s="956"/>
      <c r="CS85" s="957"/>
      <c r="CT85" s="957"/>
      <c r="CU85" s="957"/>
      <c r="CV85" s="958"/>
      <c r="CW85" s="956"/>
      <c r="CX85" s="957"/>
      <c r="CY85" s="957"/>
      <c r="CZ85" s="957"/>
      <c r="DA85" s="958"/>
      <c r="DB85" s="956"/>
      <c r="DC85" s="957"/>
      <c r="DD85" s="957"/>
      <c r="DE85" s="957"/>
      <c r="DF85" s="958"/>
      <c r="DG85" s="956"/>
      <c r="DH85" s="957"/>
      <c r="DI85" s="957"/>
      <c r="DJ85" s="957"/>
      <c r="DK85" s="958"/>
      <c r="DL85" s="956"/>
      <c r="DM85" s="957"/>
      <c r="DN85" s="957"/>
      <c r="DO85" s="957"/>
      <c r="DP85" s="958"/>
      <c r="DQ85" s="956"/>
      <c r="DR85" s="957"/>
      <c r="DS85" s="957"/>
      <c r="DT85" s="957"/>
      <c r="DU85" s="958"/>
      <c r="DV85" s="945"/>
      <c r="DW85" s="946"/>
      <c r="DX85" s="946"/>
      <c r="DY85" s="946"/>
      <c r="DZ85" s="947"/>
      <c r="EA85" s="218"/>
    </row>
    <row r="86" spans="1:131" ht="26.25" customHeight="1" x14ac:dyDescent="0.15">
      <c r="A86" s="226">
        <v>19</v>
      </c>
      <c r="B86" s="974"/>
      <c r="C86" s="975"/>
      <c r="D86" s="975"/>
      <c r="E86" s="975"/>
      <c r="F86" s="975"/>
      <c r="G86" s="975"/>
      <c r="H86" s="975"/>
      <c r="I86" s="975"/>
      <c r="J86" s="975"/>
      <c r="K86" s="975"/>
      <c r="L86" s="975"/>
      <c r="M86" s="975"/>
      <c r="N86" s="975"/>
      <c r="O86" s="975"/>
      <c r="P86" s="976"/>
      <c r="Q86" s="977"/>
      <c r="R86" s="971"/>
      <c r="S86" s="971"/>
      <c r="T86" s="971"/>
      <c r="U86" s="971"/>
      <c r="V86" s="971"/>
      <c r="W86" s="971"/>
      <c r="X86" s="971"/>
      <c r="Y86" s="971"/>
      <c r="Z86" s="971"/>
      <c r="AA86" s="971"/>
      <c r="AB86" s="971"/>
      <c r="AC86" s="971"/>
      <c r="AD86" s="971"/>
      <c r="AE86" s="971"/>
      <c r="AF86" s="971"/>
      <c r="AG86" s="971"/>
      <c r="AH86" s="971"/>
      <c r="AI86" s="971"/>
      <c r="AJ86" s="971"/>
      <c r="AK86" s="971"/>
      <c r="AL86" s="971"/>
      <c r="AM86" s="971"/>
      <c r="AN86" s="971"/>
      <c r="AO86" s="971"/>
      <c r="AP86" s="971"/>
      <c r="AQ86" s="971"/>
      <c r="AR86" s="971"/>
      <c r="AS86" s="971"/>
      <c r="AT86" s="971"/>
      <c r="AU86" s="971"/>
      <c r="AV86" s="971"/>
      <c r="AW86" s="971"/>
      <c r="AX86" s="971"/>
      <c r="AY86" s="971"/>
      <c r="AZ86" s="972"/>
      <c r="BA86" s="972"/>
      <c r="BB86" s="972"/>
      <c r="BC86" s="972"/>
      <c r="BD86" s="973"/>
      <c r="BE86" s="229"/>
      <c r="BF86" s="229"/>
      <c r="BG86" s="229"/>
      <c r="BH86" s="229"/>
      <c r="BI86" s="229"/>
      <c r="BJ86" s="229"/>
      <c r="BK86" s="229"/>
      <c r="BL86" s="229"/>
      <c r="BM86" s="229"/>
      <c r="BN86" s="229"/>
      <c r="BO86" s="229"/>
      <c r="BP86" s="229"/>
      <c r="BQ86" s="226">
        <v>80</v>
      </c>
      <c r="BR86" s="231"/>
      <c r="BS86" s="945"/>
      <c r="BT86" s="946"/>
      <c r="BU86" s="946"/>
      <c r="BV86" s="946"/>
      <c r="BW86" s="946"/>
      <c r="BX86" s="946"/>
      <c r="BY86" s="946"/>
      <c r="BZ86" s="946"/>
      <c r="CA86" s="946"/>
      <c r="CB86" s="946"/>
      <c r="CC86" s="946"/>
      <c r="CD86" s="946"/>
      <c r="CE86" s="946"/>
      <c r="CF86" s="946"/>
      <c r="CG86" s="955"/>
      <c r="CH86" s="956"/>
      <c r="CI86" s="957"/>
      <c r="CJ86" s="957"/>
      <c r="CK86" s="957"/>
      <c r="CL86" s="958"/>
      <c r="CM86" s="956"/>
      <c r="CN86" s="957"/>
      <c r="CO86" s="957"/>
      <c r="CP86" s="957"/>
      <c r="CQ86" s="958"/>
      <c r="CR86" s="956"/>
      <c r="CS86" s="957"/>
      <c r="CT86" s="957"/>
      <c r="CU86" s="957"/>
      <c r="CV86" s="958"/>
      <c r="CW86" s="956"/>
      <c r="CX86" s="957"/>
      <c r="CY86" s="957"/>
      <c r="CZ86" s="957"/>
      <c r="DA86" s="958"/>
      <c r="DB86" s="956"/>
      <c r="DC86" s="957"/>
      <c r="DD86" s="957"/>
      <c r="DE86" s="957"/>
      <c r="DF86" s="958"/>
      <c r="DG86" s="956"/>
      <c r="DH86" s="957"/>
      <c r="DI86" s="957"/>
      <c r="DJ86" s="957"/>
      <c r="DK86" s="958"/>
      <c r="DL86" s="956"/>
      <c r="DM86" s="957"/>
      <c r="DN86" s="957"/>
      <c r="DO86" s="957"/>
      <c r="DP86" s="958"/>
      <c r="DQ86" s="956"/>
      <c r="DR86" s="957"/>
      <c r="DS86" s="957"/>
      <c r="DT86" s="957"/>
      <c r="DU86" s="958"/>
      <c r="DV86" s="945"/>
      <c r="DW86" s="946"/>
      <c r="DX86" s="946"/>
      <c r="DY86" s="946"/>
      <c r="DZ86" s="947"/>
      <c r="EA86" s="218"/>
    </row>
    <row r="87" spans="1:131" ht="26.25" customHeight="1" x14ac:dyDescent="0.15">
      <c r="A87" s="232">
        <v>20</v>
      </c>
      <c r="B87" s="964"/>
      <c r="C87" s="965"/>
      <c r="D87" s="965"/>
      <c r="E87" s="965"/>
      <c r="F87" s="965"/>
      <c r="G87" s="965"/>
      <c r="H87" s="965"/>
      <c r="I87" s="965"/>
      <c r="J87" s="965"/>
      <c r="K87" s="965"/>
      <c r="L87" s="965"/>
      <c r="M87" s="965"/>
      <c r="N87" s="965"/>
      <c r="O87" s="965"/>
      <c r="P87" s="966"/>
      <c r="Q87" s="967"/>
      <c r="R87" s="968"/>
      <c r="S87" s="968"/>
      <c r="T87" s="968"/>
      <c r="U87" s="968"/>
      <c r="V87" s="968"/>
      <c r="W87" s="968"/>
      <c r="X87" s="968"/>
      <c r="Y87" s="968"/>
      <c r="Z87" s="968"/>
      <c r="AA87" s="968"/>
      <c r="AB87" s="968"/>
      <c r="AC87" s="968"/>
      <c r="AD87" s="968"/>
      <c r="AE87" s="968"/>
      <c r="AF87" s="968"/>
      <c r="AG87" s="968"/>
      <c r="AH87" s="968"/>
      <c r="AI87" s="968"/>
      <c r="AJ87" s="968"/>
      <c r="AK87" s="968"/>
      <c r="AL87" s="968"/>
      <c r="AM87" s="968"/>
      <c r="AN87" s="968"/>
      <c r="AO87" s="968"/>
      <c r="AP87" s="968"/>
      <c r="AQ87" s="968"/>
      <c r="AR87" s="968"/>
      <c r="AS87" s="968"/>
      <c r="AT87" s="968"/>
      <c r="AU87" s="968"/>
      <c r="AV87" s="968"/>
      <c r="AW87" s="968"/>
      <c r="AX87" s="968"/>
      <c r="AY87" s="968"/>
      <c r="AZ87" s="969"/>
      <c r="BA87" s="969"/>
      <c r="BB87" s="969"/>
      <c r="BC87" s="969"/>
      <c r="BD87" s="970"/>
      <c r="BE87" s="229"/>
      <c r="BF87" s="229"/>
      <c r="BG87" s="229"/>
      <c r="BH87" s="229"/>
      <c r="BI87" s="229"/>
      <c r="BJ87" s="229"/>
      <c r="BK87" s="229"/>
      <c r="BL87" s="229"/>
      <c r="BM87" s="229"/>
      <c r="BN87" s="229"/>
      <c r="BO87" s="229"/>
      <c r="BP87" s="229"/>
      <c r="BQ87" s="226">
        <v>81</v>
      </c>
      <c r="BR87" s="231"/>
      <c r="BS87" s="945"/>
      <c r="BT87" s="946"/>
      <c r="BU87" s="946"/>
      <c r="BV87" s="946"/>
      <c r="BW87" s="946"/>
      <c r="BX87" s="946"/>
      <c r="BY87" s="946"/>
      <c r="BZ87" s="946"/>
      <c r="CA87" s="946"/>
      <c r="CB87" s="946"/>
      <c r="CC87" s="946"/>
      <c r="CD87" s="946"/>
      <c r="CE87" s="946"/>
      <c r="CF87" s="946"/>
      <c r="CG87" s="955"/>
      <c r="CH87" s="956"/>
      <c r="CI87" s="957"/>
      <c r="CJ87" s="957"/>
      <c r="CK87" s="957"/>
      <c r="CL87" s="958"/>
      <c r="CM87" s="956"/>
      <c r="CN87" s="957"/>
      <c r="CO87" s="957"/>
      <c r="CP87" s="957"/>
      <c r="CQ87" s="958"/>
      <c r="CR87" s="956"/>
      <c r="CS87" s="957"/>
      <c r="CT87" s="957"/>
      <c r="CU87" s="957"/>
      <c r="CV87" s="958"/>
      <c r="CW87" s="956"/>
      <c r="CX87" s="957"/>
      <c r="CY87" s="957"/>
      <c r="CZ87" s="957"/>
      <c r="DA87" s="958"/>
      <c r="DB87" s="956"/>
      <c r="DC87" s="957"/>
      <c r="DD87" s="957"/>
      <c r="DE87" s="957"/>
      <c r="DF87" s="958"/>
      <c r="DG87" s="956"/>
      <c r="DH87" s="957"/>
      <c r="DI87" s="957"/>
      <c r="DJ87" s="957"/>
      <c r="DK87" s="958"/>
      <c r="DL87" s="956"/>
      <c r="DM87" s="957"/>
      <c r="DN87" s="957"/>
      <c r="DO87" s="957"/>
      <c r="DP87" s="958"/>
      <c r="DQ87" s="956"/>
      <c r="DR87" s="957"/>
      <c r="DS87" s="957"/>
      <c r="DT87" s="957"/>
      <c r="DU87" s="958"/>
      <c r="DV87" s="945"/>
      <c r="DW87" s="946"/>
      <c r="DX87" s="946"/>
      <c r="DY87" s="946"/>
      <c r="DZ87" s="947"/>
      <c r="EA87" s="218"/>
    </row>
    <row r="88" spans="1:131" ht="26.25" customHeight="1" thickBot="1" x14ac:dyDescent="0.2">
      <c r="A88" s="228" t="s">
        <v>378</v>
      </c>
      <c r="B88" s="937" t="s">
        <v>402</v>
      </c>
      <c r="C88" s="938"/>
      <c r="D88" s="938"/>
      <c r="E88" s="938"/>
      <c r="F88" s="938"/>
      <c r="G88" s="938"/>
      <c r="H88" s="938"/>
      <c r="I88" s="938"/>
      <c r="J88" s="938"/>
      <c r="K88" s="938"/>
      <c r="L88" s="938"/>
      <c r="M88" s="938"/>
      <c r="N88" s="938"/>
      <c r="O88" s="938"/>
      <c r="P88" s="948"/>
      <c r="Q88" s="962"/>
      <c r="R88" s="963"/>
      <c r="S88" s="963"/>
      <c r="T88" s="963"/>
      <c r="U88" s="963"/>
      <c r="V88" s="963"/>
      <c r="W88" s="963"/>
      <c r="X88" s="963"/>
      <c r="Y88" s="963"/>
      <c r="Z88" s="963"/>
      <c r="AA88" s="963"/>
      <c r="AB88" s="963"/>
      <c r="AC88" s="963"/>
      <c r="AD88" s="963"/>
      <c r="AE88" s="963"/>
      <c r="AF88" s="959">
        <v>3454</v>
      </c>
      <c r="AG88" s="959"/>
      <c r="AH88" s="959"/>
      <c r="AI88" s="959"/>
      <c r="AJ88" s="959"/>
      <c r="AK88" s="963"/>
      <c r="AL88" s="963"/>
      <c r="AM88" s="963"/>
      <c r="AN88" s="963"/>
      <c r="AO88" s="963"/>
      <c r="AP88" s="959">
        <v>759</v>
      </c>
      <c r="AQ88" s="959"/>
      <c r="AR88" s="959"/>
      <c r="AS88" s="959"/>
      <c r="AT88" s="959"/>
      <c r="AU88" s="959">
        <v>85</v>
      </c>
      <c r="AV88" s="959"/>
      <c r="AW88" s="959"/>
      <c r="AX88" s="959"/>
      <c r="AY88" s="959"/>
      <c r="AZ88" s="960"/>
      <c r="BA88" s="960"/>
      <c r="BB88" s="960"/>
      <c r="BC88" s="960"/>
      <c r="BD88" s="961"/>
      <c r="BE88" s="229"/>
      <c r="BF88" s="229"/>
      <c r="BG88" s="229"/>
      <c r="BH88" s="229"/>
      <c r="BI88" s="229"/>
      <c r="BJ88" s="229"/>
      <c r="BK88" s="229"/>
      <c r="BL88" s="229"/>
      <c r="BM88" s="229"/>
      <c r="BN88" s="229"/>
      <c r="BO88" s="229"/>
      <c r="BP88" s="229"/>
      <c r="BQ88" s="226">
        <v>82</v>
      </c>
      <c r="BR88" s="231"/>
      <c r="BS88" s="945"/>
      <c r="BT88" s="946"/>
      <c r="BU88" s="946"/>
      <c r="BV88" s="946"/>
      <c r="BW88" s="946"/>
      <c r="BX88" s="946"/>
      <c r="BY88" s="946"/>
      <c r="BZ88" s="946"/>
      <c r="CA88" s="946"/>
      <c r="CB88" s="946"/>
      <c r="CC88" s="946"/>
      <c r="CD88" s="946"/>
      <c r="CE88" s="946"/>
      <c r="CF88" s="946"/>
      <c r="CG88" s="955"/>
      <c r="CH88" s="956"/>
      <c r="CI88" s="957"/>
      <c r="CJ88" s="957"/>
      <c r="CK88" s="957"/>
      <c r="CL88" s="958"/>
      <c r="CM88" s="956"/>
      <c r="CN88" s="957"/>
      <c r="CO88" s="957"/>
      <c r="CP88" s="957"/>
      <c r="CQ88" s="958"/>
      <c r="CR88" s="956"/>
      <c r="CS88" s="957"/>
      <c r="CT88" s="957"/>
      <c r="CU88" s="957"/>
      <c r="CV88" s="958"/>
      <c r="CW88" s="956"/>
      <c r="CX88" s="957"/>
      <c r="CY88" s="957"/>
      <c r="CZ88" s="957"/>
      <c r="DA88" s="958"/>
      <c r="DB88" s="956"/>
      <c r="DC88" s="957"/>
      <c r="DD88" s="957"/>
      <c r="DE88" s="957"/>
      <c r="DF88" s="958"/>
      <c r="DG88" s="956"/>
      <c r="DH88" s="957"/>
      <c r="DI88" s="957"/>
      <c r="DJ88" s="957"/>
      <c r="DK88" s="958"/>
      <c r="DL88" s="956"/>
      <c r="DM88" s="957"/>
      <c r="DN88" s="957"/>
      <c r="DO88" s="957"/>
      <c r="DP88" s="958"/>
      <c r="DQ88" s="956"/>
      <c r="DR88" s="957"/>
      <c r="DS88" s="957"/>
      <c r="DT88" s="957"/>
      <c r="DU88" s="958"/>
      <c r="DV88" s="945"/>
      <c r="DW88" s="946"/>
      <c r="DX88" s="946"/>
      <c r="DY88" s="946"/>
      <c r="DZ88" s="947"/>
      <c r="EA88" s="218"/>
    </row>
    <row r="89" spans="1:131" ht="26.25" hidden="1" customHeight="1" x14ac:dyDescent="0.15">
      <c r="A89" s="233"/>
      <c r="B89" s="234"/>
      <c r="C89" s="234"/>
      <c r="D89" s="234"/>
      <c r="E89" s="234"/>
      <c r="F89" s="234"/>
      <c r="G89" s="234"/>
      <c r="H89" s="234"/>
      <c r="I89" s="234"/>
      <c r="J89" s="234"/>
      <c r="K89" s="234"/>
      <c r="L89" s="234"/>
      <c r="M89" s="234"/>
      <c r="N89" s="234"/>
      <c r="O89" s="234"/>
      <c r="P89" s="234"/>
      <c r="Q89" s="235"/>
      <c r="R89" s="235"/>
      <c r="S89" s="235"/>
      <c r="T89" s="235"/>
      <c r="U89" s="235"/>
      <c r="V89" s="235"/>
      <c r="W89" s="235"/>
      <c r="X89" s="235"/>
      <c r="Y89" s="235"/>
      <c r="Z89" s="235"/>
      <c r="AA89" s="235"/>
      <c r="AB89" s="235"/>
      <c r="AC89" s="235"/>
      <c r="AD89" s="235"/>
      <c r="AE89" s="235"/>
      <c r="AF89" s="235"/>
      <c r="AG89" s="235"/>
      <c r="AH89" s="235"/>
      <c r="AI89" s="235"/>
      <c r="AJ89" s="235"/>
      <c r="AK89" s="235"/>
      <c r="AL89" s="235"/>
      <c r="AM89" s="235"/>
      <c r="AN89" s="235"/>
      <c r="AO89" s="235"/>
      <c r="AP89" s="235"/>
      <c r="AQ89" s="235"/>
      <c r="AR89" s="235"/>
      <c r="AS89" s="235"/>
      <c r="AT89" s="235"/>
      <c r="AU89" s="235"/>
      <c r="AV89" s="235"/>
      <c r="AW89" s="235"/>
      <c r="AX89" s="235"/>
      <c r="AY89" s="235"/>
      <c r="AZ89" s="236"/>
      <c r="BA89" s="236"/>
      <c r="BB89" s="236"/>
      <c r="BC89" s="236"/>
      <c r="BD89" s="236"/>
      <c r="BE89" s="229"/>
      <c r="BF89" s="229"/>
      <c r="BG89" s="229"/>
      <c r="BH89" s="229"/>
      <c r="BI89" s="229"/>
      <c r="BJ89" s="229"/>
      <c r="BK89" s="229"/>
      <c r="BL89" s="229"/>
      <c r="BM89" s="229"/>
      <c r="BN89" s="229"/>
      <c r="BO89" s="229"/>
      <c r="BP89" s="229"/>
      <c r="BQ89" s="226">
        <v>83</v>
      </c>
      <c r="BR89" s="231"/>
      <c r="BS89" s="945"/>
      <c r="BT89" s="946"/>
      <c r="BU89" s="946"/>
      <c r="BV89" s="946"/>
      <c r="BW89" s="946"/>
      <c r="BX89" s="946"/>
      <c r="BY89" s="946"/>
      <c r="BZ89" s="946"/>
      <c r="CA89" s="946"/>
      <c r="CB89" s="946"/>
      <c r="CC89" s="946"/>
      <c r="CD89" s="946"/>
      <c r="CE89" s="946"/>
      <c r="CF89" s="946"/>
      <c r="CG89" s="955"/>
      <c r="CH89" s="956"/>
      <c r="CI89" s="957"/>
      <c r="CJ89" s="957"/>
      <c r="CK89" s="957"/>
      <c r="CL89" s="958"/>
      <c r="CM89" s="956"/>
      <c r="CN89" s="957"/>
      <c r="CO89" s="957"/>
      <c r="CP89" s="957"/>
      <c r="CQ89" s="958"/>
      <c r="CR89" s="956"/>
      <c r="CS89" s="957"/>
      <c r="CT89" s="957"/>
      <c r="CU89" s="957"/>
      <c r="CV89" s="958"/>
      <c r="CW89" s="956"/>
      <c r="CX89" s="957"/>
      <c r="CY89" s="957"/>
      <c r="CZ89" s="957"/>
      <c r="DA89" s="958"/>
      <c r="DB89" s="956"/>
      <c r="DC89" s="957"/>
      <c r="DD89" s="957"/>
      <c r="DE89" s="957"/>
      <c r="DF89" s="958"/>
      <c r="DG89" s="956"/>
      <c r="DH89" s="957"/>
      <c r="DI89" s="957"/>
      <c r="DJ89" s="957"/>
      <c r="DK89" s="958"/>
      <c r="DL89" s="956"/>
      <c r="DM89" s="957"/>
      <c r="DN89" s="957"/>
      <c r="DO89" s="957"/>
      <c r="DP89" s="958"/>
      <c r="DQ89" s="956"/>
      <c r="DR89" s="957"/>
      <c r="DS89" s="957"/>
      <c r="DT89" s="957"/>
      <c r="DU89" s="958"/>
      <c r="DV89" s="945"/>
      <c r="DW89" s="946"/>
      <c r="DX89" s="946"/>
      <c r="DY89" s="946"/>
      <c r="DZ89" s="947"/>
      <c r="EA89" s="218"/>
    </row>
    <row r="90" spans="1:131" ht="26.25" hidden="1" customHeight="1" x14ac:dyDescent="0.15">
      <c r="A90" s="233"/>
      <c r="B90" s="234"/>
      <c r="C90" s="234"/>
      <c r="D90" s="234"/>
      <c r="E90" s="234"/>
      <c r="F90" s="234"/>
      <c r="G90" s="234"/>
      <c r="H90" s="234"/>
      <c r="I90" s="234"/>
      <c r="J90" s="234"/>
      <c r="K90" s="234"/>
      <c r="L90" s="234"/>
      <c r="M90" s="234"/>
      <c r="N90" s="234"/>
      <c r="O90" s="234"/>
      <c r="P90" s="234"/>
      <c r="Q90" s="235"/>
      <c r="R90" s="235"/>
      <c r="S90" s="235"/>
      <c r="T90" s="235"/>
      <c r="U90" s="235"/>
      <c r="V90" s="235"/>
      <c r="W90" s="235"/>
      <c r="X90" s="235"/>
      <c r="Y90" s="235"/>
      <c r="Z90" s="235"/>
      <c r="AA90" s="235"/>
      <c r="AB90" s="235"/>
      <c r="AC90" s="235"/>
      <c r="AD90" s="235"/>
      <c r="AE90" s="235"/>
      <c r="AF90" s="235"/>
      <c r="AG90" s="235"/>
      <c r="AH90" s="235"/>
      <c r="AI90" s="235"/>
      <c r="AJ90" s="235"/>
      <c r="AK90" s="235"/>
      <c r="AL90" s="235"/>
      <c r="AM90" s="235"/>
      <c r="AN90" s="235"/>
      <c r="AO90" s="235"/>
      <c r="AP90" s="235"/>
      <c r="AQ90" s="235"/>
      <c r="AR90" s="235"/>
      <c r="AS90" s="235"/>
      <c r="AT90" s="235"/>
      <c r="AU90" s="235"/>
      <c r="AV90" s="235"/>
      <c r="AW90" s="235"/>
      <c r="AX90" s="235"/>
      <c r="AY90" s="235"/>
      <c r="AZ90" s="236"/>
      <c r="BA90" s="236"/>
      <c r="BB90" s="236"/>
      <c r="BC90" s="236"/>
      <c r="BD90" s="236"/>
      <c r="BE90" s="229"/>
      <c r="BF90" s="229"/>
      <c r="BG90" s="229"/>
      <c r="BH90" s="229"/>
      <c r="BI90" s="229"/>
      <c r="BJ90" s="229"/>
      <c r="BK90" s="229"/>
      <c r="BL90" s="229"/>
      <c r="BM90" s="229"/>
      <c r="BN90" s="229"/>
      <c r="BO90" s="229"/>
      <c r="BP90" s="229"/>
      <c r="BQ90" s="226">
        <v>84</v>
      </c>
      <c r="BR90" s="231"/>
      <c r="BS90" s="945"/>
      <c r="BT90" s="946"/>
      <c r="BU90" s="946"/>
      <c r="BV90" s="946"/>
      <c r="BW90" s="946"/>
      <c r="BX90" s="946"/>
      <c r="BY90" s="946"/>
      <c r="BZ90" s="946"/>
      <c r="CA90" s="946"/>
      <c r="CB90" s="946"/>
      <c r="CC90" s="946"/>
      <c r="CD90" s="946"/>
      <c r="CE90" s="946"/>
      <c r="CF90" s="946"/>
      <c r="CG90" s="955"/>
      <c r="CH90" s="956"/>
      <c r="CI90" s="957"/>
      <c r="CJ90" s="957"/>
      <c r="CK90" s="957"/>
      <c r="CL90" s="958"/>
      <c r="CM90" s="956"/>
      <c r="CN90" s="957"/>
      <c r="CO90" s="957"/>
      <c r="CP90" s="957"/>
      <c r="CQ90" s="958"/>
      <c r="CR90" s="956"/>
      <c r="CS90" s="957"/>
      <c r="CT90" s="957"/>
      <c r="CU90" s="957"/>
      <c r="CV90" s="958"/>
      <c r="CW90" s="956"/>
      <c r="CX90" s="957"/>
      <c r="CY90" s="957"/>
      <c r="CZ90" s="957"/>
      <c r="DA90" s="958"/>
      <c r="DB90" s="956"/>
      <c r="DC90" s="957"/>
      <c r="DD90" s="957"/>
      <c r="DE90" s="957"/>
      <c r="DF90" s="958"/>
      <c r="DG90" s="956"/>
      <c r="DH90" s="957"/>
      <c r="DI90" s="957"/>
      <c r="DJ90" s="957"/>
      <c r="DK90" s="958"/>
      <c r="DL90" s="956"/>
      <c r="DM90" s="957"/>
      <c r="DN90" s="957"/>
      <c r="DO90" s="957"/>
      <c r="DP90" s="958"/>
      <c r="DQ90" s="956"/>
      <c r="DR90" s="957"/>
      <c r="DS90" s="957"/>
      <c r="DT90" s="957"/>
      <c r="DU90" s="958"/>
      <c r="DV90" s="945"/>
      <c r="DW90" s="946"/>
      <c r="DX90" s="946"/>
      <c r="DY90" s="946"/>
      <c r="DZ90" s="947"/>
      <c r="EA90" s="218"/>
    </row>
    <row r="91" spans="1:131" ht="26.25" hidden="1" customHeight="1" x14ac:dyDescent="0.15">
      <c r="A91" s="233"/>
      <c r="B91" s="234"/>
      <c r="C91" s="234"/>
      <c r="D91" s="234"/>
      <c r="E91" s="234"/>
      <c r="F91" s="234"/>
      <c r="G91" s="234"/>
      <c r="H91" s="234"/>
      <c r="I91" s="234"/>
      <c r="J91" s="234"/>
      <c r="K91" s="234"/>
      <c r="L91" s="234"/>
      <c r="M91" s="234"/>
      <c r="N91" s="234"/>
      <c r="O91" s="234"/>
      <c r="P91" s="234"/>
      <c r="Q91" s="235"/>
      <c r="R91" s="235"/>
      <c r="S91" s="235"/>
      <c r="T91" s="235"/>
      <c r="U91" s="235"/>
      <c r="V91" s="235"/>
      <c r="W91" s="235"/>
      <c r="X91" s="235"/>
      <c r="Y91" s="235"/>
      <c r="Z91" s="235"/>
      <c r="AA91" s="235"/>
      <c r="AB91" s="235"/>
      <c r="AC91" s="235"/>
      <c r="AD91" s="235"/>
      <c r="AE91" s="235"/>
      <c r="AF91" s="235"/>
      <c r="AG91" s="235"/>
      <c r="AH91" s="235"/>
      <c r="AI91" s="235"/>
      <c r="AJ91" s="235"/>
      <c r="AK91" s="235"/>
      <c r="AL91" s="235"/>
      <c r="AM91" s="235"/>
      <c r="AN91" s="235"/>
      <c r="AO91" s="235"/>
      <c r="AP91" s="235"/>
      <c r="AQ91" s="235"/>
      <c r="AR91" s="235"/>
      <c r="AS91" s="235"/>
      <c r="AT91" s="235"/>
      <c r="AU91" s="235"/>
      <c r="AV91" s="235"/>
      <c r="AW91" s="235"/>
      <c r="AX91" s="235"/>
      <c r="AY91" s="235"/>
      <c r="AZ91" s="236"/>
      <c r="BA91" s="236"/>
      <c r="BB91" s="236"/>
      <c r="BC91" s="236"/>
      <c r="BD91" s="236"/>
      <c r="BE91" s="229"/>
      <c r="BF91" s="229"/>
      <c r="BG91" s="229"/>
      <c r="BH91" s="229"/>
      <c r="BI91" s="229"/>
      <c r="BJ91" s="229"/>
      <c r="BK91" s="229"/>
      <c r="BL91" s="229"/>
      <c r="BM91" s="229"/>
      <c r="BN91" s="229"/>
      <c r="BO91" s="229"/>
      <c r="BP91" s="229"/>
      <c r="BQ91" s="226">
        <v>85</v>
      </c>
      <c r="BR91" s="231"/>
      <c r="BS91" s="945"/>
      <c r="BT91" s="946"/>
      <c r="BU91" s="946"/>
      <c r="BV91" s="946"/>
      <c r="BW91" s="946"/>
      <c r="BX91" s="946"/>
      <c r="BY91" s="946"/>
      <c r="BZ91" s="946"/>
      <c r="CA91" s="946"/>
      <c r="CB91" s="946"/>
      <c r="CC91" s="946"/>
      <c r="CD91" s="946"/>
      <c r="CE91" s="946"/>
      <c r="CF91" s="946"/>
      <c r="CG91" s="955"/>
      <c r="CH91" s="956"/>
      <c r="CI91" s="957"/>
      <c r="CJ91" s="957"/>
      <c r="CK91" s="957"/>
      <c r="CL91" s="958"/>
      <c r="CM91" s="956"/>
      <c r="CN91" s="957"/>
      <c r="CO91" s="957"/>
      <c r="CP91" s="957"/>
      <c r="CQ91" s="958"/>
      <c r="CR91" s="956"/>
      <c r="CS91" s="957"/>
      <c r="CT91" s="957"/>
      <c r="CU91" s="957"/>
      <c r="CV91" s="958"/>
      <c r="CW91" s="956"/>
      <c r="CX91" s="957"/>
      <c r="CY91" s="957"/>
      <c r="CZ91" s="957"/>
      <c r="DA91" s="958"/>
      <c r="DB91" s="956"/>
      <c r="DC91" s="957"/>
      <c r="DD91" s="957"/>
      <c r="DE91" s="957"/>
      <c r="DF91" s="958"/>
      <c r="DG91" s="956"/>
      <c r="DH91" s="957"/>
      <c r="DI91" s="957"/>
      <c r="DJ91" s="957"/>
      <c r="DK91" s="958"/>
      <c r="DL91" s="956"/>
      <c r="DM91" s="957"/>
      <c r="DN91" s="957"/>
      <c r="DO91" s="957"/>
      <c r="DP91" s="958"/>
      <c r="DQ91" s="956"/>
      <c r="DR91" s="957"/>
      <c r="DS91" s="957"/>
      <c r="DT91" s="957"/>
      <c r="DU91" s="958"/>
      <c r="DV91" s="945"/>
      <c r="DW91" s="946"/>
      <c r="DX91" s="946"/>
      <c r="DY91" s="946"/>
      <c r="DZ91" s="947"/>
      <c r="EA91" s="218"/>
    </row>
    <row r="92" spans="1:131" ht="26.25" hidden="1" customHeight="1" x14ac:dyDescent="0.15">
      <c r="A92" s="233"/>
      <c r="B92" s="234"/>
      <c r="C92" s="234"/>
      <c r="D92" s="234"/>
      <c r="E92" s="234"/>
      <c r="F92" s="234"/>
      <c r="G92" s="234"/>
      <c r="H92" s="234"/>
      <c r="I92" s="234"/>
      <c r="J92" s="234"/>
      <c r="K92" s="234"/>
      <c r="L92" s="234"/>
      <c r="M92" s="234"/>
      <c r="N92" s="234"/>
      <c r="O92" s="234"/>
      <c r="P92" s="234"/>
      <c r="Q92" s="235"/>
      <c r="R92" s="235"/>
      <c r="S92" s="235"/>
      <c r="T92" s="235"/>
      <c r="U92" s="235"/>
      <c r="V92" s="235"/>
      <c r="W92" s="235"/>
      <c r="X92" s="235"/>
      <c r="Y92" s="235"/>
      <c r="Z92" s="235"/>
      <c r="AA92" s="235"/>
      <c r="AB92" s="235"/>
      <c r="AC92" s="235"/>
      <c r="AD92" s="235"/>
      <c r="AE92" s="235"/>
      <c r="AF92" s="235"/>
      <c r="AG92" s="235"/>
      <c r="AH92" s="235"/>
      <c r="AI92" s="235"/>
      <c r="AJ92" s="235"/>
      <c r="AK92" s="235"/>
      <c r="AL92" s="235"/>
      <c r="AM92" s="235"/>
      <c r="AN92" s="235"/>
      <c r="AO92" s="235"/>
      <c r="AP92" s="235"/>
      <c r="AQ92" s="235"/>
      <c r="AR92" s="235"/>
      <c r="AS92" s="235"/>
      <c r="AT92" s="235"/>
      <c r="AU92" s="235"/>
      <c r="AV92" s="235"/>
      <c r="AW92" s="235"/>
      <c r="AX92" s="235"/>
      <c r="AY92" s="235"/>
      <c r="AZ92" s="236"/>
      <c r="BA92" s="236"/>
      <c r="BB92" s="236"/>
      <c r="BC92" s="236"/>
      <c r="BD92" s="236"/>
      <c r="BE92" s="229"/>
      <c r="BF92" s="229"/>
      <c r="BG92" s="229"/>
      <c r="BH92" s="229"/>
      <c r="BI92" s="229"/>
      <c r="BJ92" s="229"/>
      <c r="BK92" s="229"/>
      <c r="BL92" s="229"/>
      <c r="BM92" s="229"/>
      <c r="BN92" s="229"/>
      <c r="BO92" s="229"/>
      <c r="BP92" s="229"/>
      <c r="BQ92" s="226">
        <v>86</v>
      </c>
      <c r="BR92" s="231"/>
      <c r="BS92" s="945"/>
      <c r="BT92" s="946"/>
      <c r="BU92" s="946"/>
      <c r="BV92" s="946"/>
      <c r="BW92" s="946"/>
      <c r="BX92" s="946"/>
      <c r="BY92" s="946"/>
      <c r="BZ92" s="946"/>
      <c r="CA92" s="946"/>
      <c r="CB92" s="946"/>
      <c r="CC92" s="946"/>
      <c r="CD92" s="946"/>
      <c r="CE92" s="946"/>
      <c r="CF92" s="946"/>
      <c r="CG92" s="955"/>
      <c r="CH92" s="956"/>
      <c r="CI92" s="957"/>
      <c r="CJ92" s="957"/>
      <c r="CK92" s="957"/>
      <c r="CL92" s="958"/>
      <c r="CM92" s="956"/>
      <c r="CN92" s="957"/>
      <c r="CO92" s="957"/>
      <c r="CP92" s="957"/>
      <c r="CQ92" s="958"/>
      <c r="CR92" s="956"/>
      <c r="CS92" s="957"/>
      <c r="CT92" s="957"/>
      <c r="CU92" s="957"/>
      <c r="CV92" s="958"/>
      <c r="CW92" s="956"/>
      <c r="CX92" s="957"/>
      <c r="CY92" s="957"/>
      <c r="CZ92" s="957"/>
      <c r="DA92" s="958"/>
      <c r="DB92" s="956"/>
      <c r="DC92" s="957"/>
      <c r="DD92" s="957"/>
      <c r="DE92" s="957"/>
      <c r="DF92" s="958"/>
      <c r="DG92" s="956"/>
      <c r="DH92" s="957"/>
      <c r="DI92" s="957"/>
      <c r="DJ92" s="957"/>
      <c r="DK92" s="958"/>
      <c r="DL92" s="956"/>
      <c r="DM92" s="957"/>
      <c r="DN92" s="957"/>
      <c r="DO92" s="957"/>
      <c r="DP92" s="958"/>
      <c r="DQ92" s="956"/>
      <c r="DR92" s="957"/>
      <c r="DS92" s="957"/>
      <c r="DT92" s="957"/>
      <c r="DU92" s="958"/>
      <c r="DV92" s="945"/>
      <c r="DW92" s="946"/>
      <c r="DX92" s="946"/>
      <c r="DY92" s="946"/>
      <c r="DZ92" s="947"/>
      <c r="EA92" s="218"/>
    </row>
    <row r="93" spans="1:131" ht="26.25" hidden="1" customHeight="1" x14ac:dyDescent="0.15">
      <c r="A93" s="233"/>
      <c r="B93" s="234"/>
      <c r="C93" s="234"/>
      <c r="D93" s="234"/>
      <c r="E93" s="234"/>
      <c r="F93" s="234"/>
      <c r="G93" s="234"/>
      <c r="H93" s="234"/>
      <c r="I93" s="234"/>
      <c r="J93" s="234"/>
      <c r="K93" s="234"/>
      <c r="L93" s="234"/>
      <c r="M93" s="234"/>
      <c r="N93" s="234"/>
      <c r="O93" s="234"/>
      <c r="P93" s="234"/>
      <c r="Q93" s="235"/>
      <c r="R93" s="235"/>
      <c r="S93" s="235"/>
      <c r="T93" s="235"/>
      <c r="U93" s="235"/>
      <c r="V93" s="235"/>
      <c r="W93" s="235"/>
      <c r="X93" s="235"/>
      <c r="Y93" s="235"/>
      <c r="Z93" s="235"/>
      <c r="AA93" s="235"/>
      <c r="AB93" s="235"/>
      <c r="AC93" s="235"/>
      <c r="AD93" s="235"/>
      <c r="AE93" s="235"/>
      <c r="AF93" s="235"/>
      <c r="AG93" s="235"/>
      <c r="AH93" s="235"/>
      <c r="AI93" s="235"/>
      <c r="AJ93" s="235"/>
      <c r="AK93" s="235"/>
      <c r="AL93" s="235"/>
      <c r="AM93" s="235"/>
      <c r="AN93" s="235"/>
      <c r="AO93" s="235"/>
      <c r="AP93" s="235"/>
      <c r="AQ93" s="235"/>
      <c r="AR93" s="235"/>
      <c r="AS93" s="235"/>
      <c r="AT93" s="235"/>
      <c r="AU93" s="235"/>
      <c r="AV93" s="235"/>
      <c r="AW93" s="235"/>
      <c r="AX93" s="235"/>
      <c r="AY93" s="235"/>
      <c r="AZ93" s="236"/>
      <c r="BA93" s="236"/>
      <c r="BB93" s="236"/>
      <c r="BC93" s="236"/>
      <c r="BD93" s="236"/>
      <c r="BE93" s="229"/>
      <c r="BF93" s="229"/>
      <c r="BG93" s="229"/>
      <c r="BH93" s="229"/>
      <c r="BI93" s="229"/>
      <c r="BJ93" s="229"/>
      <c r="BK93" s="229"/>
      <c r="BL93" s="229"/>
      <c r="BM93" s="229"/>
      <c r="BN93" s="229"/>
      <c r="BO93" s="229"/>
      <c r="BP93" s="229"/>
      <c r="BQ93" s="226">
        <v>87</v>
      </c>
      <c r="BR93" s="231"/>
      <c r="BS93" s="945"/>
      <c r="BT93" s="946"/>
      <c r="BU93" s="946"/>
      <c r="BV93" s="946"/>
      <c r="BW93" s="946"/>
      <c r="BX93" s="946"/>
      <c r="BY93" s="946"/>
      <c r="BZ93" s="946"/>
      <c r="CA93" s="946"/>
      <c r="CB93" s="946"/>
      <c r="CC93" s="946"/>
      <c r="CD93" s="946"/>
      <c r="CE93" s="946"/>
      <c r="CF93" s="946"/>
      <c r="CG93" s="955"/>
      <c r="CH93" s="956"/>
      <c r="CI93" s="957"/>
      <c r="CJ93" s="957"/>
      <c r="CK93" s="957"/>
      <c r="CL93" s="958"/>
      <c r="CM93" s="956"/>
      <c r="CN93" s="957"/>
      <c r="CO93" s="957"/>
      <c r="CP93" s="957"/>
      <c r="CQ93" s="958"/>
      <c r="CR93" s="956"/>
      <c r="CS93" s="957"/>
      <c r="CT93" s="957"/>
      <c r="CU93" s="957"/>
      <c r="CV93" s="958"/>
      <c r="CW93" s="956"/>
      <c r="CX93" s="957"/>
      <c r="CY93" s="957"/>
      <c r="CZ93" s="957"/>
      <c r="DA93" s="958"/>
      <c r="DB93" s="956"/>
      <c r="DC93" s="957"/>
      <c r="DD93" s="957"/>
      <c r="DE93" s="957"/>
      <c r="DF93" s="958"/>
      <c r="DG93" s="956"/>
      <c r="DH93" s="957"/>
      <c r="DI93" s="957"/>
      <c r="DJ93" s="957"/>
      <c r="DK93" s="958"/>
      <c r="DL93" s="956"/>
      <c r="DM93" s="957"/>
      <c r="DN93" s="957"/>
      <c r="DO93" s="957"/>
      <c r="DP93" s="958"/>
      <c r="DQ93" s="956"/>
      <c r="DR93" s="957"/>
      <c r="DS93" s="957"/>
      <c r="DT93" s="957"/>
      <c r="DU93" s="958"/>
      <c r="DV93" s="945"/>
      <c r="DW93" s="946"/>
      <c r="DX93" s="946"/>
      <c r="DY93" s="946"/>
      <c r="DZ93" s="947"/>
      <c r="EA93" s="218"/>
    </row>
    <row r="94" spans="1:131" ht="26.25" hidden="1" customHeight="1" x14ac:dyDescent="0.15">
      <c r="A94" s="233"/>
      <c r="B94" s="234"/>
      <c r="C94" s="234"/>
      <c r="D94" s="234"/>
      <c r="E94" s="234"/>
      <c r="F94" s="234"/>
      <c r="G94" s="234"/>
      <c r="H94" s="234"/>
      <c r="I94" s="234"/>
      <c r="J94" s="234"/>
      <c r="K94" s="234"/>
      <c r="L94" s="234"/>
      <c r="M94" s="234"/>
      <c r="N94" s="234"/>
      <c r="O94" s="234"/>
      <c r="P94" s="234"/>
      <c r="Q94" s="235"/>
      <c r="R94" s="235"/>
      <c r="S94" s="235"/>
      <c r="T94" s="235"/>
      <c r="U94" s="235"/>
      <c r="V94" s="235"/>
      <c r="W94" s="235"/>
      <c r="X94" s="235"/>
      <c r="Y94" s="235"/>
      <c r="Z94" s="235"/>
      <c r="AA94" s="235"/>
      <c r="AB94" s="235"/>
      <c r="AC94" s="235"/>
      <c r="AD94" s="235"/>
      <c r="AE94" s="235"/>
      <c r="AF94" s="235"/>
      <c r="AG94" s="235"/>
      <c r="AH94" s="235"/>
      <c r="AI94" s="235"/>
      <c r="AJ94" s="235"/>
      <c r="AK94" s="235"/>
      <c r="AL94" s="235"/>
      <c r="AM94" s="235"/>
      <c r="AN94" s="235"/>
      <c r="AO94" s="235"/>
      <c r="AP94" s="235"/>
      <c r="AQ94" s="235"/>
      <c r="AR94" s="235"/>
      <c r="AS94" s="235"/>
      <c r="AT94" s="235"/>
      <c r="AU94" s="235"/>
      <c r="AV94" s="235"/>
      <c r="AW94" s="235"/>
      <c r="AX94" s="235"/>
      <c r="AY94" s="235"/>
      <c r="AZ94" s="236"/>
      <c r="BA94" s="236"/>
      <c r="BB94" s="236"/>
      <c r="BC94" s="236"/>
      <c r="BD94" s="236"/>
      <c r="BE94" s="229"/>
      <c r="BF94" s="229"/>
      <c r="BG94" s="229"/>
      <c r="BH94" s="229"/>
      <c r="BI94" s="229"/>
      <c r="BJ94" s="229"/>
      <c r="BK94" s="229"/>
      <c r="BL94" s="229"/>
      <c r="BM94" s="229"/>
      <c r="BN94" s="229"/>
      <c r="BO94" s="229"/>
      <c r="BP94" s="229"/>
      <c r="BQ94" s="226">
        <v>88</v>
      </c>
      <c r="BR94" s="231"/>
      <c r="BS94" s="945"/>
      <c r="BT94" s="946"/>
      <c r="BU94" s="946"/>
      <c r="BV94" s="946"/>
      <c r="BW94" s="946"/>
      <c r="BX94" s="946"/>
      <c r="BY94" s="946"/>
      <c r="BZ94" s="946"/>
      <c r="CA94" s="946"/>
      <c r="CB94" s="946"/>
      <c r="CC94" s="946"/>
      <c r="CD94" s="946"/>
      <c r="CE94" s="946"/>
      <c r="CF94" s="946"/>
      <c r="CG94" s="955"/>
      <c r="CH94" s="956"/>
      <c r="CI94" s="957"/>
      <c r="CJ94" s="957"/>
      <c r="CK94" s="957"/>
      <c r="CL94" s="958"/>
      <c r="CM94" s="956"/>
      <c r="CN94" s="957"/>
      <c r="CO94" s="957"/>
      <c r="CP94" s="957"/>
      <c r="CQ94" s="958"/>
      <c r="CR94" s="956"/>
      <c r="CS94" s="957"/>
      <c r="CT94" s="957"/>
      <c r="CU94" s="957"/>
      <c r="CV94" s="958"/>
      <c r="CW94" s="956"/>
      <c r="CX94" s="957"/>
      <c r="CY94" s="957"/>
      <c r="CZ94" s="957"/>
      <c r="DA94" s="958"/>
      <c r="DB94" s="956"/>
      <c r="DC94" s="957"/>
      <c r="DD94" s="957"/>
      <c r="DE94" s="957"/>
      <c r="DF94" s="958"/>
      <c r="DG94" s="956"/>
      <c r="DH94" s="957"/>
      <c r="DI94" s="957"/>
      <c r="DJ94" s="957"/>
      <c r="DK94" s="958"/>
      <c r="DL94" s="956"/>
      <c r="DM94" s="957"/>
      <c r="DN94" s="957"/>
      <c r="DO94" s="957"/>
      <c r="DP94" s="958"/>
      <c r="DQ94" s="956"/>
      <c r="DR94" s="957"/>
      <c r="DS94" s="957"/>
      <c r="DT94" s="957"/>
      <c r="DU94" s="958"/>
      <c r="DV94" s="945"/>
      <c r="DW94" s="946"/>
      <c r="DX94" s="946"/>
      <c r="DY94" s="946"/>
      <c r="DZ94" s="947"/>
      <c r="EA94" s="218"/>
    </row>
    <row r="95" spans="1:131" ht="26.25" hidden="1" customHeight="1" x14ac:dyDescent="0.15">
      <c r="A95" s="233"/>
      <c r="B95" s="234"/>
      <c r="C95" s="234"/>
      <c r="D95" s="234"/>
      <c r="E95" s="234"/>
      <c r="F95" s="234"/>
      <c r="G95" s="234"/>
      <c r="H95" s="234"/>
      <c r="I95" s="234"/>
      <c r="J95" s="234"/>
      <c r="K95" s="234"/>
      <c r="L95" s="234"/>
      <c r="M95" s="234"/>
      <c r="N95" s="234"/>
      <c r="O95" s="234"/>
      <c r="P95" s="234"/>
      <c r="Q95" s="235"/>
      <c r="R95" s="235"/>
      <c r="S95" s="235"/>
      <c r="T95" s="235"/>
      <c r="U95" s="235"/>
      <c r="V95" s="235"/>
      <c r="W95" s="235"/>
      <c r="X95" s="235"/>
      <c r="Y95" s="235"/>
      <c r="Z95" s="235"/>
      <c r="AA95" s="235"/>
      <c r="AB95" s="235"/>
      <c r="AC95" s="235"/>
      <c r="AD95" s="235"/>
      <c r="AE95" s="235"/>
      <c r="AF95" s="235"/>
      <c r="AG95" s="235"/>
      <c r="AH95" s="235"/>
      <c r="AI95" s="235"/>
      <c r="AJ95" s="235"/>
      <c r="AK95" s="235"/>
      <c r="AL95" s="235"/>
      <c r="AM95" s="235"/>
      <c r="AN95" s="235"/>
      <c r="AO95" s="235"/>
      <c r="AP95" s="235"/>
      <c r="AQ95" s="235"/>
      <c r="AR95" s="235"/>
      <c r="AS95" s="235"/>
      <c r="AT95" s="235"/>
      <c r="AU95" s="235"/>
      <c r="AV95" s="235"/>
      <c r="AW95" s="235"/>
      <c r="AX95" s="235"/>
      <c r="AY95" s="235"/>
      <c r="AZ95" s="236"/>
      <c r="BA95" s="236"/>
      <c r="BB95" s="236"/>
      <c r="BC95" s="236"/>
      <c r="BD95" s="236"/>
      <c r="BE95" s="229"/>
      <c r="BF95" s="229"/>
      <c r="BG95" s="229"/>
      <c r="BH95" s="229"/>
      <c r="BI95" s="229"/>
      <c r="BJ95" s="229"/>
      <c r="BK95" s="229"/>
      <c r="BL95" s="229"/>
      <c r="BM95" s="229"/>
      <c r="BN95" s="229"/>
      <c r="BO95" s="229"/>
      <c r="BP95" s="229"/>
      <c r="BQ95" s="226">
        <v>89</v>
      </c>
      <c r="BR95" s="231"/>
      <c r="BS95" s="945"/>
      <c r="BT95" s="946"/>
      <c r="BU95" s="946"/>
      <c r="BV95" s="946"/>
      <c r="BW95" s="946"/>
      <c r="BX95" s="946"/>
      <c r="BY95" s="946"/>
      <c r="BZ95" s="946"/>
      <c r="CA95" s="946"/>
      <c r="CB95" s="946"/>
      <c r="CC95" s="946"/>
      <c r="CD95" s="946"/>
      <c r="CE95" s="946"/>
      <c r="CF95" s="946"/>
      <c r="CG95" s="955"/>
      <c r="CH95" s="956"/>
      <c r="CI95" s="957"/>
      <c r="CJ95" s="957"/>
      <c r="CK95" s="957"/>
      <c r="CL95" s="958"/>
      <c r="CM95" s="956"/>
      <c r="CN95" s="957"/>
      <c r="CO95" s="957"/>
      <c r="CP95" s="957"/>
      <c r="CQ95" s="958"/>
      <c r="CR95" s="956"/>
      <c r="CS95" s="957"/>
      <c r="CT95" s="957"/>
      <c r="CU95" s="957"/>
      <c r="CV95" s="958"/>
      <c r="CW95" s="956"/>
      <c r="CX95" s="957"/>
      <c r="CY95" s="957"/>
      <c r="CZ95" s="957"/>
      <c r="DA95" s="958"/>
      <c r="DB95" s="956"/>
      <c r="DC95" s="957"/>
      <c r="DD95" s="957"/>
      <c r="DE95" s="957"/>
      <c r="DF95" s="958"/>
      <c r="DG95" s="956"/>
      <c r="DH95" s="957"/>
      <c r="DI95" s="957"/>
      <c r="DJ95" s="957"/>
      <c r="DK95" s="958"/>
      <c r="DL95" s="956"/>
      <c r="DM95" s="957"/>
      <c r="DN95" s="957"/>
      <c r="DO95" s="957"/>
      <c r="DP95" s="958"/>
      <c r="DQ95" s="956"/>
      <c r="DR95" s="957"/>
      <c r="DS95" s="957"/>
      <c r="DT95" s="957"/>
      <c r="DU95" s="958"/>
      <c r="DV95" s="945"/>
      <c r="DW95" s="946"/>
      <c r="DX95" s="946"/>
      <c r="DY95" s="946"/>
      <c r="DZ95" s="947"/>
      <c r="EA95" s="218"/>
    </row>
    <row r="96" spans="1:131" ht="26.25" hidden="1" customHeight="1" x14ac:dyDescent="0.15">
      <c r="A96" s="233"/>
      <c r="B96" s="234"/>
      <c r="C96" s="234"/>
      <c r="D96" s="234"/>
      <c r="E96" s="234"/>
      <c r="F96" s="234"/>
      <c r="G96" s="234"/>
      <c r="H96" s="234"/>
      <c r="I96" s="234"/>
      <c r="J96" s="234"/>
      <c r="K96" s="234"/>
      <c r="L96" s="234"/>
      <c r="M96" s="234"/>
      <c r="N96" s="234"/>
      <c r="O96" s="234"/>
      <c r="P96" s="234"/>
      <c r="Q96" s="235"/>
      <c r="R96" s="235"/>
      <c r="S96" s="235"/>
      <c r="T96" s="235"/>
      <c r="U96" s="235"/>
      <c r="V96" s="235"/>
      <c r="W96" s="235"/>
      <c r="X96" s="235"/>
      <c r="Y96" s="235"/>
      <c r="Z96" s="235"/>
      <c r="AA96" s="235"/>
      <c r="AB96" s="235"/>
      <c r="AC96" s="235"/>
      <c r="AD96" s="235"/>
      <c r="AE96" s="235"/>
      <c r="AF96" s="235"/>
      <c r="AG96" s="235"/>
      <c r="AH96" s="235"/>
      <c r="AI96" s="235"/>
      <c r="AJ96" s="235"/>
      <c r="AK96" s="235"/>
      <c r="AL96" s="235"/>
      <c r="AM96" s="235"/>
      <c r="AN96" s="235"/>
      <c r="AO96" s="235"/>
      <c r="AP96" s="235"/>
      <c r="AQ96" s="235"/>
      <c r="AR96" s="235"/>
      <c r="AS96" s="235"/>
      <c r="AT96" s="235"/>
      <c r="AU96" s="235"/>
      <c r="AV96" s="235"/>
      <c r="AW96" s="235"/>
      <c r="AX96" s="235"/>
      <c r="AY96" s="235"/>
      <c r="AZ96" s="236"/>
      <c r="BA96" s="236"/>
      <c r="BB96" s="236"/>
      <c r="BC96" s="236"/>
      <c r="BD96" s="236"/>
      <c r="BE96" s="229"/>
      <c r="BF96" s="229"/>
      <c r="BG96" s="229"/>
      <c r="BH96" s="229"/>
      <c r="BI96" s="229"/>
      <c r="BJ96" s="229"/>
      <c r="BK96" s="229"/>
      <c r="BL96" s="229"/>
      <c r="BM96" s="229"/>
      <c r="BN96" s="229"/>
      <c r="BO96" s="229"/>
      <c r="BP96" s="229"/>
      <c r="BQ96" s="226">
        <v>90</v>
      </c>
      <c r="BR96" s="231"/>
      <c r="BS96" s="945"/>
      <c r="BT96" s="946"/>
      <c r="BU96" s="946"/>
      <c r="BV96" s="946"/>
      <c r="BW96" s="946"/>
      <c r="BX96" s="946"/>
      <c r="BY96" s="946"/>
      <c r="BZ96" s="946"/>
      <c r="CA96" s="946"/>
      <c r="CB96" s="946"/>
      <c r="CC96" s="946"/>
      <c r="CD96" s="946"/>
      <c r="CE96" s="946"/>
      <c r="CF96" s="946"/>
      <c r="CG96" s="955"/>
      <c r="CH96" s="956"/>
      <c r="CI96" s="957"/>
      <c r="CJ96" s="957"/>
      <c r="CK96" s="957"/>
      <c r="CL96" s="958"/>
      <c r="CM96" s="956"/>
      <c r="CN96" s="957"/>
      <c r="CO96" s="957"/>
      <c r="CP96" s="957"/>
      <c r="CQ96" s="958"/>
      <c r="CR96" s="956"/>
      <c r="CS96" s="957"/>
      <c r="CT96" s="957"/>
      <c r="CU96" s="957"/>
      <c r="CV96" s="958"/>
      <c r="CW96" s="956"/>
      <c r="CX96" s="957"/>
      <c r="CY96" s="957"/>
      <c r="CZ96" s="957"/>
      <c r="DA96" s="958"/>
      <c r="DB96" s="956"/>
      <c r="DC96" s="957"/>
      <c r="DD96" s="957"/>
      <c r="DE96" s="957"/>
      <c r="DF96" s="958"/>
      <c r="DG96" s="956"/>
      <c r="DH96" s="957"/>
      <c r="DI96" s="957"/>
      <c r="DJ96" s="957"/>
      <c r="DK96" s="958"/>
      <c r="DL96" s="956"/>
      <c r="DM96" s="957"/>
      <c r="DN96" s="957"/>
      <c r="DO96" s="957"/>
      <c r="DP96" s="958"/>
      <c r="DQ96" s="956"/>
      <c r="DR96" s="957"/>
      <c r="DS96" s="957"/>
      <c r="DT96" s="957"/>
      <c r="DU96" s="958"/>
      <c r="DV96" s="945"/>
      <c r="DW96" s="946"/>
      <c r="DX96" s="946"/>
      <c r="DY96" s="946"/>
      <c r="DZ96" s="947"/>
      <c r="EA96" s="218"/>
    </row>
    <row r="97" spans="1:131" ht="26.25" hidden="1" customHeight="1" x14ac:dyDescent="0.15">
      <c r="A97" s="233"/>
      <c r="B97" s="234"/>
      <c r="C97" s="234"/>
      <c r="D97" s="234"/>
      <c r="E97" s="234"/>
      <c r="F97" s="234"/>
      <c r="G97" s="234"/>
      <c r="H97" s="234"/>
      <c r="I97" s="234"/>
      <c r="J97" s="234"/>
      <c r="K97" s="234"/>
      <c r="L97" s="234"/>
      <c r="M97" s="234"/>
      <c r="N97" s="234"/>
      <c r="O97" s="234"/>
      <c r="P97" s="234"/>
      <c r="Q97" s="235"/>
      <c r="R97" s="235"/>
      <c r="S97" s="235"/>
      <c r="T97" s="235"/>
      <c r="U97" s="235"/>
      <c r="V97" s="235"/>
      <c r="W97" s="235"/>
      <c r="X97" s="235"/>
      <c r="Y97" s="235"/>
      <c r="Z97" s="235"/>
      <c r="AA97" s="235"/>
      <c r="AB97" s="235"/>
      <c r="AC97" s="235"/>
      <c r="AD97" s="235"/>
      <c r="AE97" s="235"/>
      <c r="AF97" s="235"/>
      <c r="AG97" s="235"/>
      <c r="AH97" s="235"/>
      <c r="AI97" s="235"/>
      <c r="AJ97" s="235"/>
      <c r="AK97" s="235"/>
      <c r="AL97" s="235"/>
      <c r="AM97" s="235"/>
      <c r="AN97" s="235"/>
      <c r="AO97" s="235"/>
      <c r="AP97" s="235"/>
      <c r="AQ97" s="235"/>
      <c r="AR97" s="235"/>
      <c r="AS97" s="235"/>
      <c r="AT97" s="235"/>
      <c r="AU97" s="235"/>
      <c r="AV97" s="235"/>
      <c r="AW97" s="235"/>
      <c r="AX97" s="235"/>
      <c r="AY97" s="235"/>
      <c r="AZ97" s="236"/>
      <c r="BA97" s="236"/>
      <c r="BB97" s="236"/>
      <c r="BC97" s="236"/>
      <c r="BD97" s="236"/>
      <c r="BE97" s="229"/>
      <c r="BF97" s="229"/>
      <c r="BG97" s="229"/>
      <c r="BH97" s="229"/>
      <c r="BI97" s="229"/>
      <c r="BJ97" s="229"/>
      <c r="BK97" s="229"/>
      <c r="BL97" s="229"/>
      <c r="BM97" s="229"/>
      <c r="BN97" s="229"/>
      <c r="BO97" s="229"/>
      <c r="BP97" s="229"/>
      <c r="BQ97" s="226">
        <v>91</v>
      </c>
      <c r="BR97" s="231"/>
      <c r="BS97" s="945"/>
      <c r="BT97" s="946"/>
      <c r="BU97" s="946"/>
      <c r="BV97" s="946"/>
      <c r="BW97" s="946"/>
      <c r="BX97" s="946"/>
      <c r="BY97" s="946"/>
      <c r="BZ97" s="946"/>
      <c r="CA97" s="946"/>
      <c r="CB97" s="946"/>
      <c r="CC97" s="946"/>
      <c r="CD97" s="946"/>
      <c r="CE97" s="946"/>
      <c r="CF97" s="946"/>
      <c r="CG97" s="955"/>
      <c r="CH97" s="956"/>
      <c r="CI97" s="957"/>
      <c r="CJ97" s="957"/>
      <c r="CK97" s="957"/>
      <c r="CL97" s="958"/>
      <c r="CM97" s="956"/>
      <c r="CN97" s="957"/>
      <c r="CO97" s="957"/>
      <c r="CP97" s="957"/>
      <c r="CQ97" s="958"/>
      <c r="CR97" s="956"/>
      <c r="CS97" s="957"/>
      <c r="CT97" s="957"/>
      <c r="CU97" s="957"/>
      <c r="CV97" s="958"/>
      <c r="CW97" s="956"/>
      <c r="CX97" s="957"/>
      <c r="CY97" s="957"/>
      <c r="CZ97" s="957"/>
      <c r="DA97" s="958"/>
      <c r="DB97" s="956"/>
      <c r="DC97" s="957"/>
      <c r="DD97" s="957"/>
      <c r="DE97" s="957"/>
      <c r="DF97" s="958"/>
      <c r="DG97" s="956"/>
      <c r="DH97" s="957"/>
      <c r="DI97" s="957"/>
      <c r="DJ97" s="957"/>
      <c r="DK97" s="958"/>
      <c r="DL97" s="956"/>
      <c r="DM97" s="957"/>
      <c r="DN97" s="957"/>
      <c r="DO97" s="957"/>
      <c r="DP97" s="958"/>
      <c r="DQ97" s="956"/>
      <c r="DR97" s="957"/>
      <c r="DS97" s="957"/>
      <c r="DT97" s="957"/>
      <c r="DU97" s="958"/>
      <c r="DV97" s="945"/>
      <c r="DW97" s="946"/>
      <c r="DX97" s="946"/>
      <c r="DY97" s="946"/>
      <c r="DZ97" s="947"/>
      <c r="EA97" s="218"/>
    </row>
    <row r="98" spans="1:131" ht="26.25" hidden="1" customHeight="1" x14ac:dyDescent="0.15">
      <c r="A98" s="233"/>
      <c r="B98" s="234"/>
      <c r="C98" s="234"/>
      <c r="D98" s="234"/>
      <c r="E98" s="234"/>
      <c r="F98" s="234"/>
      <c r="G98" s="234"/>
      <c r="H98" s="234"/>
      <c r="I98" s="234"/>
      <c r="J98" s="234"/>
      <c r="K98" s="234"/>
      <c r="L98" s="234"/>
      <c r="M98" s="234"/>
      <c r="N98" s="234"/>
      <c r="O98" s="234"/>
      <c r="P98" s="234"/>
      <c r="Q98" s="235"/>
      <c r="R98" s="235"/>
      <c r="S98" s="235"/>
      <c r="T98" s="235"/>
      <c r="U98" s="235"/>
      <c r="V98" s="235"/>
      <c r="W98" s="235"/>
      <c r="X98" s="235"/>
      <c r="Y98" s="235"/>
      <c r="Z98" s="235"/>
      <c r="AA98" s="235"/>
      <c r="AB98" s="235"/>
      <c r="AC98" s="235"/>
      <c r="AD98" s="235"/>
      <c r="AE98" s="235"/>
      <c r="AF98" s="235"/>
      <c r="AG98" s="235"/>
      <c r="AH98" s="235"/>
      <c r="AI98" s="235"/>
      <c r="AJ98" s="235"/>
      <c r="AK98" s="235"/>
      <c r="AL98" s="235"/>
      <c r="AM98" s="235"/>
      <c r="AN98" s="235"/>
      <c r="AO98" s="235"/>
      <c r="AP98" s="235"/>
      <c r="AQ98" s="235"/>
      <c r="AR98" s="235"/>
      <c r="AS98" s="235"/>
      <c r="AT98" s="235"/>
      <c r="AU98" s="235"/>
      <c r="AV98" s="235"/>
      <c r="AW98" s="235"/>
      <c r="AX98" s="235"/>
      <c r="AY98" s="235"/>
      <c r="AZ98" s="236"/>
      <c r="BA98" s="236"/>
      <c r="BB98" s="236"/>
      <c r="BC98" s="236"/>
      <c r="BD98" s="236"/>
      <c r="BE98" s="229"/>
      <c r="BF98" s="229"/>
      <c r="BG98" s="229"/>
      <c r="BH98" s="229"/>
      <c r="BI98" s="229"/>
      <c r="BJ98" s="229"/>
      <c r="BK98" s="229"/>
      <c r="BL98" s="229"/>
      <c r="BM98" s="229"/>
      <c r="BN98" s="229"/>
      <c r="BO98" s="229"/>
      <c r="BP98" s="229"/>
      <c r="BQ98" s="226">
        <v>92</v>
      </c>
      <c r="BR98" s="231"/>
      <c r="BS98" s="945"/>
      <c r="BT98" s="946"/>
      <c r="BU98" s="946"/>
      <c r="BV98" s="946"/>
      <c r="BW98" s="946"/>
      <c r="BX98" s="946"/>
      <c r="BY98" s="946"/>
      <c r="BZ98" s="946"/>
      <c r="CA98" s="946"/>
      <c r="CB98" s="946"/>
      <c r="CC98" s="946"/>
      <c r="CD98" s="946"/>
      <c r="CE98" s="946"/>
      <c r="CF98" s="946"/>
      <c r="CG98" s="955"/>
      <c r="CH98" s="956"/>
      <c r="CI98" s="957"/>
      <c r="CJ98" s="957"/>
      <c r="CK98" s="957"/>
      <c r="CL98" s="958"/>
      <c r="CM98" s="956"/>
      <c r="CN98" s="957"/>
      <c r="CO98" s="957"/>
      <c r="CP98" s="957"/>
      <c r="CQ98" s="958"/>
      <c r="CR98" s="956"/>
      <c r="CS98" s="957"/>
      <c r="CT98" s="957"/>
      <c r="CU98" s="957"/>
      <c r="CV98" s="958"/>
      <c r="CW98" s="956"/>
      <c r="CX98" s="957"/>
      <c r="CY98" s="957"/>
      <c r="CZ98" s="957"/>
      <c r="DA98" s="958"/>
      <c r="DB98" s="956"/>
      <c r="DC98" s="957"/>
      <c r="DD98" s="957"/>
      <c r="DE98" s="957"/>
      <c r="DF98" s="958"/>
      <c r="DG98" s="956"/>
      <c r="DH98" s="957"/>
      <c r="DI98" s="957"/>
      <c r="DJ98" s="957"/>
      <c r="DK98" s="958"/>
      <c r="DL98" s="956"/>
      <c r="DM98" s="957"/>
      <c r="DN98" s="957"/>
      <c r="DO98" s="957"/>
      <c r="DP98" s="958"/>
      <c r="DQ98" s="956"/>
      <c r="DR98" s="957"/>
      <c r="DS98" s="957"/>
      <c r="DT98" s="957"/>
      <c r="DU98" s="958"/>
      <c r="DV98" s="945"/>
      <c r="DW98" s="946"/>
      <c r="DX98" s="946"/>
      <c r="DY98" s="946"/>
      <c r="DZ98" s="947"/>
      <c r="EA98" s="218"/>
    </row>
    <row r="99" spans="1:131" ht="26.25" hidden="1" customHeight="1" x14ac:dyDescent="0.15">
      <c r="A99" s="233"/>
      <c r="B99" s="234"/>
      <c r="C99" s="234"/>
      <c r="D99" s="234"/>
      <c r="E99" s="234"/>
      <c r="F99" s="234"/>
      <c r="G99" s="234"/>
      <c r="H99" s="234"/>
      <c r="I99" s="234"/>
      <c r="J99" s="234"/>
      <c r="K99" s="234"/>
      <c r="L99" s="234"/>
      <c r="M99" s="234"/>
      <c r="N99" s="234"/>
      <c r="O99" s="234"/>
      <c r="P99" s="234"/>
      <c r="Q99" s="235"/>
      <c r="R99" s="235"/>
      <c r="S99" s="235"/>
      <c r="T99" s="235"/>
      <c r="U99" s="235"/>
      <c r="V99" s="235"/>
      <c r="W99" s="235"/>
      <c r="X99" s="235"/>
      <c r="Y99" s="235"/>
      <c r="Z99" s="235"/>
      <c r="AA99" s="235"/>
      <c r="AB99" s="235"/>
      <c r="AC99" s="235"/>
      <c r="AD99" s="235"/>
      <c r="AE99" s="235"/>
      <c r="AF99" s="235"/>
      <c r="AG99" s="235"/>
      <c r="AH99" s="235"/>
      <c r="AI99" s="235"/>
      <c r="AJ99" s="235"/>
      <c r="AK99" s="235"/>
      <c r="AL99" s="235"/>
      <c r="AM99" s="235"/>
      <c r="AN99" s="235"/>
      <c r="AO99" s="235"/>
      <c r="AP99" s="235"/>
      <c r="AQ99" s="235"/>
      <c r="AR99" s="235"/>
      <c r="AS99" s="235"/>
      <c r="AT99" s="235"/>
      <c r="AU99" s="235"/>
      <c r="AV99" s="235"/>
      <c r="AW99" s="235"/>
      <c r="AX99" s="235"/>
      <c r="AY99" s="235"/>
      <c r="AZ99" s="236"/>
      <c r="BA99" s="236"/>
      <c r="BB99" s="236"/>
      <c r="BC99" s="236"/>
      <c r="BD99" s="236"/>
      <c r="BE99" s="229"/>
      <c r="BF99" s="229"/>
      <c r="BG99" s="229"/>
      <c r="BH99" s="229"/>
      <c r="BI99" s="229"/>
      <c r="BJ99" s="229"/>
      <c r="BK99" s="229"/>
      <c r="BL99" s="229"/>
      <c r="BM99" s="229"/>
      <c r="BN99" s="229"/>
      <c r="BO99" s="229"/>
      <c r="BP99" s="229"/>
      <c r="BQ99" s="226">
        <v>93</v>
      </c>
      <c r="BR99" s="231"/>
      <c r="BS99" s="945"/>
      <c r="BT99" s="946"/>
      <c r="BU99" s="946"/>
      <c r="BV99" s="946"/>
      <c r="BW99" s="946"/>
      <c r="BX99" s="946"/>
      <c r="BY99" s="946"/>
      <c r="BZ99" s="946"/>
      <c r="CA99" s="946"/>
      <c r="CB99" s="946"/>
      <c r="CC99" s="946"/>
      <c r="CD99" s="946"/>
      <c r="CE99" s="946"/>
      <c r="CF99" s="946"/>
      <c r="CG99" s="955"/>
      <c r="CH99" s="956"/>
      <c r="CI99" s="957"/>
      <c r="CJ99" s="957"/>
      <c r="CK99" s="957"/>
      <c r="CL99" s="958"/>
      <c r="CM99" s="956"/>
      <c r="CN99" s="957"/>
      <c r="CO99" s="957"/>
      <c r="CP99" s="957"/>
      <c r="CQ99" s="958"/>
      <c r="CR99" s="956"/>
      <c r="CS99" s="957"/>
      <c r="CT99" s="957"/>
      <c r="CU99" s="957"/>
      <c r="CV99" s="958"/>
      <c r="CW99" s="956"/>
      <c r="CX99" s="957"/>
      <c r="CY99" s="957"/>
      <c r="CZ99" s="957"/>
      <c r="DA99" s="958"/>
      <c r="DB99" s="956"/>
      <c r="DC99" s="957"/>
      <c r="DD99" s="957"/>
      <c r="DE99" s="957"/>
      <c r="DF99" s="958"/>
      <c r="DG99" s="956"/>
      <c r="DH99" s="957"/>
      <c r="DI99" s="957"/>
      <c r="DJ99" s="957"/>
      <c r="DK99" s="958"/>
      <c r="DL99" s="956"/>
      <c r="DM99" s="957"/>
      <c r="DN99" s="957"/>
      <c r="DO99" s="957"/>
      <c r="DP99" s="958"/>
      <c r="DQ99" s="956"/>
      <c r="DR99" s="957"/>
      <c r="DS99" s="957"/>
      <c r="DT99" s="957"/>
      <c r="DU99" s="958"/>
      <c r="DV99" s="945"/>
      <c r="DW99" s="946"/>
      <c r="DX99" s="946"/>
      <c r="DY99" s="946"/>
      <c r="DZ99" s="947"/>
      <c r="EA99" s="218"/>
    </row>
    <row r="100" spans="1:131" ht="26.25" hidden="1" customHeight="1" x14ac:dyDescent="0.15">
      <c r="A100" s="233"/>
      <c r="B100" s="234"/>
      <c r="C100" s="234"/>
      <c r="D100" s="234"/>
      <c r="E100" s="234"/>
      <c r="F100" s="234"/>
      <c r="G100" s="234"/>
      <c r="H100" s="234"/>
      <c r="I100" s="234"/>
      <c r="J100" s="234"/>
      <c r="K100" s="234"/>
      <c r="L100" s="234"/>
      <c r="M100" s="234"/>
      <c r="N100" s="234"/>
      <c r="O100" s="234"/>
      <c r="P100" s="234"/>
      <c r="Q100" s="235"/>
      <c r="R100" s="235"/>
      <c r="S100" s="235"/>
      <c r="T100" s="235"/>
      <c r="U100" s="235"/>
      <c r="V100" s="235"/>
      <c r="W100" s="235"/>
      <c r="X100" s="235"/>
      <c r="Y100" s="235"/>
      <c r="Z100" s="235"/>
      <c r="AA100" s="235"/>
      <c r="AB100" s="235"/>
      <c r="AC100" s="235"/>
      <c r="AD100" s="235"/>
      <c r="AE100" s="235"/>
      <c r="AF100" s="235"/>
      <c r="AG100" s="235"/>
      <c r="AH100" s="235"/>
      <c r="AI100" s="235"/>
      <c r="AJ100" s="235"/>
      <c r="AK100" s="235"/>
      <c r="AL100" s="235"/>
      <c r="AM100" s="235"/>
      <c r="AN100" s="235"/>
      <c r="AO100" s="235"/>
      <c r="AP100" s="235"/>
      <c r="AQ100" s="235"/>
      <c r="AR100" s="235"/>
      <c r="AS100" s="235"/>
      <c r="AT100" s="235"/>
      <c r="AU100" s="235"/>
      <c r="AV100" s="235"/>
      <c r="AW100" s="235"/>
      <c r="AX100" s="235"/>
      <c r="AY100" s="235"/>
      <c r="AZ100" s="236"/>
      <c r="BA100" s="236"/>
      <c r="BB100" s="236"/>
      <c r="BC100" s="236"/>
      <c r="BD100" s="236"/>
      <c r="BE100" s="229"/>
      <c r="BF100" s="229"/>
      <c r="BG100" s="229"/>
      <c r="BH100" s="229"/>
      <c r="BI100" s="229"/>
      <c r="BJ100" s="229"/>
      <c r="BK100" s="229"/>
      <c r="BL100" s="229"/>
      <c r="BM100" s="229"/>
      <c r="BN100" s="229"/>
      <c r="BO100" s="229"/>
      <c r="BP100" s="229"/>
      <c r="BQ100" s="226">
        <v>94</v>
      </c>
      <c r="BR100" s="231"/>
      <c r="BS100" s="945"/>
      <c r="BT100" s="946"/>
      <c r="BU100" s="946"/>
      <c r="BV100" s="946"/>
      <c r="BW100" s="946"/>
      <c r="BX100" s="946"/>
      <c r="BY100" s="946"/>
      <c r="BZ100" s="946"/>
      <c r="CA100" s="946"/>
      <c r="CB100" s="946"/>
      <c r="CC100" s="946"/>
      <c r="CD100" s="946"/>
      <c r="CE100" s="946"/>
      <c r="CF100" s="946"/>
      <c r="CG100" s="955"/>
      <c r="CH100" s="956"/>
      <c r="CI100" s="957"/>
      <c r="CJ100" s="957"/>
      <c r="CK100" s="957"/>
      <c r="CL100" s="958"/>
      <c r="CM100" s="956"/>
      <c r="CN100" s="957"/>
      <c r="CO100" s="957"/>
      <c r="CP100" s="957"/>
      <c r="CQ100" s="958"/>
      <c r="CR100" s="956"/>
      <c r="CS100" s="957"/>
      <c r="CT100" s="957"/>
      <c r="CU100" s="957"/>
      <c r="CV100" s="958"/>
      <c r="CW100" s="956"/>
      <c r="CX100" s="957"/>
      <c r="CY100" s="957"/>
      <c r="CZ100" s="957"/>
      <c r="DA100" s="958"/>
      <c r="DB100" s="956"/>
      <c r="DC100" s="957"/>
      <c r="DD100" s="957"/>
      <c r="DE100" s="957"/>
      <c r="DF100" s="958"/>
      <c r="DG100" s="956"/>
      <c r="DH100" s="957"/>
      <c r="DI100" s="957"/>
      <c r="DJ100" s="957"/>
      <c r="DK100" s="958"/>
      <c r="DL100" s="956"/>
      <c r="DM100" s="957"/>
      <c r="DN100" s="957"/>
      <c r="DO100" s="957"/>
      <c r="DP100" s="958"/>
      <c r="DQ100" s="956"/>
      <c r="DR100" s="957"/>
      <c r="DS100" s="957"/>
      <c r="DT100" s="957"/>
      <c r="DU100" s="958"/>
      <c r="DV100" s="945"/>
      <c r="DW100" s="946"/>
      <c r="DX100" s="946"/>
      <c r="DY100" s="946"/>
      <c r="DZ100" s="947"/>
      <c r="EA100" s="218"/>
    </row>
    <row r="101" spans="1:131" ht="26.25" hidden="1" customHeight="1" x14ac:dyDescent="0.15">
      <c r="A101" s="233"/>
      <c r="B101" s="234"/>
      <c r="C101" s="234"/>
      <c r="D101" s="234"/>
      <c r="E101" s="234"/>
      <c r="F101" s="234"/>
      <c r="G101" s="234"/>
      <c r="H101" s="234"/>
      <c r="I101" s="234"/>
      <c r="J101" s="234"/>
      <c r="K101" s="234"/>
      <c r="L101" s="234"/>
      <c r="M101" s="234"/>
      <c r="N101" s="234"/>
      <c r="O101" s="234"/>
      <c r="P101" s="234"/>
      <c r="Q101" s="235"/>
      <c r="R101" s="235"/>
      <c r="S101" s="235"/>
      <c r="T101" s="235"/>
      <c r="U101" s="235"/>
      <c r="V101" s="235"/>
      <c r="W101" s="235"/>
      <c r="X101" s="235"/>
      <c r="Y101" s="235"/>
      <c r="Z101" s="235"/>
      <c r="AA101" s="235"/>
      <c r="AB101" s="235"/>
      <c r="AC101" s="235"/>
      <c r="AD101" s="235"/>
      <c r="AE101" s="235"/>
      <c r="AF101" s="235"/>
      <c r="AG101" s="235"/>
      <c r="AH101" s="235"/>
      <c r="AI101" s="235"/>
      <c r="AJ101" s="235"/>
      <c r="AK101" s="235"/>
      <c r="AL101" s="235"/>
      <c r="AM101" s="235"/>
      <c r="AN101" s="235"/>
      <c r="AO101" s="235"/>
      <c r="AP101" s="235"/>
      <c r="AQ101" s="235"/>
      <c r="AR101" s="235"/>
      <c r="AS101" s="235"/>
      <c r="AT101" s="235"/>
      <c r="AU101" s="235"/>
      <c r="AV101" s="235"/>
      <c r="AW101" s="235"/>
      <c r="AX101" s="235"/>
      <c r="AY101" s="235"/>
      <c r="AZ101" s="236"/>
      <c r="BA101" s="236"/>
      <c r="BB101" s="236"/>
      <c r="BC101" s="236"/>
      <c r="BD101" s="236"/>
      <c r="BE101" s="229"/>
      <c r="BF101" s="229"/>
      <c r="BG101" s="229"/>
      <c r="BH101" s="229"/>
      <c r="BI101" s="229"/>
      <c r="BJ101" s="229"/>
      <c r="BK101" s="229"/>
      <c r="BL101" s="229"/>
      <c r="BM101" s="229"/>
      <c r="BN101" s="229"/>
      <c r="BO101" s="229"/>
      <c r="BP101" s="229"/>
      <c r="BQ101" s="226">
        <v>95</v>
      </c>
      <c r="BR101" s="231"/>
      <c r="BS101" s="945"/>
      <c r="BT101" s="946"/>
      <c r="BU101" s="946"/>
      <c r="BV101" s="946"/>
      <c r="BW101" s="946"/>
      <c r="BX101" s="946"/>
      <c r="BY101" s="946"/>
      <c r="BZ101" s="946"/>
      <c r="CA101" s="946"/>
      <c r="CB101" s="946"/>
      <c r="CC101" s="946"/>
      <c r="CD101" s="946"/>
      <c r="CE101" s="946"/>
      <c r="CF101" s="946"/>
      <c r="CG101" s="955"/>
      <c r="CH101" s="956"/>
      <c r="CI101" s="957"/>
      <c r="CJ101" s="957"/>
      <c r="CK101" s="957"/>
      <c r="CL101" s="958"/>
      <c r="CM101" s="956"/>
      <c r="CN101" s="957"/>
      <c r="CO101" s="957"/>
      <c r="CP101" s="957"/>
      <c r="CQ101" s="958"/>
      <c r="CR101" s="956"/>
      <c r="CS101" s="957"/>
      <c r="CT101" s="957"/>
      <c r="CU101" s="957"/>
      <c r="CV101" s="958"/>
      <c r="CW101" s="956"/>
      <c r="CX101" s="957"/>
      <c r="CY101" s="957"/>
      <c r="CZ101" s="957"/>
      <c r="DA101" s="958"/>
      <c r="DB101" s="956"/>
      <c r="DC101" s="957"/>
      <c r="DD101" s="957"/>
      <c r="DE101" s="957"/>
      <c r="DF101" s="958"/>
      <c r="DG101" s="956"/>
      <c r="DH101" s="957"/>
      <c r="DI101" s="957"/>
      <c r="DJ101" s="957"/>
      <c r="DK101" s="958"/>
      <c r="DL101" s="956"/>
      <c r="DM101" s="957"/>
      <c r="DN101" s="957"/>
      <c r="DO101" s="957"/>
      <c r="DP101" s="958"/>
      <c r="DQ101" s="956"/>
      <c r="DR101" s="957"/>
      <c r="DS101" s="957"/>
      <c r="DT101" s="957"/>
      <c r="DU101" s="958"/>
      <c r="DV101" s="945"/>
      <c r="DW101" s="946"/>
      <c r="DX101" s="946"/>
      <c r="DY101" s="946"/>
      <c r="DZ101" s="947"/>
      <c r="EA101" s="218"/>
    </row>
    <row r="102" spans="1:131" ht="26.25" customHeight="1" thickBot="1" x14ac:dyDescent="0.2">
      <c r="A102" s="233"/>
      <c r="B102" s="234"/>
      <c r="C102" s="234"/>
      <c r="D102" s="234"/>
      <c r="E102" s="234"/>
      <c r="F102" s="234"/>
      <c r="G102" s="234"/>
      <c r="H102" s="234"/>
      <c r="I102" s="234"/>
      <c r="J102" s="234"/>
      <c r="K102" s="234"/>
      <c r="L102" s="234"/>
      <c r="M102" s="234"/>
      <c r="N102" s="234"/>
      <c r="O102" s="234"/>
      <c r="P102" s="234"/>
      <c r="Q102" s="235"/>
      <c r="R102" s="235"/>
      <c r="S102" s="235"/>
      <c r="T102" s="235"/>
      <c r="U102" s="235"/>
      <c r="V102" s="235"/>
      <c r="W102" s="235"/>
      <c r="X102" s="235"/>
      <c r="Y102" s="235"/>
      <c r="Z102" s="235"/>
      <c r="AA102" s="235"/>
      <c r="AB102" s="235"/>
      <c r="AC102" s="235"/>
      <c r="AD102" s="235"/>
      <c r="AE102" s="235"/>
      <c r="AF102" s="235"/>
      <c r="AG102" s="235"/>
      <c r="AH102" s="235"/>
      <c r="AI102" s="235"/>
      <c r="AJ102" s="235"/>
      <c r="AK102" s="235"/>
      <c r="AL102" s="235"/>
      <c r="AM102" s="235"/>
      <c r="AN102" s="235"/>
      <c r="AO102" s="235"/>
      <c r="AP102" s="235"/>
      <c r="AQ102" s="235"/>
      <c r="AR102" s="235"/>
      <c r="AS102" s="235"/>
      <c r="AT102" s="235"/>
      <c r="AU102" s="235"/>
      <c r="AV102" s="235"/>
      <c r="AW102" s="235"/>
      <c r="AX102" s="235"/>
      <c r="AY102" s="235"/>
      <c r="AZ102" s="236"/>
      <c r="BA102" s="236"/>
      <c r="BB102" s="236"/>
      <c r="BC102" s="236"/>
      <c r="BD102" s="236"/>
      <c r="BE102" s="229"/>
      <c r="BF102" s="229"/>
      <c r="BG102" s="229"/>
      <c r="BH102" s="229"/>
      <c r="BI102" s="229"/>
      <c r="BJ102" s="229"/>
      <c r="BK102" s="229"/>
      <c r="BL102" s="229"/>
      <c r="BM102" s="229"/>
      <c r="BN102" s="229"/>
      <c r="BO102" s="229"/>
      <c r="BP102" s="229"/>
      <c r="BQ102" s="228" t="s">
        <v>378</v>
      </c>
      <c r="BR102" s="937" t="s">
        <v>403</v>
      </c>
      <c r="BS102" s="938"/>
      <c r="BT102" s="938"/>
      <c r="BU102" s="938"/>
      <c r="BV102" s="938"/>
      <c r="BW102" s="938"/>
      <c r="BX102" s="938"/>
      <c r="BY102" s="938"/>
      <c r="BZ102" s="938"/>
      <c r="CA102" s="938"/>
      <c r="CB102" s="938"/>
      <c r="CC102" s="938"/>
      <c r="CD102" s="938"/>
      <c r="CE102" s="938"/>
      <c r="CF102" s="938"/>
      <c r="CG102" s="948"/>
      <c r="CH102" s="949"/>
      <c r="CI102" s="950"/>
      <c r="CJ102" s="950"/>
      <c r="CK102" s="950"/>
      <c r="CL102" s="951"/>
      <c r="CM102" s="949"/>
      <c r="CN102" s="950"/>
      <c r="CO102" s="950"/>
      <c r="CP102" s="950"/>
      <c r="CQ102" s="951"/>
      <c r="CR102" s="952"/>
      <c r="CS102" s="953"/>
      <c r="CT102" s="953"/>
      <c r="CU102" s="953"/>
      <c r="CV102" s="954"/>
      <c r="CW102" s="952"/>
      <c r="CX102" s="953"/>
      <c r="CY102" s="953"/>
      <c r="CZ102" s="953"/>
      <c r="DA102" s="954"/>
      <c r="DB102" s="952"/>
      <c r="DC102" s="953"/>
      <c r="DD102" s="953"/>
      <c r="DE102" s="953"/>
      <c r="DF102" s="954"/>
      <c r="DG102" s="952"/>
      <c r="DH102" s="953"/>
      <c r="DI102" s="953"/>
      <c r="DJ102" s="953"/>
      <c r="DK102" s="954"/>
      <c r="DL102" s="952"/>
      <c r="DM102" s="953"/>
      <c r="DN102" s="953"/>
      <c r="DO102" s="953"/>
      <c r="DP102" s="954"/>
      <c r="DQ102" s="952"/>
      <c r="DR102" s="953"/>
      <c r="DS102" s="953"/>
      <c r="DT102" s="953"/>
      <c r="DU102" s="954"/>
      <c r="DV102" s="937"/>
      <c r="DW102" s="938"/>
      <c r="DX102" s="938"/>
      <c r="DY102" s="938"/>
      <c r="DZ102" s="939"/>
      <c r="EA102" s="218"/>
    </row>
    <row r="103" spans="1:131" ht="26.25" customHeight="1" x14ac:dyDescent="0.15">
      <c r="A103" s="233"/>
      <c r="B103" s="234"/>
      <c r="C103" s="234"/>
      <c r="D103" s="234"/>
      <c r="E103" s="234"/>
      <c r="F103" s="234"/>
      <c r="G103" s="234"/>
      <c r="H103" s="234"/>
      <c r="I103" s="234"/>
      <c r="J103" s="234"/>
      <c r="K103" s="234"/>
      <c r="L103" s="234"/>
      <c r="M103" s="234"/>
      <c r="N103" s="234"/>
      <c r="O103" s="234"/>
      <c r="P103" s="234"/>
      <c r="Q103" s="235"/>
      <c r="R103" s="235"/>
      <c r="S103" s="235"/>
      <c r="T103" s="235"/>
      <c r="U103" s="235"/>
      <c r="V103" s="235"/>
      <c r="W103" s="235"/>
      <c r="X103" s="235"/>
      <c r="Y103" s="235"/>
      <c r="Z103" s="235"/>
      <c r="AA103" s="235"/>
      <c r="AB103" s="235"/>
      <c r="AC103" s="235"/>
      <c r="AD103" s="235"/>
      <c r="AE103" s="235"/>
      <c r="AF103" s="235"/>
      <c r="AG103" s="235"/>
      <c r="AH103" s="235"/>
      <c r="AI103" s="235"/>
      <c r="AJ103" s="235"/>
      <c r="AK103" s="235"/>
      <c r="AL103" s="235"/>
      <c r="AM103" s="235"/>
      <c r="AN103" s="235"/>
      <c r="AO103" s="235"/>
      <c r="AP103" s="235"/>
      <c r="AQ103" s="235"/>
      <c r="AR103" s="235"/>
      <c r="AS103" s="235"/>
      <c r="AT103" s="235"/>
      <c r="AU103" s="235"/>
      <c r="AV103" s="235"/>
      <c r="AW103" s="235"/>
      <c r="AX103" s="235"/>
      <c r="AY103" s="235"/>
      <c r="AZ103" s="236"/>
      <c r="BA103" s="236"/>
      <c r="BB103" s="236"/>
      <c r="BC103" s="236"/>
      <c r="BD103" s="236"/>
      <c r="BE103" s="229"/>
      <c r="BF103" s="229"/>
      <c r="BG103" s="229"/>
      <c r="BH103" s="229"/>
      <c r="BI103" s="229"/>
      <c r="BJ103" s="229"/>
      <c r="BK103" s="229"/>
      <c r="BL103" s="229"/>
      <c r="BM103" s="229"/>
      <c r="BN103" s="229"/>
      <c r="BO103" s="229"/>
      <c r="BP103" s="229"/>
      <c r="BQ103" s="940" t="s">
        <v>404</v>
      </c>
      <c r="BR103" s="940"/>
      <c r="BS103" s="940"/>
      <c r="BT103" s="940"/>
      <c r="BU103" s="940"/>
      <c r="BV103" s="940"/>
      <c r="BW103" s="940"/>
      <c r="BX103" s="940"/>
      <c r="BY103" s="940"/>
      <c r="BZ103" s="940"/>
      <c r="CA103" s="940"/>
      <c r="CB103" s="940"/>
      <c r="CC103" s="940"/>
      <c r="CD103" s="940"/>
      <c r="CE103" s="940"/>
      <c r="CF103" s="940"/>
      <c r="CG103" s="940"/>
      <c r="CH103" s="940"/>
      <c r="CI103" s="940"/>
      <c r="CJ103" s="940"/>
      <c r="CK103" s="940"/>
      <c r="CL103" s="940"/>
      <c r="CM103" s="940"/>
      <c r="CN103" s="940"/>
      <c r="CO103" s="940"/>
      <c r="CP103" s="940"/>
      <c r="CQ103" s="940"/>
      <c r="CR103" s="940"/>
      <c r="CS103" s="940"/>
      <c r="CT103" s="940"/>
      <c r="CU103" s="940"/>
      <c r="CV103" s="940"/>
      <c r="CW103" s="940"/>
      <c r="CX103" s="940"/>
      <c r="CY103" s="940"/>
      <c r="CZ103" s="940"/>
      <c r="DA103" s="940"/>
      <c r="DB103" s="940"/>
      <c r="DC103" s="940"/>
      <c r="DD103" s="940"/>
      <c r="DE103" s="940"/>
      <c r="DF103" s="940"/>
      <c r="DG103" s="940"/>
      <c r="DH103" s="940"/>
      <c r="DI103" s="940"/>
      <c r="DJ103" s="940"/>
      <c r="DK103" s="940"/>
      <c r="DL103" s="940"/>
      <c r="DM103" s="940"/>
      <c r="DN103" s="940"/>
      <c r="DO103" s="940"/>
      <c r="DP103" s="940"/>
      <c r="DQ103" s="940"/>
      <c r="DR103" s="940"/>
      <c r="DS103" s="940"/>
      <c r="DT103" s="940"/>
      <c r="DU103" s="940"/>
      <c r="DV103" s="940"/>
      <c r="DW103" s="940"/>
      <c r="DX103" s="940"/>
      <c r="DY103" s="940"/>
      <c r="DZ103" s="940"/>
      <c r="EA103" s="218"/>
    </row>
    <row r="104" spans="1:131" ht="26.25" customHeight="1" x14ac:dyDescent="0.15">
      <c r="A104" s="233"/>
      <c r="B104" s="234"/>
      <c r="C104" s="234"/>
      <c r="D104" s="234"/>
      <c r="E104" s="234"/>
      <c r="F104" s="234"/>
      <c r="G104" s="234"/>
      <c r="H104" s="234"/>
      <c r="I104" s="234"/>
      <c r="J104" s="234"/>
      <c r="K104" s="234"/>
      <c r="L104" s="234"/>
      <c r="M104" s="234"/>
      <c r="N104" s="234"/>
      <c r="O104" s="234"/>
      <c r="P104" s="234"/>
      <c r="Q104" s="235"/>
      <c r="R104" s="235"/>
      <c r="S104" s="235"/>
      <c r="T104" s="235"/>
      <c r="U104" s="235"/>
      <c r="V104" s="235"/>
      <c r="W104" s="235"/>
      <c r="X104" s="235"/>
      <c r="Y104" s="235"/>
      <c r="Z104" s="235"/>
      <c r="AA104" s="235"/>
      <c r="AB104" s="235"/>
      <c r="AC104" s="235"/>
      <c r="AD104" s="235"/>
      <c r="AE104" s="235"/>
      <c r="AF104" s="235"/>
      <c r="AG104" s="235"/>
      <c r="AH104" s="235"/>
      <c r="AI104" s="235"/>
      <c r="AJ104" s="235"/>
      <c r="AK104" s="235"/>
      <c r="AL104" s="235"/>
      <c r="AM104" s="235"/>
      <c r="AN104" s="235"/>
      <c r="AO104" s="235"/>
      <c r="AP104" s="235"/>
      <c r="AQ104" s="235"/>
      <c r="AR104" s="235"/>
      <c r="AS104" s="235"/>
      <c r="AT104" s="235"/>
      <c r="AU104" s="235"/>
      <c r="AV104" s="235"/>
      <c r="AW104" s="235"/>
      <c r="AX104" s="235"/>
      <c r="AY104" s="235"/>
      <c r="AZ104" s="236"/>
      <c r="BA104" s="236"/>
      <c r="BB104" s="236"/>
      <c r="BC104" s="236"/>
      <c r="BD104" s="236"/>
      <c r="BE104" s="229"/>
      <c r="BF104" s="229"/>
      <c r="BG104" s="229"/>
      <c r="BH104" s="229"/>
      <c r="BI104" s="229"/>
      <c r="BJ104" s="229"/>
      <c r="BK104" s="229"/>
      <c r="BL104" s="229"/>
      <c r="BM104" s="229"/>
      <c r="BN104" s="229"/>
      <c r="BO104" s="229"/>
      <c r="BP104" s="229"/>
      <c r="BQ104" s="941" t="s">
        <v>405</v>
      </c>
      <c r="BR104" s="941"/>
      <c r="BS104" s="941"/>
      <c r="BT104" s="941"/>
      <c r="BU104" s="941"/>
      <c r="BV104" s="941"/>
      <c r="BW104" s="941"/>
      <c r="BX104" s="941"/>
      <c r="BY104" s="941"/>
      <c r="BZ104" s="941"/>
      <c r="CA104" s="941"/>
      <c r="CB104" s="941"/>
      <c r="CC104" s="941"/>
      <c r="CD104" s="941"/>
      <c r="CE104" s="941"/>
      <c r="CF104" s="941"/>
      <c r="CG104" s="941"/>
      <c r="CH104" s="941"/>
      <c r="CI104" s="941"/>
      <c r="CJ104" s="941"/>
      <c r="CK104" s="941"/>
      <c r="CL104" s="941"/>
      <c r="CM104" s="941"/>
      <c r="CN104" s="941"/>
      <c r="CO104" s="941"/>
      <c r="CP104" s="941"/>
      <c r="CQ104" s="941"/>
      <c r="CR104" s="941"/>
      <c r="CS104" s="941"/>
      <c r="CT104" s="941"/>
      <c r="CU104" s="941"/>
      <c r="CV104" s="941"/>
      <c r="CW104" s="941"/>
      <c r="CX104" s="941"/>
      <c r="CY104" s="941"/>
      <c r="CZ104" s="941"/>
      <c r="DA104" s="941"/>
      <c r="DB104" s="941"/>
      <c r="DC104" s="941"/>
      <c r="DD104" s="941"/>
      <c r="DE104" s="941"/>
      <c r="DF104" s="941"/>
      <c r="DG104" s="941"/>
      <c r="DH104" s="941"/>
      <c r="DI104" s="941"/>
      <c r="DJ104" s="941"/>
      <c r="DK104" s="941"/>
      <c r="DL104" s="941"/>
      <c r="DM104" s="941"/>
      <c r="DN104" s="941"/>
      <c r="DO104" s="941"/>
      <c r="DP104" s="941"/>
      <c r="DQ104" s="941"/>
      <c r="DR104" s="941"/>
      <c r="DS104" s="941"/>
      <c r="DT104" s="941"/>
      <c r="DU104" s="941"/>
      <c r="DV104" s="941"/>
      <c r="DW104" s="941"/>
      <c r="DX104" s="941"/>
      <c r="DY104" s="941"/>
      <c r="DZ104" s="941"/>
      <c r="EA104" s="218"/>
    </row>
    <row r="105" spans="1:131" ht="11.25" customHeight="1" x14ac:dyDescent="0.15">
      <c r="A105" s="229"/>
      <c r="B105" s="229"/>
      <c r="C105" s="229"/>
      <c r="D105" s="229"/>
      <c r="E105" s="229"/>
      <c r="F105" s="229"/>
      <c r="G105" s="229"/>
      <c r="H105" s="229"/>
      <c r="I105" s="229"/>
      <c r="J105" s="229"/>
      <c r="K105" s="229"/>
      <c r="L105" s="229"/>
      <c r="M105" s="229"/>
      <c r="N105" s="229"/>
      <c r="O105" s="229"/>
      <c r="P105" s="229"/>
      <c r="Q105" s="229"/>
      <c r="R105" s="229"/>
      <c r="S105" s="229"/>
      <c r="T105" s="229"/>
      <c r="U105" s="229"/>
      <c r="V105" s="229"/>
      <c r="W105" s="229"/>
      <c r="X105" s="229"/>
      <c r="Y105" s="229"/>
      <c r="Z105" s="229"/>
      <c r="AA105" s="229"/>
      <c r="AB105" s="229"/>
      <c r="AC105" s="229"/>
      <c r="AD105" s="229"/>
      <c r="AE105" s="229"/>
      <c r="AF105" s="229"/>
      <c r="AG105" s="229"/>
      <c r="AH105" s="229"/>
      <c r="AI105" s="229"/>
      <c r="AJ105" s="229"/>
      <c r="AK105" s="229"/>
      <c r="AL105" s="229"/>
      <c r="AM105" s="229"/>
      <c r="AN105" s="229"/>
      <c r="AO105" s="229"/>
      <c r="AP105" s="229"/>
      <c r="AQ105" s="229"/>
      <c r="AR105" s="229"/>
      <c r="AS105" s="229"/>
      <c r="AT105" s="229"/>
      <c r="AU105" s="229"/>
      <c r="AV105" s="229"/>
      <c r="AW105" s="229"/>
      <c r="AX105" s="229"/>
      <c r="AY105" s="229"/>
      <c r="AZ105" s="229"/>
      <c r="BA105" s="229"/>
      <c r="BB105" s="229"/>
      <c r="BC105" s="229"/>
      <c r="BD105" s="229"/>
      <c r="BE105" s="229"/>
      <c r="BF105" s="229"/>
      <c r="BG105" s="229"/>
      <c r="BH105" s="229"/>
      <c r="BI105" s="229"/>
      <c r="BJ105" s="229"/>
      <c r="BK105" s="229"/>
      <c r="BL105" s="229"/>
      <c r="BM105" s="229"/>
      <c r="BN105" s="229"/>
      <c r="BO105" s="229"/>
      <c r="BP105" s="229"/>
      <c r="BQ105" s="218"/>
      <c r="BR105" s="218"/>
      <c r="BS105" s="218"/>
      <c r="BT105" s="218"/>
      <c r="BU105" s="218"/>
      <c r="BV105" s="218"/>
      <c r="BW105" s="218"/>
      <c r="BX105" s="218"/>
      <c r="BY105" s="218"/>
      <c r="BZ105" s="218"/>
      <c r="CA105" s="218"/>
      <c r="CB105" s="218"/>
      <c r="CC105" s="218"/>
      <c r="CD105" s="218"/>
      <c r="CE105" s="218"/>
      <c r="CF105" s="218"/>
      <c r="CG105" s="218"/>
      <c r="CH105" s="218"/>
      <c r="CI105" s="218"/>
      <c r="CJ105" s="218"/>
      <c r="CK105" s="218"/>
      <c r="CL105" s="218"/>
      <c r="CM105" s="218"/>
      <c r="CN105" s="218"/>
      <c r="CO105" s="218"/>
      <c r="CP105" s="218"/>
      <c r="CQ105" s="218"/>
      <c r="CR105" s="218"/>
      <c r="CS105" s="218"/>
      <c r="CT105" s="218"/>
      <c r="CU105" s="218"/>
      <c r="CV105" s="218"/>
      <c r="CW105" s="218"/>
      <c r="CX105" s="218"/>
      <c r="CY105" s="218"/>
      <c r="CZ105" s="218"/>
      <c r="DA105" s="218"/>
      <c r="DB105" s="218"/>
      <c r="DC105" s="218"/>
      <c r="DD105" s="218"/>
      <c r="DE105" s="218"/>
      <c r="DF105" s="218"/>
      <c r="DG105" s="218"/>
      <c r="DH105" s="218"/>
      <c r="DI105" s="218"/>
      <c r="DJ105" s="218"/>
      <c r="DK105" s="218"/>
      <c r="DL105" s="218"/>
      <c r="DM105" s="218"/>
      <c r="DN105" s="218"/>
      <c r="DO105" s="218"/>
      <c r="DP105" s="218"/>
      <c r="DQ105" s="218"/>
      <c r="DR105" s="218"/>
      <c r="DS105" s="218"/>
      <c r="DT105" s="218"/>
      <c r="DU105" s="218"/>
      <c r="DV105" s="218"/>
      <c r="DW105" s="218"/>
      <c r="DX105" s="218"/>
      <c r="DY105" s="218"/>
      <c r="DZ105" s="218"/>
      <c r="EA105" s="218"/>
    </row>
    <row r="106" spans="1:131" ht="11.25" customHeight="1" x14ac:dyDescent="0.15">
      <c r="A106" s="229"/>
      <c r="B106" s="229"/>
      <c r="C106" s="229"/>
      <c r="D106" s="229"/>
      <c r="E106" s="229"/>
      <c r="F106" s="229"/>
      <c r="G106" s="229"/>
      <c r="H106" s="229"/>
      <c r="I106" s="229"/>
      <c r="J106" s="229"/>
      <c r="K106" s="229"/>
      <c r="L106" s="229"/>
      <c r="M106" s="229"/>
      <c r="N106" s="229"/>
      <c r="O106" s="229"/>
      <c r="P106" s="229"/>
      <c r="Q106" s="229"/>
      <c r="R106" s="229"/>
      <c r="S106" s="229"/>
      <c r="T106" s="229"/>
      <c r="U106" s="229"/>
      <c r="V106" s="229"/>
      <c r="W106" s="229"/>
      <c r="X106" s="229"/>
      <c r="Y106" s="229"/>
      <c r="Z106" s="229"/>
      <c r="AA106" s="229"/>
      <c r="AB106" s="229"/>
      <c r="AC106" s="229"/>
      <c r="AD106" s="229"/>
      <c r="AE106" s="229"/>
      <c r="AF106" s="229"/>
      <c r="AG106" s="229"/>
      <c r="AH106" s="229"/>
      <c r="AI106" s="229"/>
      <c r="AJ106" s="229"/>
      <c r="AK106" s="229"/>
      <c r="AL106" s="229"/>
      <c r="AM106" s="229"/>
      <c r="AN106" s="229"/>
      <c r="AO106" s="229"/>
      <c r="AP106" s="229"/>
      <c r="AQ106" s="229"/>
      <c r="AR106" s="229"/>
      <c r="AS106" s="229"/>
      <c r="AT106" s="229"/>
      <c r="AU106" s="229"/>
      <c r="AV106" s="229"/>
      <c r="AW106" s="229"/>
      <c r="AX106" s="229"/>
      <c r="AY106" s="229"/>
      <c r="AZ106" s="229"/>
      <c r="BA106" s="229"/>
      <c r="BB106" s="229"/>
      <c r="BC106" s="229"/>
      <c r="BD106" s="229"/>
      <c r="BE106" s="229"/>
      <c r="BF106" s="229"/>
      <c r="BG106" s="229"/>
      <c r="BH106" s="229"/>
      <c r="BI106" s="229"/>
      <c r="BJ106" s="229"/>
      <c r="BK106" s="229"/>
      <c r="BL106" s="229"/>
      <c r="BM106" s="229"/>
      <c r="BN106" s="229"/>
      <c r="BO106" s="229"/>
      <c r="BP106" s="229"/>
      <c r="BQ106" s="218"/>
      <c r="BR106" s="218"/>
      <c r="BS106" s="218"/>
      <c r="BT106" s="218"/>
      <c r="BU106" s="218"/>
      <c r="BV106" s="218"/>
      <c r="BW106" s="218"/>
      <c r="BX106" s="218"/>
      <c r="BY106" s="218"/>
      <c r="BZ106" s="218"/>
      <c r="CA106" s="218"/>
      <c r="CB106" s="218"/>
      <c r="CC106" s="218"/>
      <c r="CD106" s="218"/>
      <c r="CE106" s="218"/>
      <c r="CF106" s="218"/>
      <c r="CG106" s="218"/>
      <c r="CH106" s="218"/>
      <c r="CI106" s="218"/>
      <c r="CJ106" s="218"/>
      <c r="CK106" s="218"/>
      <c r="CL106" s="218"/>
      <c r="CM106" s="218"/>
      <c r="CN106" s="218"/>
      <c r="CO106" s="218"/>
      <c r="CP106" s="218"/>
      <c r="CQ106" s="218"/>
      <c r="CR106" s="218"/>
      <c r="CS106" s="218"/>
      <c r="CT106" s="218"/>
      <c r="CU106" s="218"/>
      <c r="CV106" s="218"/>
      <c r="CW106" s="218"/>
      <c r="CX106" s="218"/>
      <c r="CY106" s="218"/>
      <c r="CZ106" s="218"/>
      <c r="DA106" s="218"/>
      <c r="DB106" s="218"/>
      <c r="DC106" s="218"/>
      <c r="DD106" s="218"/>
      <c r="DE106" s="218"/>
      <c r="DF106" s="218"/>
      <c r="DG106" s="218"/>
      <c r="DH106" s="218"/>
      <c r="DI106" s="218"/>
      <c r="DJ106" s="218"/>
      <c r="DK106" s="218"/>
      <c r="DL106" s="218"/>
      <c r="DM106" s="218"/>
      <c r="DN106" s="218"/>
      <c r="DO106" s="218"/>
      <c r="DP106" s="218"/>
      <c r="DQ106" s="218"/>
      <c r="DR106" s="218"/>
      <c r="DS106" s="218"/>
      <c r="DT106" s="218"/>
      <c r="DU106" s="218"/>
      <c r="DV106" s="218"/>
      <c r="DW106" s="218"/>
      <c r="DX106" s="218"/>
      <c r="DY106" s="218"/>
      <c r="DZ106" s="218"/>
      <c r="EA106" s="218"/>
    </row>
    <row r="107" spans="1:131" s="218" customFormat="1" ht="26.25" customHeight="1" thickBot="1" x14ac:dyDescent="0.2">
      <c r="A107" s="237" t="s">
        <v>406</v>
      </c>
      <c r="B107" s="238"/>
      <c r="C107" s="238"/>
      <c r="D107" s="238"/>
      <c r="E107" s="238"/>
      <c r="F107" s="238"/>
      <c r="G107" s="238"/>
      <c r="H107" s="238"/>
      <c r="I107" s="238"/>
      <c r="J107" s="238"/>
      <c r="K107" s="238"/>
      <c r="L107" s="238"/>
      <c r="M107" s="238"/>
      <c r="N107" s="238"/>
      <c r="O107" s="238"/>
      <c r="P107" s="238"/>
      <c r="Q107" s="238"/>
      <c r="R107" s="238"/>
      <c r="S107" s="238"/>
      <c r="T107" s="238"/>
      <c r="U107" s="238"/>
      <c r="V107" s="238"/>
      <c r="W107" s="238"/>
      <c r="X107" s="238"/>
      <c r="Y107" s="238"/>
      <c r="Z107" s="238"/>
      <c r="AA107" s="238"/>
      <c r="AB107" s="238"/>
      <c r="AC107" s="238"/>
      <c r="AD107" s="238"/>
      <c r="AE107" s="238"/>
      <c r="AF107" s="238"/>
      <c r="AG107" s="238"/>
      <c r="AH107" s="238"/>
      <c r="AI107" s="238"/>
      <c r="AJ107" s="238"/>
      <c r="AK107" s="238"/>
      <c r="AL107" s="238"/>
      <c r="AM107" s="238"/>
      <c r="AN107" s="238"/>
      <c r="AO107" s="238"/>
      <c r="AP107" s="238"/>
      <c r="AQ107" s="238"/>
      <c r="AR107" s="238"/>
      <c r="AS107" s="238"/>
      <c r="AT107" s="238"/>
      <c r="AU107" s="237" t="s">
        <v>407</v>
      </c>
      <c r="AV107" s="238"/>
      <c r="AW107" s="238"/>
      <c r="AX107" s="238"/>
      <c r="AY107" s="238"/>
      <c r="AZ107" s="238"/>
      <c r="BA107" s="238"/>
      <c r="BB107" s="238"/>
      <c r="BC107" s="238"/>
      <c r="BD107" s="238"/>
      <c r="BE107" s="238"/>
      <c r="BF107" s="238"/>
      <c r="BG107" s="238"/>
      <c r="BH107" s="238"/>
      <c r="BI107" s="238"/>
      <c r="BJ107" s="238"/>
      <c r="BK107" s="238"/>
      <c r="BL107" s="238"/>
      <c r="BM107" s="238"/>
      <c r="BN107" s="238"/>
      <c r="BO107" s="238"/>
      <c r="BP107" s="238"/>
      <c r="BQ107" s="238"/>
      <c r="BR107" s="238"/>
      <c r="BS107" s="238"/>
      <c r="BT107" s="238"/>
      <c r="BU107" s="238"/>
      <c r="BV107" s="238"/>
      <c r="BW107" s="238"/>
      <c r="BX107" s="238"/>
      <c r="BY107" s="238"/>
      <c r="BZ107" s="238"/>
      <c r="CA107" s="238"/>
      <c r="CB107" s="238"/>
      <c r="CC107" s="238"/>
      <c r="CD107" s="238"/>
      <c r="CE107" s="238"/>
      <c r="CF107" s="238"/>
      <c r="CG107" s="238"/>
      <c r="CH107" s="238"/>
      <c r="CI107" s="238"/>
      <c r="CJ107" s="238"/>
      <c r="CK107" s="238"/>
      <c r="CL107" s="238"/>
      <c r="CM107" s="238"/>
      <c r="CN107" s="238"/>
      <c r="CO107" s="238"/>
      <c r="CP107" s="238"/>
      <c r="CQ107" s="238"/>
      <c r="CR107" s="238"/>
      <c r="CS107" s="238"/>
      <c r="CT107" s="238"/>
      <c r="CU107" s="238"/>
      <c r="CV107" s="238"/>
      <c r="CW107" s="238"/>
      <c r="CX107" s="238"/>
      <c r="CY107" s="238"/>
      <c r="CZ107" s="238"/>
      <c r="DA107" s="238"/>
      <c r="DB107" s="238"/>
      <c r="DC107" s="238"/>
      <c r="DD107" s="238"/>
      <c r="DE107" s="238"/>
      <c r="DF107" s="238"/>
      <c r="DG107" s="238"/>
      <c r="DH107" s="238"/>
      <c r="DI107" s="238"/>
      <c r="DJ107" s="238"/>
      <c r="DK107" s="238"/>
      <c r="DL107" s="238"/>
      <c r="DM107" s="238"/>
      <c r="DN107" s="238"/>
      <c r="DO107" s="238"/>
      <c r="DP107" s="238"/>
      <c r="DQ107" s="238"/>
      <c r="DR107" s="238"/>
      <c r="DS107" s="238"/>
      <c r="DT107" s="238"/>
      <c r="DU107" s="238"/>
      <c r="DV107" s="238"/>
      <c r="DW107" s="238"/>
      <c r="DX107" s="238"/>
      <c r="DY107" s="238"/>
      <c r="DZ107" s="238"/>
    </row>
    <row r="108" spans="1:131" s="218" customFormat="1" ht="26.25" customHeight="1" x14ac:dyDescent="0.15">
      <c r="A108" s="942" t="s">
        <v>408</v>
      </c>
      <c r="B108" s="943"/>
      <c r="C108" s="943"/>
      <c r="D108" s="943"/>
      <c r="E108" s="943"/>
      <c r="F108" s="943"/>
      <c r="G108" s="943"/>
      <c r="H108" s="943"/>
      <c r="I108" s="943"/>
      <c r="J108" s="943"/>
      <c r="K108" s="943"/>
      <c r="L108" s="943"/>
      <c r="M108" s="943"/>
      <c r="N108" s="943"/>
      <c r="O108" s="943"/>
      <c r="P108" s="943"/>
      <c r="Q108" s="943"/>
      <c r="R108" s="943"/>
      <c r="S108" s="943"/>
      <c r="T108" s="943"/>
      <c r="U108" s="943"/>
      <c r="V108" s="943"/>
      <c r="W108" s="943"/>
      <c r="X108" s="943"/>
      <c r="Y108" s="943"/>
      <c r="Z108" s="943"/>
      <c r="AA108" s="943"/>
      <c r="AB108" s="943"/>
      <c r="AC108" s="943"/>
      <c r="AD108" s="943"/>
      <c r="AE108" s="943"/>
      <c r="AF108" s="943"/>
      <c r="AG108" s="943"/>
      <c r="AH108" s="943"/>
      <c r="AI108" s="943"/>
      <c r="AJ108" s="943"/>
      <c r="AK108" s="943"/>
      <c r="AL108" s="943"/>
      <c r="AM108" s="943"/>
      <c r="AN108" s="943"/>
      <c r="AO108" s="943"/>
      <c r="AP108" s="943"/>
      <c r="AQ108" s="943"/>
      <c r="AR108" s="943"/>
      <c r="AS108" s="943"/>
      <c r="AT108" s="944"/>
      <c r="AU108" s="942" t="s">
        <v>409</v>
      </c>
      <c r="AV108" s="943"/>
      <c r="AW108" s="943"/>
      <c r="AX108" s="943"/>
      <c r="AY108" s="943"/>
      <c r="AZ108" s="943"/>
      <c r="BA108" s="943"/>
      <c r="BB108" s="943"/>
      <c r="BC108" s="943"/>
      <c r="BD108" s="943"/>
      <c r="BE108" s="943"/>
      <c r="BF108" s="943"/>
      <c r="BG108" s="943"/>
      <c r="BH108" s="943"/>
      <c r="BI108" s="943"/>
      <c r="BJ108" s="943"/>
      <c r="BK108" s="943"/>
      <c r="BL108" s="943"/>
      <c r="BM108" s="943"/>
      <c r="BN108" s="943"/>
      <c r="BO108" s="943"/>
      <c r="BP108" s="943"/>
      <c r="BQ108" s="943"/>
      <c r="BR108" s="943"/>
      <c r="BS108" s="943"/>
      <c r="BT108" s="943"/>
      <c r="BU108" s="943"/>
      <c r="BV108" s="943"/>
      <c r="BW108" s="943"/>
      <c r="BX108" s="943"/>
      <c r="BY108" s="943"/>
      <c r="BZ108" s="943"/>
      <c r="CA108" s="943"/>
      <c r="CB108" s="943"/>
      <c r="CC108" s="943"/>
      <c r="CD108" s="943"/>
      <c r="CE108" s="943"/>
      <c r="CF108" s="943"/>
      <c r="CG108" s="943"/>
      <c r="CH108" s="943"/>
      <c r="CI108" s="943"/>
      <c r="CJ108" s="943"/>
      <c r="CK108" s="943"/>
      <c r="CL108" s="943"/>
      <c r="CM108" s="943"/>
      <c r="CN108" s="943"/>
      <c r="CO108" s="943"/>
      <c r="CP108" s="943"/>
      <c r="CQ108" s="943"/>
      <c r="CR108" s="943"/>
      <c r="CS108" s="943"/>
      <c r="CT108" s="943"/>
      <c r="CU108" s="943"/>
      <c r="CV108" s="943"/>
      <c r="CW108" s="943"/>
      <c r="CX108" s="943"/>
      <c r="CY108" s="943"/>
      <c r="CZ108" s="943"/>
      <c r="DA108" s="943"/>
      <c r="DB108" s="943"/>
      <c r="DC108" s="943"/>
      <c r="DD108" s="943"/>
      <c r="DE108" s="943"/>
      <c r="DF108" s="943"/>
      <c r="DG108" s="943"/>
      <c r="DH108" s="943"/>
      <c r="DI108" s="943"/>
      <c r="DJ108" s="943"/>
      <c r="DK108" s="943"/>
      <c r="DL108" s="943"/>
      <c r="DM108" s="943"/>
      <c r="DN108" s="943"/>
      <c r="DO108" s="943"/>
      <c r="DP108" s="943"/>
      <c r="DQ108" s="943"/>
      <c r="DR108" s="943"/>
      <c r="DS108" s="943"/>
      <c r="DT108" s="943"/>
      <c r="DU108" s="943"/>
      <c r="DV108" s="943"/>
      <c r="DW108" s="943"/>
      <c r="DX108" s="943"/>
      <c r="DY108" s="943"/>
      <c r="DZ108" s="944"/>
    </row>
    <row r="109" spans="1:131" s="218" customFormat="1" ht="26.25" customHeight="1" x14ac:dyDescent="0.15">
      <c r="A109" s="895" t="s">
        <v>410</v>
      </c>
      <c r="B109" s="896"/>
      <c r="C109" s="896"/>
      <c r="D109" s="896"/>
      <c r="E109" s="896"/>
      <c r="F109" s="896"/>
      <c r="G109" s="896"/>
      <c r="H109" s="896"/>
      <c r="I109" s="896"/>
      <c r="J109" s="896"/>
      <c r="K109" s="896"/>
      <c r="L109" s="896"/>
      <c r="M109" s="896"/>
      <c r="N109" s="896"/>
      <c r="O109" s="896"/>
      <c r="P109" s="896"/>
      <c r="Q109" s="896"/>
      <c r="R109" s="896"/>
      <c r="S109" s="896"/>
      <c r="T109" s="896"/>
      <c r="U109" s="896"/>
      <c r="V109" s="896"/>
      <c r="W109" s="896"/>
      <c r="X109" s="896"/>
      <c r="Y109" s="896"/>
      <c r="Z109" s="897"/>
      <c r="AA109" s="898" t="s">
        <v>411</v>
      </c>
      <c r="AB109" s="896"/>
      <c r="AC109" s="896"/>
      <c r="AD109" s="896"/>
      <c r="AE109" s="897"/>
      <c r="AF109" s="898" t="s">
        <v>412</v>
      </c>
      <c r="AG109" s="896"/>
      <c r="AH109" s="896"/>
      <c r="AI109" s="896"/>
      <c r="AJ109" s="897"/>
      <c r="AK109" s="898" t="s">
        <v>294</v>
      </c>
      <c r="AL109" s="896"/>
      <c r="AM109" s="896"/>
      <c r="AN109" s="896"/>
      <c r="AO109" s="897"/>
      <c r="AP109" s="898" t="s">
        <v>413</v>
      </c>
      <c r="AQ109" s="896"/>
      <c r="AR109" s="896"/>
      <c r="AS109" s="896"/>
      <c r="AT109" s="929"/>
      <c r="AU109" s="895" t="s">
        <v>410</v>
      </c>
      <c r="AV109" s="896"/>
      <c r="AW109" s="896"/>
      <c r="AX109" s="896"/>
      <c r="AY109" s="896"/>
      <c r="AZ109" s="896"/>
      <c r="BA109" s="896"/>
      <c r="BB109" s="896"/>
      <c r="BC109" s="896"/>
      <c r="BD109" s="896"/>
      <c r="BE109" s="896"/>
      <c r="BF109" s="896"/>
      <c r="BG109" s="896"/>
      <c r="BH109" s="896"/>
      <c r="BI109" s="896"/>
      <c r="BJ109" s="896"/>
      <c r="BK109" s="896"/>
      <c r="BL109" s="896"/>
      <c r="BM109" s="896"/>
      <c r="BN109" s="896"/>
      <c r="BO109" s="896"/>
      <c r="BP109" s="897"/>
      <c r="BQ109" s="898" t="s">
        <v>411</v>
      </c>
      <c r="BR109" s="896"/>
      <c r="BS109" s="896"/>
      <c r="BT109" s="896"/>
      <c r="BU109" s="897"/>
      <c r="BV109" s="898" t="s">
        <v>412</v>
      </c>
      <c r="BW109" s="896"/>
      <c r="BX109" s="896"/>
      <c r="BY109" s="896"/>
      <c r="BZ109" s="897"/>
      <c r="CA109" s="898" t="s">
        <v>294</v>
      </c>
      <c r="CB109" s="896"/>
      <c r="CC109" s="896"/>
      <c r="CD109" s="896"/>
      <c r="CE109" s="897"/>
      <c r="CF109" s="936" t="s">
        <v>413</v>
      </c>
      <c r="CG109" s="936"/>
      <c r="CH109" s="936"/>
      <c r="CI109" s="936"/>
      <c r="CJ109" s="936"/>
      <c r="CK109" s="898" t="s">
        <v>414</v>
      </c>
      <c r="CL109" s="896"/>
      <c r="CM109" s="896"/>
      <c r="CN109" s="896"/>
      <c r="CO109" s="896"/>
      <c r="CP109" s="896"/>
      <c r="CQ109" s="896"/>
      <c r="CR109" s="896"/>
      <c r="CS109" s="896"/>
      <c r="CT109" s="896"/>
      <c r="CU109" s="896"/>
      <c r="CV109" s="896"/>
      <c r="CW109" s="896"/>
      <c r="CX109" s="896"/>
      <c r="CY109" s="896"/>
      <c r="CZ109" s="896"/>
      <c r="DA109" s="896"/>
      <c r="DB109" s="896"/>
      <c r="DC109" s="896"/>
      <c r="DD109" s="896"/>
      <c r="DE109" s="896"/>
      <c r="DF109" s="897"/>
      <c r="DG109" s="898" t="s">
        <v>411</v>
      </c>
      <c r="DH109" s="896"/>
      <c r="DI109" s="896"/>
      <c r="DJ109" s="896"/>
      <c r="DK109" s="897"/>
      <c r="DL109" s="898" t="s">
        <v>412</v>
      </c>
      <c r="DM109" s="896"/>
      <c r="DN109" s="896"/>
      <c r="DO109" s="896"/>
      <c r="DP109" s="897"/>
      <c r="DQ109" s="898" t="s">
        <v>294</v>
      </c>
      <c r="DR109" s="896"/>
      <c r="DS109" s="896"/>
      <c r="DT109" s="896"/>
      <c r="DU109" s="897"/>
      <c r="DV109" s="898" t="s">
        <v>413</v>
      </c>
      <c r="DW109" s="896"/>
      <c r="DX109" s="896"/>
      <c r="DY109" s="896"/>
      <c r="DZ109" s="929"/>
    </row>
    <row r="110" spans="1:131" s="218" customFormat="1" ht="26.25" customHeight="1" x14ac:dyDescent="0.15">
      <c r="A110" s="807" t="s">
        <v>415</v>
      </c>
      <c r="B110" s="808"/>
      <c r="C110" s="808"/>
      <c r="D110" s="808"/>
      <c r="E110" s="808"/>
      <c r="F110" s="808"/>
      <c r="G110" s="808"/>
      <c r="H110" s="808"/>
      <c r="I110" s="808"/>
      <c r="J110" s="808"/>
      <c r="K110" s="808"/>
      <c r="L110" s="808"/>
      <c r="M110" s="808"/>
      <c r="N110" s="808"/>
      <c r="O110" s="808"/>
      <c r="P110" s="808"/>
      <c r="Q110" s="808"/>
      <c r="R110" s="808"/>
      <c r="S110" s="808"/>
      <c r="T110" s="808"/>
      <c r="U110" s="808"/>
      <c r="V110" s="808"/>
      <c r="W110" s="808"/>
      <c r="X110" s="808"/>
      <c r="Y110" s="808"/>
      <c r="Z110" s="809"/>
      <c r="AA110" s="888">
        <v>1519553</v>
      </c>
      <c r="AB110" s="889"/>
      <c r="AC110" s="889"/>
      <c r="AD110" s="889"/>
      <c r="AE110" s="890"/>
      <c r="AF110" s="891">
        <v>1522544</v>
      </c>
      <c r="AG110" s="889"/>
      <c r="AH110" s="889"/>
      <c r="AI110" s="889"/>
      <c r="AJ110" s="890"/>
      <c r="AK110" s="891">
        <v>1473261</v>
      </c>
      <c r="AL110" s="889"/>
      <c r="AM110" s="889"/>
      <c r="AN110" s="889"/>
      <c r="AO110" s="890"/>
      <c r="AP110" s="892">
        <v>27.7</v>
      </c>
      <c r="AQ110" s="893"/>
      <c r="AR110" s="893"/>
      <c r="AS110" s="893"/>
      <c r="AT110" s="894"/>
      <c r="AU110" s="930" t="s">
        <v>69</v>
      </c>
      <c r="AV110" s="931"/>
      <c r="AW110" s="931"/>
      <c r="AX110" s="931"/>
      <c r="AY110" s="931"/>
      <c r="AZ110" s="860" t="s">
        <v>416</v>
      </c>
      <c r="BA110" s="808"/>
      <c r="BB110" s="808"/>
      <c r="BC110" s="808"/>
      <c r="BD110" s="808"/>
      <c r="BE110" s="808"/>
      <c r="BF110" s="808"/>
      <c r="BG110" s="808"/>
      <c r="BH110" s="808"/>
      <c r="BI110" s="808"/>
      <c r="BJ110" s="808"/>
      <c r="BK110" s="808"/>
      <c r="BL110" s="808"/>
      <c r="BM110" s="808"/>
      <c r="BN110" s="808"/>
      <c r="BO110" s="808"/>
      <c r="BP110" s="809"/>
      <c r="BQ110" s="861">
        <v>13190287</v>
      </c>
      <c r="BR110" s="842"/>
      <c r="BS110" s="842"/>
      <c r="BT110" s="842"/>
      <c r="BU110" s="842"/>
      <c r="BV110" s="842">
        <v>12685836</v>
      </c>
      <c r="BW110" s="842"/>
      <c r="BX110" s="842"/>
      <c r="BY110" s="842"/>
      <c r="BZ110" s="842"/>
      <c r="CA110" s="842">
        <v>12118342</v>
      </c>
      <c r="CB110" s="842"/>
      <c r="CC110" s="842"/>
      <c r="CD110" s="842"/>
      <c r="CE110" s="842"/>
      <c r="CF110" s="866">
        <v>227.7</v>
      </c>
      <c r="CG110" s="867"/>
      <c r="CH110" s="867"/>
      <c r="CI110" s="867"/>
      <c r="CJ110" s="867"/>
      <c r="CK110" s="926" t="s">
        <v>417</v>
      </c>
      <c r="CL110" s="819"/>
      <c r="CM110" s="860" t="s">
        <v>418</v>
      </c>
      <c r="CN110" s="808"/>
      <c r="CO110" s="808"/>
      <c r="CP110" s="808"/>
      <c r="CQ110" s="808"/>
      <c r="CR110" s="808"/>
      <c r="CS110" s="808"/>
      <c r="CT110" s="808"/>
      <c r="CU110" s="808"/>
      <c r="CV110" s="808"/>
      <c r="CW110" s="808"/>
      <c r="CX110" s="808"/>
      <c r="CY110" s="808"/>
      <c r="CZ110" s="808"/>
      <c r="DA110" s="808"/>
      <c r="DB110" s="808"/>
      <c r="DC110" s="808"/>
      <c r="DD110" s="808"/>
      <c r="DE110" s="808"/>
      <c r="DF110" s="809"/>
      <c r="DG110" s="861" t="s">
        <v>122</v>
      </c>
      <c r="DH110" s="842"/>
      <c r="DI110" s="842"/>
      <c r="DJ110" s="842"/>
      <c r="DK110" s="842"/>
      <c r="DL110" s="842" t="s">
        <v>122</v>
      </c>
      <c r="DM110" s="842"/>
      <c r="DN110" s="842"/>
      <c r="DO110" s="842"/>
      <c r="DP110" s="842"/>
      <c r="DQ110" s="842" t="s">
        <v>122</v>
      </c>
      <c r="DR110" s="842"/>
      <c r="DS110" s="842"/>
      <c r="DT110" s="842"/>
      <c r="DU110" s="842"/>
      <c r="DV110" s="843" t="s">
        <v>122</v>
      </c>
      <c r="DW110" s="843"/>
      <c r="DX110" s="843"/>
      <c r="DY110" s="843"/>
      <c r="DZ110" s="844"/>
    </row>
    <row r="111" spans="1:131" s="218" customFormat="1" ht="26.25" customHeight="1" x14ac:dyDescent="0.15">
      <c r="A111" s="774" t="s">
        <v>419</v>
      </c>
      <c r="B111" s="775"/>
      <c r="C111" s="775"/>
      <c r="D111" s="775"/>
      <c r="E111" s="775"/>
      <c r="F111" s="775"/>
      <c r="G111" s="775"/>
      <c r="H111" s="775"/>
      <c r="I111" s="775"/>
      <c r="J111" s="775"/>
      <c r="K111" s="775"/>
      <c r="L111" s="775"/>
      <c r="M111" s="775"/>
      <c r="N111" s="775"/>
      <c r="O111" s="775"/>
      <c r="P111" s="775"/>
      <c r="Q111" s="775"/>
      <c r="R111" s="775"/>
      <c r="S111" s="775"/>
      <c r="T111" s="775"/>
      <c r="U111" s="775"/>
      <c r="V111" s="775"/>
      <c r="W111" s="775"/>
      <c r="X111" s="775"/>
      <c r="Y111" s="775"/>
      <c r="Z111" s="925"/>
      <c r="AA111" s="918" t="s">
        <v>122</v>
      </c>
      <c r="AB111" s="919"/>
      <c r="AC111" s="919"/>
      <c r="AD111" s="919"/>
      <c r="AE111" s="920"/>
      <c r="AF111" s="921" t="s">
        <v>122</v>
      </c>
      <c r="AG111" s="919"/>
      <c r="AH111" s="919"/>
      <c r="AI111" s="919"/>
      <c r="AJ111" s="920"/>
      <c r="AK111" s="921" t="s">
        <v>122</v>
      </c>
      <c r="AL111" s="919"/>
      <c r="AM111" s="919"/>
      <c r="AN111" s="919"/>
      <c r="AO111" s="920"/>
      <c r="AP111" s="922" t="s">
        <v>122</v>
      </c>
      <c r="AQ111" s="923"/>
      <c r="AR111" s="923"/>
      <c r="AS111" s="923"/>
      <c r="AT111" s="924"/>
      <c r="AU111" s="932"/>
      <c r="AV111" s="933"/>
      <c r="AW111" s="933"/>
      <c r="AX111" s="933"/>
      <c r="AY111" s="933"/>
      <c r="AZ111" s="815" t="s">
        <v>420</v>
      </c>
      <c r="BA111" s="752"/>
      <c r="BB111" s="752"/>
      <c r="BC111" s="752"/>
      <c r="BD111" s="752"/>
      <c r="BE111" s="752"/>
      <c r="BF111" s="752"/>
      <c r="BG111" s="752"/>
      <c r="BH111" s="752"/>
      <c r="BI111" s="752"/>
      <c r="BJ111" s="752"/>
      <c r="BK111" s="752"/>
      <c r="BL111" s="752"/>
      <c r="BM111" s="752"/>
      <c r="BN111" s="752"/>
      <c r="BO111" s="752"/>
      <c r="BP111" s="753"/>
      <c r="BQ111" s="816" t="s">
        <v>122</v>
      </c>
      <c r="BR111" s="817"/>
      <c r="BS111" s="817"/>
      <c r="BT111" s="817"/>
      <c r="BU111" s="817"/>
      <c r="BV111" s="817" t="s">
        <v>122</v>
      </c>
      <c r="BW111" s="817"/>
      <c r="BX111" s="817"/>
      <c r="BY111" s="817"/>
      <c r="BZ111" s="817"/>
      <c r="CA111" s="817" t="s">
        <v>122</v>
      </c>
      <c r="CB111" s="817"/>
      <c r="CC111" s="817"/>
      <c r="CD111" s="817"/>
      <c r="CE111" s="817"/>
      <c r="CF111" s="875" t="s">
        <v>122</v>
      </c>
      <c r="CG111" s="876"/>
      <c r="CH111" s="876"/>
      <c r="CI111" s="876"/>
      <c r="CJ111" s="876"/>
      <c r="CK111" s="927"/>
      <c r="CL111" s="821"/>
      <c r="CM111" s="815" t="s">
        <v>421</v>
      </c>
      <c r="CN111" s="752"/>
      <c r="CO111" s="752"/>
      <c r="CP111" s="752"/>
      <c r="CQ111" s="752"/>
      <c r="CR111" s="752"/>
      <c r="CS111" s="752"/>
      <c r="CT111" s="752"/>
      <c r="CU111" s="752"/>
      <c r="CV111" s="752"/>
      <c r="CW111" s="752"/>
      <c r="CX111" s="752"/>
      <c r="CY111" s="752"/>
      <c r="CZ111" s="752"/>
      <c r="DA111" s="752"/>
      <c r="DB111" s="752"/>
      <c r="DC111" s="752"/>
      <c r="DD111" s="752"/>
      <c r="DE111" s="752"/>
      <c r="DF111" s="753"/>
      <c r="DG111" s="816" t="s">
        <v>122</v>
      </c>
      <c r="DH111" s="817"/>
      <c r="DI111" s="817"/>
      <c r="DJ111" s="817"/>
      <c r="DK111" s="817"/>
      <c r="DL111" s="817" t="s">
        <v>122</v>
      </c>
      <c r="DM111" s="817"/>
      <c r="DN111" s="817"/>
      <c r="DO111" s="817"/>
      <c r="DP111" s="817"/>
      <c r="DQ111" s="817" t="s">
        <v>122</v>
      </c>
      <c r="DR111" s="817"/>
      <c r="DS111" s="817"/>
      <c r="DT111" s="817"/>
      <c r="DU111" s="817"/>
      <c r="DV111" s="794" t="s">
        <v>122</v>
      </c>
      <c r="DW111" s="794"/>
      <c r="DX111" s="794"/>
      <c r="DY111" s="794"/>
      <c r="DZ111" s="795"/>
    </row>
    <row r="112" spans="1:131" s="218" customFormat="1" ht="26.25" customHeight="1" x14ac:dyDescent="0.15">
      <c r="A112" s="912" t="s">
        <v>422</v>
      </c>
      <c r="B112" s="913"/>
      <c r="C112" s="752" t="s">
        <v>423</v>
      </c>
      <c r="D112" s="752"/>
      <c r="E112" s="752"/>
      <c r="F112" s="752"/>
      <c r="G112" s="752"/>
      <c r="H112" s="752"/>
      <c r="I112" s="752"/>
      <c r="J112" s="752"/>
      <c r="K112" s="752"/>
      <c r="L112" s="752"/>
      <c r="M112" s="752"/>
      <c r="N112" s="752"/>
      <c r="O112" s="752"/>
      <c r="P112" s="752"/>
      <c r="Q112" s="752"/>
      <c r="R112" s="752"/>
      <c r="S112" s="752"/>
      <c r="T112" s="752"/>
      <c r="U112" s="752"/>
      <c r="V112" s="752"/>
      <c r="W112" s="752"/>
      <c r="X112" s="752"/>
      <c r="Y112" s="752"/>
      <c r="Z112" s="753"/>
      <c r="AA112" s="779" t="s">
        <v>122</v>
      </c>
      <c r="AB112" s="780"/>
      <c r="AC112" s="780"/>
      <c r="AD112" s="780"/>
      <c r="AE112" s="781"/>
      <c r="AF112" s="782" t="s">
        <v>122</v>
      </c>
      <c r="AG112" s="780"/>
      <c r="AH112" s="780"/>
      <c r="AI112" s="780"/>
      <c r="AJ112" s="781"/>
      <c r="AK112" s="782" t="s">
        <v>122</v>
      </c>
      <c r="AL112" s="780"/>
      <c r="AM112" s="780"/>
      <c r="AN112" s="780"/>
      <c r="AO112" s="781"/>
      <c r="AP112" s="824" t="s">
        <v>122</v>
      </c>
      <c r="AQ112" s="825"/>
      <c r="AR112" s="825"/>
      <c r="AS112" s="825"/>
      <c r="AT112" s="826"/>
      <c r="AU112" s="932"/>
      <c r="AV112" s="933"/>
      <c r="AW112" s="933"/>
      <c r="AX112" s="933"/>
      <c r="AY112" s="933"/>
      <c r="AZ112" s="815" t="s">
        <v>424</v>
      </c>
      <c r="BA112" s="752"/>
      <c r="BB112" s="752"/>
      <c r="BC112" s="752"/>
      <c r="BD112" s="752"/>
      <c r="BE112" s="752"/>
      <c r="BF112" s="752"/>
      <c r="BG112" s="752"/>
      <c r="BH112" s="752"/>
      <c r="BI112" s="752"/>
      <c r="BJ112" s="752"/>
      <c r="BK112" s="752"/>
      <c r="BL112" s="752"/>
      <c r="BM112" s="752"/>
      <c r="BN112" s="752"/>
      <c r="BO112" s="752"/>
      <c r="BP112" s="753"/>
      <c r="BQ112" s="816">
        <v>2173647</v>
      </c>
      <c r="BR112" s="817"/>
      <c r="BS112" s="817"/>
      <c r="BT112" s="817"/>
      <c r="BU112" s="817"/>
      <c r="BV112" s="817">
        <v>2036514</v>
      </c>
      <c r="BW112" s="817"/>
      <c r="BX112" s="817"/>
      <c r="BY112" s="817"/>
      <c r="BZ112" s="817"/>
      <c r="CA112" s="817">
        <v>1911334</v>
      </c>
      <c r="CB112" s="817"/>
      <c r="CC112" s="817"/>
      <c r="CD112" s="817"/>
      <c r="CE112" s="817"/>
      <c r="CF112" s="875">
        <v>35.9</v>
      </c>
      <c r="CG112" s="876"/>
      <c r="CH112" s="876"/>
      <c r="CI112" s="876"/>
      <c r="CJ112" s="876"/>
      <c r="CK112" s="927"/>
      <c r="CL112" s="821"/>
      <c r="CM112" s="815" t="s">
        <v>425</v>
      </c>
      <c r="CN112" s="752"/>
      <c r="CO112" s="752"/>
      <c r="CP112" s="752"/>
      <c r="CQ112" s="752"/>
      <c r="CR112" s="752"/>
      <c r="CS112" s="752"/>
      <c r="CT112" s="752"/>
      <c r="CU112" s="752"/>
      <c r="CV112" s="752"/>
      <c r="CW112" s="752"/>
      <c r="CX112" s="752"/>
      <c r="CY112" s="752"/>
      <c r="CZ112" s="752"/>
      <c r="DA112" s="752"/>
      <c r="DB112" s="752"/>
      <c r="DC112" s="752"/>
      <c r="DD112" s="752"/>
      <c r="DE112" s="752"/>
      <c r="DF112" s="753"/>
      <c r="DG112" s="816" t="s">
        <v>122</v>
      </c>
      <c r="DH112" s="817"/>
      <c r="DI112" s="817"/>
      <c r="DJ112" s="817"/>
      <c r="DK112" s="817"/>
      <c r="DL112" s="817" t="s">
        <v>122</v>
      </c>
      <c r="DM112" s="817"/>
      <c r="DN112" s="817"/>
      <c r="DO112" s="817"/>
      <c r="DP112" s="817"/>
      <c r="DQ112" s="817" t="s">
        <v>122</v>
      </c>
      <c r="DR112" s="817"/>
      <c r="DS112" s="817"/>
      <c r="DT112" s="817"/>
      <c r="DU112" s="817"/>
      <c r="DV112" s="794" t="s">
        <v>122</v>
      </c>
      <c r="DW112" s="794"/>
      <c r="DX112" s="794"/>
      <c r="DY112" s="794"/>
      <c r="DZ112" s="795"/>
    </row>
    <row r="113" spans="1:130" s="218" customFormat="1" ht="26.25" customHeight="1" x14ac:dyDescent="0.15">
      <c r="A113" s="914"/>
      <c r="B113" s="915"/>
      <c r="C113" s="752" t="s">
        <v>426</v>
      </c>
      <c r="D113" s="752"/>
      <c r="E113" s="752"/>
      <c r="F113" s="752"/>
      <c r="G113" s="752"/>
      <c r="H113" s="752"/>
      <c r="I113" s="752"/>
      <c r="J113" s="752"/>
      <c r="K113" s="752"/>
      <c r="L113" s="752"/>
      <c r="M113" s="752"/>
      <c r="N113" s="752"/>
      <c r="O113" s="752"/>
      <c r="P113" s="752"/>
      <c r="Q113" s="752"/>
      <c r="R113" s="752"/>
      <c r="S113" s="752"/>
      <c r="T113" s="752"/>
      <c r="U113" s="752"/>
      <c r="V113" s="752"/>
      <c r="W113" s="752"/>
      <c r="X113" s="752"/>
      <c r="Y113" s="752"/>
      <c r="Z113" s="753"/>
      <c r="AA113" s="918">
        <v>220557</v>
      </c>
      <c r="AB113" s="919"/>
      <c r="AC113" s="919"/>
      <c r="AD113" s="919"/>
      <c r="AE113" s="920"/>
      <c r="AF113" s="921">
        <v>222573</v>
      </c>
      <c r="AG113" s="919"/>
      <c r="AH113" s="919"/>
      <c r="AI113" s="919"/>
      <c r="AJ113" s="920"/>
      <c r="AK113" s="921">
        <v>200159</v>
      </c>
      <c r="AL113" s="919"/>
      <c r="AM113" s="919"/>
      <c r="AN113" s="919"/>
      <c r="AO113" s="920"/>
      <c r="AP113" s="922">
        <v>3.8</v>
      </c>
      <c r="AQ113" s="923"/>
      <c r="AR113" s="923"/>
      <c r="AS113" s="923"/>
      <c r="AT113" s="924"/>
      <c r="AU113" s="932"/>
      <c r="AV113" s="933"/>
      <c r="AW113" s="933"/>
      <c r="AX113" s="933"/>
      <c r="AY113" s="933"/>
      <c r="AZ113" s="815" t="s">
        <v>427</v>
      </c>
      <c r="BA113" s="752"/>
      <c r="BB113" s="752"/>
      <c r="BC113" s="752"/>
      <c r="BD113" s="752"/>
      <c r="BE113" s="752"/>
      <c r="BF113" s="752"/>
      <c r="BG113" s="752"/>
      <c r="BH113" s="752"/>
      <c r="BI113" s="752"/>
      <c r="BJ113" s="752"/>
      <c r="BK113" s="752"/>
      <c r="BL113" s="752"/>
      <c r="BM113" s="752"/>
      <c r="BN113" s="752"/>
      <c r="BO113" s="752"/>
      <c r="BP113" s="753"/>
      <c r="BQ113" s="816">
        <v>107609</v>
      </c>
      <c r="BR113" s="817"/>
      <c r="BS113" s="817"/>
      <c r="BT113" s="817"/>
      <c r="BU113" s="817"/>
      <c r="BV113" s="817">
        <v>74718</v>
      </c>
      <c r="BW113" s="817"/>
      <c r="BX113" s="817"/>
      <c r="BY113" s="817"/>
      <c r="BZ113" s="817"/>
      <c r="CA113" s="817">
        <v>86551</v>
      </c>
      <c r="CB113" s="817"/>
      <c r="CC113" s="817"/>
      <c r="CD113" s="817"/>
      <c r="CE113" s="817"/>
      <c r="CF113" s="875">
        <v>1.6</v>
      </c>
      <c r="CG113" s="876"/>
      <c r="CH113" s="876"/>
      <c r="CI113" s="876"/>
      <c r="CJ113" s="876"/>
      <c r="CK113" s="927"/>
      <c r="CL113" s="821"/>
      <c r="CM113" s="815" t="s">
        <v>428</v>
      </c>
      <c r="CN113" s="752"/>
      <c r="CO113" s="752"/>
      <c r="CP113" s="752"/>
      <c r="CQ113" s="752"/>
      <c r="CR113" s="752"/>
      <c r="CS113" s="752"/>
      <c r="CT113" s="752"/>
      <c r="CU113" s="752"/>
      <c r="CV113" s="752"/>
      <c r="CW113" s="752"/>
      <c r="CX113" s="752"/>
      <c r="CY113" s="752"/>
      <c r="CZ113" s="752"/>
      <c r="DA113" s="752"/>
      <c r="DB113" s="752"/>
      <c r="DC113" s="752"/>
      <c r="DD113" s="752"/>
      <c r="DE113" s="752"/>
      <c r="DF113" s="753"/>
      <c r="DG113" s="779" t="s">
        <v>122</v>
      </c>
      <c r="DH113" s="780"/>
      <c r="DI113" s="780"/>
      <c r="DJ113" s="780"/>
      <c r="DK113" s="781"/>
      <c r="DL113" s="782" t="s">
        <v>122</v>
      </c>
      <c r="DM113" s="780"/>
      <c r="DN113" s="780"/>
      <c r="DO113" s="780"/>
      <c r="DP113" s="781"/>
      <c r="DQ113" s="782" t="s">
        <v>122</v>
      </c>
      <c r="DR113" s="780"/>
      <c r="DS113" s="780"/>
      <c r="DT113" s="780"/>
      <c r="DU113" s="781"/>
      <c r="DV113" s="824" t="s">
        <v>122</v>
      </c>
      <c r="DW113" s="825"/>
      <c r="DX113" s="825"/>
      <c r="DY113" s="825"/>
      <c r="DZ113" s="826"/>
    </row>
    <row r="114" spans="1:130" s="218" customFormat="1" ht="26.25" customHeight="1" x14ac:dyDescent="0.15">
      <c r="A114" s="914"/>
      <c r="B114" s="915"/>
      <c r="C114" s="752" t="s">
        <v>429</v>
      </c>
      <c r="D114" s="752"/>
      <c r="E114" s="752"/>
      <c r="F114" s="752"/>
      <c r="G114" s="752"/>
      <c r="H114" s="752"/>
      <c r="I114" s="752"/>
      <c r="J114" s="752"/>
      <c r="K114" s="752"/>
      <c r="L114" s="752"/>
      <c r="M114" s="752"/>
      <c r="N114" s="752"/>
      <c r="O114" s="752"/>
      <c r="P114" s="752"/>
      <c r="Q114" s="752"/>
      <c r="R114" s="752"/>
      <c r="S114" s="752"/>
      <c r="T114" s="752"/>
      <c r="U114" s="752"/>
      <c r="V114" s="752"/>
      <c r="W114" s="752"/>
      <c r="X114" s="752"/>
      <c r="Y114" s="752"/>
      <c r="Z114" s="753"/>
      <c r="AA114" s="779">
        <v>73228</v>
      </c>
      <c r="AB114" s="780"/>
      <c r="AC114" s="780"/>
      <c r="AD114" s="780"/>
      <c r="AE114" s="781"/>
      <c r="AF114" s="782">
        <v>68093</v>
      </c>
      <c r="AG114" s="780"/>
      <c r="AH114" s="780"/>
      <c r="AI114" s="780"/>
      <c r="AJ114" s="781"/>
      <c r="AK114" s="782">
        <v>28821</v>
      </c>
      <c r="AL114" s="780"/>
      <c r="AM114" s="780"/>
      <c r="AN114" s="780"/>
      <c r="AO114" s="781"/>
      <c r="AP114" s="824">
        <v>0.5</v>
      </c>
      <c r="AQ114" s="825"/>
      <c r="AR114" s="825"/>
      <c r="AS114" s="825"/>
      <c r="AT114" s="826"/>
      <c r="AU114" s="932"/>
      <c r="AV114" s="933"/>
      <c r="AW114" s="933"/>
      <c r="AX114" s="933"/>
      <c r="AY114" s="933"/>
      <c r="AZ114" s="815" t="s">
        <v>430</v>
      </c>
      <c r="BA114" s="752"/>
      <c r="BB114" s="752"/>
      <c r="BC114" s="752"/>
      <c r="BD114" s="752"/>
      <c r="BE114" s="752"/>
      <c r="BF114" s="752"/>
      <c r="BG114" s="752"/>
      <c r="BH114" s="752"/>
      <c r="BI114" s="752"/>
      <c r="BJ114" s="752"/>
      <c r="BK114" s="752"/>
      <c r="BL114" s="752"/>
      <c r="BM114" s="752"/>
      <c r="BN114" s="752"/>
      <c r="BO114" s="752"/>
      <c r="BP114" s="753"/>
      <c r="BQ114" s="816">
        <v>1590563</v>
      </c>
      <c r="BR114" s="817"/>
      <c r="BS114" s="817"/>
      <c r="BT114" s="817"/>
      <c r="BU114" s="817"/>
      <c r="BV114" s="817">
        <v>1633828</v>
      </c>
      <c r="BW114" s="817"/>
      <c r="BX114" s="817"/>
      <c r="BY114" s="817"/>
      <c r="BZ114" s="817"/>
      <c r="CA114" s="817">
        <v>1672300</v>
      </c>
      <c r="CB114" s="817"/>
      <c r="CC114" s="817"/>
      <c r="CD114" s="817"/>
      <c r="CE114" s="817"/>
      <c r="CF114" s="875">
        <v>31.4</v>
      </c>
      <c r="CG114" s="876"/>
      <c r="CH114" s="876"/>
      <c r="CI114" s="876"/>
      <c r="CJ114" s="876"/>
      <c r="CK114" s="927"/>
      <c r="CL114" s="821"/>
      <c r="CM114" s="815" t="s">
        <v>431</v>
      </c>
      <c r="CN114" s="752"/>
      <c r="CO114" s="752"/>
      <c r="CP114" s="752"/>
      <c r="CQ114" s="752"/>
      <c r="CR114" s="752"/>
      <c r="CS114" s="752"/>
      <c r="CT114" s="752"/>
      <c r="CU114" s="752"/>
      <c r="CV114" s="752"/>
      <c r="CW114" s="752"/>
      <c r="CX114" s="752"/>
      <c r="CY114" s="752"/>
      <c r="CZ114" s="752"/>
      <c r="DA114" s="752"/>
      <c r="DB114" s="752"/>
      <c r="DC114" s="752"/>
      <c r="DD114" s="752"/>
      <c r="DE114" s="752"/>
      <c r="DF114" s="753"/>
      <c r="DG114" s="779" t="s">
        <v>122</v>
      </c>
      <c r="DH114" s="780"/>
      <c r="DI114" s="780"/>
      <c r="DJ114" s="780"/>
      <c r="DK114" s="781"/>
      <c r="DL114" s="782" t="s">
        <v>122</v>
      </c>
      <c r="DM114" s="780"/>
      <c r="DN114" s="780"/>
      <c r="DO114" s="780"/>
      <c r="DP114" s="781"/>
      <c r="DQ114" s="782" t="s">
        <v>122</v>
      </c>
      <c r="DR114" s="780"/>
      <c r="DS114" s="780"/>
      <c r="DT114" s="780"/>
      <c r="DU114" s="781"/>
      <c r="DV114" s="824" t="s">
        <v>122</v>
      </c>
      <c r="DW114" s="825"/>
      <c r="DX114" s="825"/>
      <c r="DY114" s="825"/>
      <c r="DZ114" s="826"/>
    </row>
    <row r="115" spans="1:130" s="218" customFormat="1" ht="26.25" customHeight="1" x14ac:dyDescent="0.15">
      <c r="A115" s="914"/>
      <c r="B115" s="915"/>
      <c r="C115" s="752" t="s">
        <v>432</v>
      </c>
      <c r="D115" s="752"/>
      <c r="E115" s="752"/>
      <c r="F115" s="752"/>
      <c r="G115" s="752"/>
      <c r="H115" s="752"/>
      <c r="I115" s="752"/>
      <c r="J115" s="752"/>
      <c r="K115" s="752"/>
      <c r="L115" s="752"/>
      <c r="M115" s="752"/>
      <c r="N115" s="752"/>
      <c r="O115" s="752"/>
      <c r="P115" s="752"/>
      <c r="Q115" s="752"/>
      <c r="R115" s="752"/>
      <c r="S115" s="752"/>
      <c r="T115" s="752"/>
      <c r="U115" s="752"/>
      <c r="V115" s="752"/>
      <c r="W115" s="752"/>
      <c r="X115" s="752"/>
      <c r="Y115" s="752"/>
      <c r="Z115" s="753"/>
      <c r="AA115" s="918">
        <v>35</v>
      </c>
      <c r="AB115" s="919"/>
      <c r="AC115" s="919"/>
      <c r="AD115" s="919"/>
      <c r="AE115" s="920"/>
      <c r="AF115" s="921">
        <v>15</v>
      </c>
      <c r="AG115" s="919"/>
      <c r="AH115" s="919"/>
      <c r="AI115" s="919"/>
      <c r="AJ115" s="920"/>
      <c r="AK115" s="921">
        <v>7</v>
      </c>
      <c r="AL115" s="919"/>
      <c r="AM115" s="919"/>
      <c r="AN115" s="919"/>
      <c r="AO115" s="920"/>
      <c r="AP115" s="922">
        <v>0</v>
      </c>
      <c r="AQ115" s="923"/>
      <c r="AR115" s="923"/>
      <c r="AS115" s="923"/>
      <c r="AT115" s="924"/>
      <c r="AU115" s="932"/>
      <c r="AV115" s="933"/>
      <c r="AW115" s="933"/>
      <c r="AX115" s="933"/>
      <c r="AY115" s="933"/>
      <c r="AZ115" s="815" t="s">
        <v>433</v>
      </c>
      <c r="BA115" s="752"/>
      <c r="BB115" s="752"/>
      <c r="BC115" s="752"/>
      <c r="BD115" s="752"/>
      <c r="BE115" s="752"/>
      <c r="BF115" s="752"/>
      <c r="BG115" s="752"/>
      <c r="BH115" s="752"/>
      <c r="BI115" s="752"/>
      <c r="BJ115" s="752"/>
      <c r="BK115" s="752"/>
      <c r="BL115" s="752"/>
      <c r="BM115" s="752"/>
      <c r="BN115" s="752"/>
      <c r="BO115" s="752"/>
      <c r="BP115" s="753"/>
      <c r="BQ115" s="816" t="s">
        <v>122</v>
      </c>
      <c r="BR115" s="817"/>
      <c r="BS115" s="817"/>
      <c r="BT115" s="817"/>
      <c r="BU115" s="817"/>
      <c r="BV115" s="817" t="s">
        <v>122</v>
      </c>
      <c r="BW115" s="817"/>
      <c r="BX115" s="817"/>
      <c r="BY115" s="817"/>
      <c r="BZ115" s="817"/>
      <c r="CA115" s="817" t="s">
        <v>122</v>
      </c>
      <c r="CB115" s="817"/>
      <c r="CC115" s="817"/>
      <c r="CD115" s="817"/>
      <c r="CE115" s="817"/>
      <c r="CF115" s="875" t="s">
        <v>122</v>
      </c>
      <c r="CG115" s="876"/>
      <c r="CH115" s="876"/>
      <c r="CI115" s="876"/>
      <c r="CJ115" s="876"/>
      <c r="CK115" s="927"/>
      <c r="CL115" s="821"/>
      <c r="CM115" s="815" t="s">
        <v>434</v>
      </c>
      <c r="CN115" s="752"/>
      <c r="CO115" s="752"/>
      <c r="CP115" s="752"/>
      <c r="CQ115" s="752"/>
      <c r="CR115" s="752"/>
      <c r="CS115" s="752"/>
      <c r="CT115" s="752"/>
      <c r="CU115" s="752"/>
      <c r="CV115" s="752"/>
      <c r="CW115" s="752"/>
      <c r="CX115" s="752"/>
      <c r="CY115" s="752"/>
      <c r="CZ115" s="752"/>
      <c r="DA115" s="752"/>
      <c r="DB115" s="752"/>
      <c r="DC115" s="752"/>
      <c r="DD115" s="752"/>
      <c r="DE115" s="752"/>
      <c r="DF115" s="753"/>
      <c r="DG115" s="779" t="s">
        <v>122</v>
      </c>
      <c r="DH115" s="780"/>
      <c r="DI115" s="780"/>
      <c r="DJ115" s="780"/>
      <c r="DK115" s="781"/>
      <c r="DL115" s="782" t="s">
        <v>122</v>
      </c>
      <c r="DM115" s="780"/>
      <c r="DN115" s="780"/>
      <c r="DO115" s="780"/>
      <c r="DP115" s="781"/>
      <c r="DQ115" s="782" t="s">
        <v>122</v>
      </c>
      <c r="DR115" s="780"/>
      <c r="DS115" s="780"/>
      <c r="DT115" s="780"/>
      <c r="DU115" s="781"/>
      <c r="DV115" s="824" t="s">
        <v>122</v>
      </c>
      <c r="DW115" s="825"/>
      <c r="DX115" s="825"/>
      <c r="DY115" s="825"/>
      <c r="DZ115" s="826"/>
    </row>
    <row r="116" spans="1:130" s="218" customFormat="1" ht="26.25" customHeight="1" x14ac:dyDescent="0.15">
      <c r="A116" s="916"/>
      <c r="B116" s="917"/>
      <c r="C116" s="839" t="s">
        <v>435</v>
      </c>
      <c r="D116" s="839"/>
      <c r="E116" s="839"/>
      <c r="F116" s="839"/>
      <c r="G116" s="839"/>
      <c r="H116" s="839"/>
      <c r="I116" s="839"/>
      <c r="J116" s="839"/>
      <c r="K116" s="839"/>
      <c r="L116" s="839"/>
      <c r="M116" s="839"/>
      <c r="N116" s="839"/>
      <c r="O116" s="839"/>
      <c r="P116" s="839"/>
      <c r="Q116" s="839"/>
      <c r="R116" s="839"/>
      <c r="S116" s="839"/>
      <c r="T116" s="839"/>
      <c r="U116" s="839"/>
      <c r="V116" s="839"/>
      <c r="W116" s="839"/>
      <c r="X116" s="839"/>
      <c r="Y116" s="839"/>
      <c r="Z116" s="840"/>
      <c r="AA116" s="779" t="s">
        <v>122</v>
      </c>
      <c r="AB116" s="780"/>
      <c r="AC116" s="780"/>
      <c r="AD116" s="780"/>
      <c r="AE116" s="781"/>
      <c r="AF116" s="782" t="s">
        <v>122</v>
      </c>
      <c r="AG116" s="780"/>
      <c r="AH116" s="780"/>
      <c r="AI116" s="780"/>
      <c r="AJ116" s="781"/>
      <c r="AK116" s="782" t="s">
        <v>122</v>
      </c>
      <c r="AL116" s="780"/>
      <c r="AM116" s="780"/>
      <c r="AN116" s="780"/>
      <c r="AO116" s="781"/>
      <c r="AP116" s="824" t="s">
        <v>122</v>
      </c>
      <c r="AQ116" s="825"/>
      <c r="AR116" s="825"/>
      <c r="AS116" s="825"/>
      <c r="AT116" s="826"/>
      <c r="AU116" s="932"/>
      <c r="AV116" s="933"/>
      <c r="AW116" s="933"/>
      <c r="AX116" s="933"/>
      <c r="AY116" s="933"/>
      <c r="AZ116" s="909" t="s">
        <v>436</v>
      </c>
      <c r="BA116" s="910"/>
      <c r="BB116" s="910"/>
      <c r="BC116" s="910"/>
      <c r="BD116" s="910"/>
      <c r="BE116" s="910"/>
      <c r="BF116" s="910"/>
      <c r="BG116" s="910"/>
      <c r="BH116" s="910"/>
      <c r="BI116" s="910"/>
      <c r="BJ116" s="910"/>
      <c r="BK116" s="910"/>
      <c r="BL116" s="910"/>
      <c r="BM116" s="910"/>
      <c r="BN116" s="910"/>
      <c r="BO116" s="910"/>
      <c r="BP116" s="911"/>
      <c r="BQ116" s="816" t="s">
        <v>122</v>
      </c>
      <c r="BR116" s="817"/>
      <c r="BS116" s="817"/>
      <c r="BT116" s="817"/>
      <c r="BU116" s="817"/>
      <c r="BV116" s="817" t="s">
        <v>122</v>
      </c>
      <c r="BW116" s="817"/>
      <c r="BX116" s="817"/>
      <c r="BY116" s="817"/>
      <c r="BZ116" s="817"/>
      <c r="CA116" s="817" t="s">
        <v>122</v>
      </c>
      <c r="CB116" s="817"/>
      <c r="CC116" s="817"/>
      <c r="CD116" s="817"/>
      <c r="CE116" s="817"/>
      <c r="CF116" s="875" t="s">
        <v>122</v>
      </c>
      <c r="CG116" s="876"/>
      <c r="CH116" s="876"/>
      <c r="CI116" s="876"/>
      <c r="CJ116" s="876"/>
      <c r="CK116" s="927"/>
      <c r="CL116" s="821"/>
      <c r="CM116" s="815" t="s">
        <v>437</v>
      </c>
      <c r="CN116" s="752"/>
      <c r="CO116" s="752"/>
      <c r="CP116" s="752"/>
      <c r="CQ116" s="752"/>
      <c r="CR116" s="752"/>
      <c r="CS116" s="752"/>
      <c r="CT116" s="752"/>
      <c r="CU116" s="752"/>
      <c r="CV116" s="752"/>
      <c r="CW116" s="752"/>
      <c r="CX116" s="752"/>
      <c r="CY116" s="752"/>
      <c r="CZ116" s="752"/>
      <c r="DA116" s="752"/>
      <c r="DB116" s="752"/>
      <c r="DC116" s="752"/>
      <c r="DD116" s="752"/>
      <c r="DE116" s="752"/>
      <c r="DF116" s="753"/>
      <c r="DG116" s="779" t="s">
        <v>122</v>
      </c>
      <c r="DH116" s="780"/>
      <c r="DI116" s="780"/>
      <c r="DJ116" s="780"/>
      <c r="DK116" s="781"/>
      <c r="DL116" s="782" t="s">
        <v>122</v>
      </c>
      <c r="DM116" s="780"/>
      <c r="DN116" s="780"/>
      <c r="DO116" s="780"/>
      <c r="DP116" s="781"/>
      <c r="DQ116" s="782" t="s">
        <v>122</v>
      </c>
      <c r="DR116" s="780"/>
      <c r="DS116" s="780"/>
      <c r="DT116" s="780"/>
      <c r="DU116" s="781"/>
      <c r="DV116" s="824" t="s">
        <v>122</v>
      </c>
      <c r="DW116" s="825"/>
      <c r="DX116" s="825"/>
      <c r="DY116" s="825"/>
      <c r="DZ116" s="826"/>
    </row>
    <row r="117" spans="1:130" s="218" customFormat="1" ht="26.25" customHeight="1" x14ac:dyDescent="0.15">
      <c r="A117" s="895" t="s">
        <v>177</v>
      </c>
      <c r="B117" s="896"/>
      <c r="C117" s="896"/>
      <c r="D117" s="896"/>
      <c r="E117" s="896"/>
      <c r="F117" s="896"/>
      <c r="G117" s="896"/>
      <c r="H117" s="896"/>
      <c r="I117" s="896"/>
      <c r="J117" s="896"/>
      <c r="K117" s="896"/>
      <c r="L117" s="896"/>
      <c r="M117" s="896"/>
      <c r="N117" s="896"/>
      <c r="O117" s="896"/>
      <c r="P117" s="896"/>
      <c r="Q117" s="896"/>
      <c r="R117" s="896"/>
      <c r="S117" s="896"/>
      <c r="T117" s="896"/>
      <c r="U117" s="896"/>
      <c r="V117" s="896"/>
      <c r="W117" s="896"/>
      <c r="X117" s="896"/>
      <c r="Y117" s="877" t="s">
        <v>438</v>
      </c>
      <c r="Z117" s="897"/>
      <c r="AA117" s="902">
        <v>1813373</v>
      </c>
      <c r="AB117" s="903"/>
      <c r="AC117" s="903"/>
      <c r="AD117" s="903"/>
      <c r="AE117" s="904"/>
      <c r="AF117" s="905">
        <v>1813225</v>
      </c>
      <c r="AG117" s="903"/>
      <c r="AH117" s="903"/>
      <c r="AI117" s="903"/>
      <c r="AJ117" s="904"/>
      <c r="AK117" s="905">
        <v>1702248</v>
      </c>
      <c r="AL117" s="903"/>
      <c r="AM117" s="903"/>
      <c r="AN117" s="903"/>
      <c r="AO117" s="904"/>
      <c r="AP117" s="906"/>
      <c r="AQ117" s="907"/>
      <c r="AR117" s="907"/>
      <c r="AS117" s="907"/>
      <c r="AT117" s="908"/>
      <c r="AU117" s="932"/>
      <c r="AV117" s="933"/>
      <c r="AW117" s="933"/>
      <c r="AX117" s="933"/>
      <c r="AY117" s="933"/>
      <c r="AZ117" s="863" t="s">
        <v>439</v>
      </c>
      <c r="BA117" s="864"/>
      <c r="BB117" s="864"/>
      <c r="BC117" s="864"/>
      <c r="BD117" s="864"/>
      <c r="BE117" s="864"/>
      <c r="BF117" s="864"/>
      <c r="BG117" s="864"/>
      <c r="BH117" s="864"/>
      <c r="BI117" s="864"/>
      <c r="BJ117" s="864"/>
      <c r="BK117" s="864"/>
      <c r="BL117" s="864"/>
      <c r="BM117" s="864"/>
      <c r="BN117" s="864"/>
      <c r="BO117" s="864"/>
      <c r="BP117" s="865"/>
      <c r="BQ117" s="816" t="s">
        <v>122</v>
      </c>
      <c r="BR117" s="817"/>
      <c r="BS117" s="817"/>
      <c r="BT117" s="817"/>
      <c r="BU117" s="817"/>
      <c r="BV117" s="817" t="s">
        <v>122</v>
      </c>
      <c r="BW117" s="817"/>
      <c r="BX117" s="817"/>
      <c r="BY117" s="817"/>
      <c r="BZ117" s="817"/>
      <c r="CA117" s="817" t="s">
        <v>122</v>
      </c>
      <c r="CB117" s="817"/>
      <c r="CC117" s="817"/>
      <c r="CD117" s="817"/>
      <c r="CE117" s="817"/>
      <c r="CF117" s="875" t="s">
        <v>122</v>
      </c>
      <c r="CG117" s="876"/>
      <c r="CH117" s="876"/>
      <c r="CI117" s="876"/>
      <c r="CJ117" s="876"/>
      <c r="CK117" s="927"/>
      <c r="CL117" s="821"/>
      <c r="CM117" s="815" t="s">
        <v>440</v>
      </c>
      <c r="CN117" s="752"/>
      <c r="CO117" s="752"/>
      <c r="CP117" s="752"/>
      <c r="CQ117" s="752"/>
      <c r="CR117" s="752"/>
      <c r="CS117" s="752"/>
      <c r="CT117" s="752"/>
      <c r="CU117" s="752"/>
      <c r="CV117" s="752"/>
      <c r="CW117" s="752"/>
      <c r="CX117" s="752"/>
      <c r="CY117" s="752"/>
      <c r="CZ117" s="752"/>
      <c r="DA117" s="752"/>
      <c r="DB117" s="752"/>
      <c r="DC117" s="752"/>
      <c r="DD117" s="752"/>
      <c r="DE117" s="752"/>
      <c r="DF117" s="753"/>
      <c r="DG117" s="779" t="s">
        <v>122</v>
      </c>
      <c r="DH117" s="780"/>
      <c r="DI117" s="780"/>
      <c r="DJ117" s="780"/>
      <c r="DK117" s="781"/>
      <c r="DL117" s="782" t="s">
        <v>122</v>
      </c>
      <c r="DM117" s="780"/>
      <c r="DN117" s="780"/>
      <c r="DO117" s="780"/>
      <c r="DP117" s="781"/>
      <c r="DQ117" s="782" t="s">
        <v>122</v>
      </c>
      <c r="DR117" s="780"/>
      <c r="DS117" s="780"/>
      <c r="DT117" s="780"/>
      <c r="DU117" s="781"/>
      <c r="DV117" s="824" t="s">
        <v>122</v>
      </c>
      <c r="DW117" s="825"/>
      <c r="DX117" s="825"/>
      <c r="DY117" s="825"/>
      <c r="DZ117" s="826"/>
    </row>
    <row r="118" spans="1:130" s="218" customFormat="1" ht="26.25" customHeight="1" x14ac:dyDescent="0.15">
      <c r="A118" s="895" t="s">
        <v>414</v>
      </c>
      <c r="B118" s="896"/>
      <c r="C118" s="896"/>
      <c r="D118" s="896"/>
      <c r="E118" s="896"/>
      <c r="F118" s="896"/>
      <c r="G118" s="896"/>
      <c r="H118" s="896"/>
      <c r="I118" s="896"/>
      <c r="J118" s="896"/>
      <c r="K118" s="896"/>
      <c r="L118" s="896"/>
      <c r="M118" s="896"/>
      <c r="N118" s="896"/>
      <c r="O118" s="896"/>
      <c r="P118" s="896"/>
      <c r="Q118" s="896"/>
      <c r="R118" s="896"/>
      <c r="S118" s="896"/>
      <c r="T118" s="896"/>
      <c r="U118" s="896"/>
      <c r="V118" s="896"/>
      <c r="W118" s="896"/>
      <c r="X118" s="896"/>
      <c r="Y118" s="896"/>
      <c r="Z118" s="897"/>
      <c r="AA118" s="898" t="s">
        <v>411</v>
      </c>
      <c r="AB118" s="896"/>
      <c r="AC118" s="896"/>
      <c r="AD118" s="896"/>
      <c r="AE118" s="897"/>
      <c r="AF118" s="898" t="s">
        <v>412</v>
      </c>
      <c r="AG118" s="896"/>
      <c r="AH118" s="896"/>
      <c r="AI118" s="896"/>
      <c r="AJ118" s="897"/>
      <c r="AK118" s="898" t="s">
        <v>294</v>
      </c>
      <c r="AL118" s="896"/>
      <c r="AM118" s="896"/>
      <c r="AN118" s="896"/>
      <c r="AO118" s="897"/>
      <c r="AP118" s="899" t="s">
        <v>413</v>
      </c>
      <c r="AQ118" s="900"/>
      <c r="AR118" s="900"/>
      <c r="AS118" s="900"/>
      <c r="AT118" s="901"/>
      <c r="AU118" s="932"/>
      <c r="AV118" s="933"/>
      <c r="AW118" s="933"/>
      <c r="AX118" s="933"/>
      <c r="AY118" s="933"/>
      <c r="AZ118" s="838" t="s">
        <v>441</v>
      </c>
      <c r="BA118" s="839"/>
      <c r="BB118" s="839"/>
      <c r="BC118" s="839"/>
      <c r="BD118" s="839"/>
      <c r="BE118" s="839"/>
      <c r="BF118" s="839"/>
      <c r="BG118" s="839"/>
      <c r="BH118" s="839"/>
      <c r="BI118" s="839"/>
      <c r="BJ118" s="839"/>
      <c r="BK118" s="839"/>
      <c r="BL118" s="839"/>
      <c r="BM118" s="839"/>
      <c r="BN118" s="839"/>
      <c r="BO118" s="839"/>
      <c r="BP118" s="840"/>
      <c r="BQ118" s="879" t="s">
        <v>122</v>
      </c>
      <c r="BR118" s="845"/>
      <c r="BS118" s="845"/>
      <c r="BT118" s="845"/>
      <c r="BU118" s="845"/>
      <c r="BV118" s="845" t="s">
        <v>122</v>
      </c>
      <c r="BW118" s="845"/>
      <c r="BX118" s="845"/>
      <c r="BY118" s="845"/>
      <c r="BZ118" s="845"/>
      <c r="CA118" s="845" t="s">
        <v>122</v>
      </c>
      <c r="CB118" s="845"/>
      <c r="CC118" s="845"/>
      <c r="CD118" s="845"/>
      <c r="CE118" s="845"/>
      <c r="CF118" s="875" t="s">
        <v>122</v>
      </c>
      <c r="CG118" s="876"/>
      <c r="CH118" s="876"/>
      <c r="CI118" s="876"/>
      <c r="CJ118" s="876"/>
      <c r="CK118" s="927"/>
      <c r="CL118" s="821"/>
      <c r="CM118" s="815" t="s">
        <v>442</v>
      </c>
      <c r="CN118" s="752"/>
      <c r="CO118" s="752"/>
      <c r="CP118" s="752"/>
      <c r="CQ118" s="752"/>
      <c r="CR118" s="752"/>
      <c r="CS118" s="752"/>
      <c r="CT118" s="752"/>
      <c r="CU118" s="752"/>
      <c r="CV118" s="752"/>
      <c r="CW118" s="752"/>
      <c r="CX118" s="752"/>
      <c r="CY118" s="752"/>
      <c r="CZ118" s="752"/>
      <c r="DA118" s="752"/>
      <c r="DB118" s="752"/>
      <c r="DC118" s="752"/>
      <c r="DD118" s="752"/>
      <c r="DE118" s="752"/>
      <c r="DF118" s="753"/>
      <c r="DG118" s="779" t="s">
        <v>122</v>
      </c>
      <c r="DH118" s="780"/>
      <c r="DI118" s="780"/>
      <c r="DJ118" s="780"/>
      <c r="DK118" s="781"/>
      <c r="DL118" s="782" t="s">
        <v>122</v>
      </c>
      <c r="DM118" s="780"/>
      <c r="DN118" s="780"/>
      <c r="DO118" s="780"/>
      <c r="DP118" s="781"/>
      <c r="DQ118" s="782" t="s">
        <v>122</v>
      </c>
      <c r="DR118" s="780"/>
      <c r="DS118" s="780"/>
      <c r="DT118" s="780"/>
      <c r="DU118" s="781"/>
      <c r="DV118" s="824" t="s">
        <v>122</v>
      </c>
      <c r="DW118" s="825"/>
      <c r="DX118" s="825"/>
      <c r="DY118" s="825"/>
      <c r="DZ118" s="826"/>
    </row>
    <row r="119" spans="1:130" s="218" customFormat="1" ht="26.25" customHeight="1" x14ac:dyDescent="0.15">
      <c r="A119" s="818" t="s">
        <v>417</v>
      </c>
      <c r="B119" s="819"/>
      <c r="C119" s="860" t="s">
        <v>418</v>
      </c>
      <c r="D119" s="808"/>
      <c r="E119" s="808"/>
      <c r="F119" s="808"/>
      <c r="G119" s="808"/>
      <c r="H119" s="808"/>
      <c r="I119" s="808"/>
      <c r="J119" s="808"/>
      <c r="K119" s="808"/>
      <c r="L119" s="808"/>
      <c r="M119" s="808"/>
      <c r="N119" s="808"/>
      <c r="O119" s="808"/>
      <c r="P119" s="808"/>
      <c r="Q119" s="808"/>
      <c r="R119" s="808"/>
      <c r="S119" s="808"/>
      <c r="T119" s="808"/>
      <c r="U119" s="808"/>
      <c r="V119" s="808"/>
      <c r="W119" s="808"/>
      <c r="X119" s="808"/>
      <c r="Y119" s="808"/>
      <c r="Z119" s="809"/>
      <c r="AA119" s="888" t="s">
        <v>122</v>
      </c>
      <c r="AB119" s="889"/>
      <c r="AC119" s="889"/>
      <c r="AD119" s="889"/>
      <c r="AE119" s="890"/>
      <c r="AF119" s="891" t="s">
        <v>122</v>
      </c>
      <c r="AG119" s="889"/>
      <c r="AH119" s="889"/>
      <c r="AI119" s="889"/>
      <c r="AJ119" s="890"/>
      <c r="AK119" s="891" t="s">
        <v>122</v>
      </c>
      <c r="AL119" s="889"/>
      <c r="AM119" s="889"/>
      <c r="AN119" s="889"/>
      <c r="AO119" s="890"/>
      <c r="AP119" s="892" t="s">
        <v>122</v>
      </c>
      <c r="AQ119" s="893"/>
      <c r="AR119" s="893"/>
      <c r="AS119" s="893"/>
      <c r="AT119" s="894"/>
      <c r="AU119" s="934"/>
      <c r="AV119" s="935"/>
      <c r="AW119" s="935"/>
      <c r="AX119" s="935"/>
      <c r="AY119" s="935"/>
      <c r="AZ119" s="239" t="s">
        <v>177</v>
      </c>
      <c r="BA119" s="239"/>
      <c r="BB119" s="239"/>
      <c r="BC119" s="239"/>
      <c r="BD119" s="239"/>
      <c r="BE119" s="239"/>
      <c r="BF119" s="239"/>
      <c r="BG119" s="239"/>
      <c r="BH119" s="239"/>
      <c r="BI119" s="239"/>
      <c r="BJ119" s="239"/>
      <c r="BK119" s="239"/>
      <c r="BL119" s="239"/>
      <c r="BM119" s="239"/>
      <c r="BN119" s="239"/>
      <c r="BO119" s="877" t="s">
        <v>443</v>
      </c>
      <c r="BP119" s="878"/>
      <c r="BQ119" s="879">
        <v>17062106</v>
      </c>
      <c r="BR119" s="845"/>
      <c r="BS119" s="845"/>
      <c r="BT119" s="845"/>
      <c r="BU119" s="845"/>
      <c r="BV119" s="845">
        <v>16430896</v>
      </c>
      <c r="BW119" s="845"/>
      <c r="BX119" s="845"/>
      <c r="BY119" s="845"/>
      <c r="BZ119" s="845"/>
      <c r="CA119" s="845">
        <v>15788527</v>
      </c>
      <c r="CB119" s="845"/>
      <c r="CC119" s="845"/>
      <c r="CD119" s="845"/>
      <c r="CE119" s="845"/>
      <c r="CF119" s="748"/>
      <c r="CG119" s="749"/>
      <c r="CH119" s="749"/>
      <c r="CI119" s="749"/>
      <c r="CJ119" s="834"/>
      <c r="CK119" s="928"/>
      <c r="CL119" s="823"/>
      <c r="CM119" s="838" t="s">
        <v>444</v>
      </c>
      <c r="CN119" s="839"/>
      <c r="CO119" s="839"/>
      <c r="CP119" s="839"/>
      <c r="CQ119" s="839"/>
      <c r="CR119" s="839"/>
      <c r="CS119" s="839"/>
      <c r="CT119" s="839"/>
      <c r="CU119" s="839"/>
      <c r="CV119" s="839"/>
      <c r="CW119" s="839"/>
      <c r="CX119" s="839"/>
      <c r="CY119" s="839"/>
      <c r="CZ119" s="839"/>
      <c r="DA119" s="839"/>
      <c r="DB119" s="839"/>
      <c r="DC119" s="839"/>
      <c r="DD119" s="839"/>
      <c r="DE119" s="839"/>
      <c r="DF119" s="840"/>
      <c r="DG119" s="763" t="s">
        <v>122</v>
      </c>
      <c r="DH119" s="764"/>
      <c r="DI119" s="764"/>
      <c r="DJ119" s="764"/>
      <c r="DK119" s="765"/>
      <c r="DL119" s="766" t="s">
        <v>122</v>
      </c>
      <c r="DM119" s="764"/>
      <c r="DN119" s="764"/>
      <c r="DO119" s="764"/>
      <c r="DP119" s="765"/>
      <c r="DQ119" s="766" t="s">
        <v>122</v>
      </c>
      <c r="DR119" s="764"/>
      <c r="DS119" s="764"/>
      <c r="DT119" s="764"/>
      <c r="DU119" s="765"/>
      <c r="DV119" s="848" t="s">
        <v>122</v>
      </c>
      <c r="DW119" s="849"/>
      <c r="DX119" s="849"/>
      <c r="DY119" s="849"/>
      <c r="DZ119" s="850"/>
    </row>
    <row r="120" spans="1:130" s="218" customFormat="1" ht="26.25" customHeight="1" x14ac:dyDescent="0.15">
      <c r="A120" s="820"/>
      <c r="B120" s="821"/>
      <c r="C120" s="815" t="s">
        <v>421</v>
      </c>
      <c r="D120" s="752"/>
      <c r="E120" s="752"/>
      <c r="F120" s="752"/>
      <c r="G120" s="752"/>
      <c r="H120" s="752"/>
      <c r="I120" s="752"/>
      <c r="J120" s="752"/>
      <c r="K120" s="752"/>
      <c r="L120" s="752"/>
      <c r="M120" s="752"/>
      <c r="N120" s="752"/>
      <c r="O120" s="752"/>
      <c r="P120" s="752"/>
      <c r="Q120" s="752"/>
      <c r="R120" s="752"/>
      <c r="S120" s="752"/>
      <c r="T120" s="752"/>
      <c r="U120" s="752"/>
      <c r="V120" s="752"/>
      <c r="W120" s="752"/>
      <c r="X120" s="752"/>
      <c r="Y120" s="752"/>
      <c r="Z120" s="753"/>
      <c r="AA120" s="779" t="s">
        <v>122</v>
      </c>
      <c r="AB120" s="780"/>
      <c r="AC120" s="780"/>
      <c r="AD120" s="780"/>
      <c r="AE120" s="781"/>
      <c r="AF120" s="782" t="s">
        <v>122</v>
      </c>
      <c r="AG120" s="780"/>
      <c r="AH120" s="780"/>
      <c r="AI120" s="780"/>
      <c r="AJ120" s="781"/>
      <c r="AK120" s="782" t="s">
        <v>122</v>
      </c>
      <c r="AL120" s="780"/>
      <c r="AM120" s="780"/>
      <c r="AN120" s="780"/>
      <c r="AO120" s="781"/>
      <c r="AP120" s="824" t="s">
        <v>122</v>
      </c>
      <c r="AQ120" s="825"/>
      <c r="AR120" s="825"/>
      <c r="AS120" s="825"/>
      <c r="AT120" s="826"/>
      <c r="AU120" s="880" t="s">
        <v>445</v>
      </c>
      <c r="AV120" s="881"/>
      <c r="AW120" s="881"/>
      <c r="AX120" s="881"/>
      <c r="AY120" s="882"/>
      <c r="AZ120" s="860" t="s">
        <v>446</v>
      </c>
      <c r="BA120" s="808"/>
      <c r="BB120" s="808"/>
      <c r="BC120" s="808"/>
      <c r="BD120" s="808"/>
      <c r="BE120" s="808"/>
      <c r="BF120" s="808"/>
      <c r="BG120" s="808"/>
      <c r="BH120" s="808"/>
      <c r="BI120" s="808"/>
      <c r="BJ120" s="808"/>
      <c r="BK120" s="808"/>
      <c r="BL120" s="808"/>
      <c r="BM120" s="808"/>
      <c r="BN120" s="808"/>
      <c r="BO120" s="808"/>
      <c r="BP120" s="809"/>
      <c r="BQ120" s="861">
        <v>3110550</v>
      </c>
      <c r="BR120" s="842"/>
      <c r="BS120" s="842"/>
      <c r="BT120" s="842"/>
      <c r="BU120" s="842"/>
      <c r="BV120" s="842">
        <v>3271718</v>
      </c>
      <c r="BW120" s="842"/>
      <c r="BX120" s="842"/>
      <c r="BY120" s="842"/>
      <c r="BZ120" s="842"/>
      <c r="CA120" s="842">
        <v>3399696</v>
      </c>
      <c r="CB120" s="842"/>
      <c r="CC120" s="842"/>
      <c r="CD120" s="842"/>
      <c r="CE120" s="842"/>
      <c r="CF120" s="866">
        <v>63.9</v>
      </c>
      <c r="CG120" s="867"/>
      <c r="CH120" s="867"/>
      <c r="CI120" s="867"/>
      <c r="CJ120" s="867"/>
      <c r="CK120" s="868" t="s">
        <v>447</v>
      </c>
      <c r="CL120" s="852"/>
      <c r="CM120" s="852"/>
      <c r="CN120" s="852"/>
      <c r="CO120" s="853"/>
      <c r="CP120" s="872" t="s">
        <v>396</v>
      </c>
      <c r="CQ120" s="873"/>
      <c r="CR120" s="873"/>
      <c r="CS120" s="873"/>
      <c r="CT120" s="873"/>
      <c r="CU120" s="873"/>
      <c r="CV120" s="873"/>
      <c r="CW120" s="873"/>
      <c r="CX120" s="873"/>
      <c r="CY120" s="873"/>
      <c r="CZ120" s="873"/>
      <c r="DA120" s="873"/>
      <c r="DB120" s="873"/>
      <c r="DC120" s="873"/>
      <c r="DD120" s="873"/>
      <c r="DE120" s="873"/>
      <c r="DF120" s="874"/>
      <c r="DG120" s="861">
        <v>1881460</v>
      </c>
      <c r="DH120" s="842"/>
      <c r="DI120" s="842"/>
      <c r="DJ120" s="842"/>
      <c r="DK120" s="842"/>
      <c r="DL120" s="842">
        <v>1752478</v>
      </c>
      <c r="DM120" s="842"/>
      <c r="DN120" s="842"/>
      <c r="DO120" s="842"/>
      <c r="DP120" s="842"/>
      <c r="DQ120" s="842">
        <v>1603529</v>
      </c>
      <c r="DR120" s="842"/>
      <c r="DS120" s="842"/>
      <c r="DT120" s="842"/>
      <c r="DU120" s="842"/>
      <c r="DV120" s="843">
        <v>30.1</v>
      </c>
      <c r="DW120" s="843"/>
      <c r="DX120" s="843"/>
      <c r="DY120" s="843"/>
      <c r="DZ120" s="844"/>
    </row>
    <row r="121" spans="1:130" s="218" customFormat="1" ht="26.25" customHeight="1" x14ac:dyDescent="0.15">
      <c r="A121" s="820"/>
      <c r="B121" s="821"/>
      <c r="C121" s="863" t="s">
        <v>448</v>
      </c>
      <c r="D121" s="864"/>
      <c r="E121" s="864"/>
      <c r="F121" s="864"/>
      <c r="G121" s="864"/>
      <c r="H121" s="864"/>
      <c r="I121" s="864"/>
      <c r="J121" s="864"/>
      <c r="K121" s="864"/>
      <c r="L121" s="864"/>
      <c r="M121" s="864"/>
      <c r="N121" s="864"/>
      <c r="O121" s="864"/>
      <c r="P121" s="864"/>
      <c r="Q121" s="864"/>
      <c r="R121" s="864"/>
      <c r="S121" s="864"/>
      <c r="T121" s="864"/>
      <c r="U121" s="864"/>
      <c r="V121" s="864"/>
      <c r="W121" s="864"/>
      <c r="X121" s="864"/>
      <c r="Y121" s="864"/>
      <c r="Z121" s="865"/>
      <c r="AA121" s="779" t="s">
        <v>122</v>
      </c>
      <c r="AB121" s="780"/>
      <c r="AC121" s="780"/>
      <c r="AD121" s="780"/>
      <c r="AE121" s="781"/>
      <c r="AF121" s="782" t="s">
        <v>122</v>
      </c>
      <c r="AG121" s="780"/>
      <c r="AH121" s="780"/>
      <c r="AI121" s="780"/>
      <c r="AJ121" s="781"/>
      <c r="AK121" s="782" t="s">
        <v>122</v>
      </c>
      <c r="AL121" s="780"/>
      <c r="AM121" s="780"/>
      <c r="AN121" s="780"/>
      <c r="AO121" s="781"/>
      <c r="AP121" s="824" t="s">
        <v>122</v>
      </c>
      <c r="AQ121" s="825"/>
      <c r="AR121" s="825"/>
      <c r="AS121" s="825"/>
      <c r="AT121" s="826"/>
      <c r="AU121" s="883"/>
      <c r="AV121" s="884"/>
      <c r="AW121" s="884"/>
      <c r="AX121" s="884"/>
      <c r="AY121" s="885"/>
      <c r="AZ121" s="815" t="s">
        <v>449</v>
      </c>
      <c r="BA121" s="752"/>
      <c r="BB121" s="752"/>
      <c r="BC121" s="752"/>
      <c r="BD121" s="752"/>
      <c r="BE121" s="752"/>
      <c r="BF121" s="752"/>
      <c r="BG121" s="752"/>
      <c r="BH121" s="752"/>
      <c r="BI121" s="752"/>
      <c r="BJ121" s="752"/>
      <c r="BK121" s="752"/>
      <c r="BL121" s="752"/>
      <c r="BM121" s="752"/>
      <c r="BN121" s="752"/>
      <c r="BO121" s="752"/>
      <c r="BP121" s="753"/>
      <c r="BQ121" s="816">
        <v>1396098</v>
      </c>
      <c r="BR121" s="817"/>
      <c r="BS121" s="817"/>
      <c r="BT121" s="817"/>
      <c r="BU121" s="817"/>
      <c r="BV121" s="817">
        <v>1345765</v>
      </c>
      <c r="BW121" s="817"/>
      <c r="BX121" s="817"/>
      <c r="BY121" s="817"/>
      <c r="BZ121" s="817"/>
      <c r="CA121" s="817">
        <v>1383449</v>
      </c>
      <c r="CB121" s="817"/>
      <c r="CC121" s="817"/>
      <c r="CD121" s="817"/>
      <c r="CE121" s="817"/>
      <c r="CF121" s="875">
        <v>26</v>
      </c>
      <c r="CG121" s="876"/>
      <c r="CH121" s="876"/>
      <c r="CI121" s="876"/>
      <c r="CJ121" s="876"/>
      <c r="CK121" s="869"/>
      <c r="CL121" s="855"/>
      <c r="CM121" s="855"/>
      <c r="CN121" s="855"/>
      <c r="CO121" s="856"/>
      <c r="CP121" s="835" t="s">
        <v>394</v>
      </c>
      <c r="CQ121" s="836"/>
      <c r="CR121" s="836"/>
      <c r="CS121" s="836"/>
      <c r="CT121" s="836"/>
      <c r="CU121" s="836"/>
      <c r="CV121" s="836"/>
      <c r="CW121" s="836"/>
      <c r="CX121" s="836"/>
      <c r="CY121" s="836"/>
      <c r="CZ121" s="836"/>
      <c r="DA121" s="836"/>
      <c r="DB121" s="836"/>
      <c r="DC121" s="836"/>
      <c r="DD121" s="836"/>
      <c r="DE121" s="836"/>
      <c r="DF121" s="837"/>
      <c r="DG121" s="816">
        <v>292187</v>
      </c>
      <c r="DH121" s="817"/>
      <c r="DI121" s="817"/>
      <c r="DJ121" s="817"/>
      <c r="DK121" s="817"/>
      <c r="DL121" s="817">
        <v>284036</v>
      </c>
      <c r="DM121" s="817"/>
      <c r="DN121" s="817"/>
      <c r="DO121" s="817"/>
      <c r="DP121" s="817"/>
      <c r="DQ121" s="817">
        <v>307805</v>
      </c>
      <c r="DR121" s="817"/>
      <c r="DS121" s="817"/>
      <c r="DT121" s="817"/>
      <c r="DU121" s="817"/>
      <c r="DV121" s="794">
        <v>5.8</v>
      </c>
      <c r="DW121" s="794"/>
      <c r="DX121" s="794"/>
      <c r="DY121" s="794"/>
      <c r="DZ121" s="795"/>
    </row>
    <row r="122" spans="1:130" s="218" customFormat="1" ht="26.25" customHeight="1" x14ac:dyDescent="0.15">
      <c r="A122" s="820"/>
      <c r="B122" s="821"/>
      <c r="C122" s="815" t="s">
        <v>431</v>
      </c>
      <c r="D122" s="752"/>
      <c r="E122" s="752"/>
      <c r="F122" s="752"/>
      <c r="G122" s="752"/>
      <c r="H122" s="752"/>
      <c r="I122" s="752"/>
      <c r="J122" s="752"/>
      <c r="K122" s="752"/>
      <c r="L122" s="752"/>
      <c r="M122" s="752"/>
      <c r="N122" s="752"/>
      <c r="O122" s="752"/>
      <c r="P122" s="752"/>
      <c r="Q122" s="752"/>
      <c r="R122" s="752"/>
      <c r="S122" s="752"/>
      <c r="T122" s="752"/>
      <c r="U122" s="752"/>
      <c r="V122" s="752"/>
      <c r="W122" s="752"/>
      <c r="X122" s="752"/>
      <c r="Y122" s="752"/>
      <c r="Z122" s="753"/>
      <c r="AA122" s="779" t="s">
        <v>122</v>
      </c>
      <c r="AB122" s="780"/>
      <c r="AC122" s="780"/>
      <c r="AD122" s="780"/>
      <c r="AE122" s="781"/>
      <c r="AF122" s="782" t="s">
        <v>122</v>
      </c>
      <c r="AG122" s="780"/>
      <c r="AH122" s="780"/>
      <c r="AI122" s="780"/>
      <c r="AJ122" s="781"/>
      <c r="AK122" s="782" t="s">
        <v>122</v>
      </c>
      <c r="AL122" s="780"/>
      <c r="AM122" s="780"/>
      <c r="AN122" s="780"/>
      <c r="AO122" s="781"/>
      <c r="AP122" s="824" t="s">
        <v>122</v>
      </c>
      <c r="AQ122" s="825"/>
      <c r="AR122" s="825"/>
      <c r="AS122" s="825"/>
      <c r="AT122" s="826"/>
      <c r="AU122" s="883"/>
      <c r="AV122" s="884"/>
      <c r="AW122" s="884"/>
      <c r="AX122" s="884"/>
      <c r="AY122" s="885"/>
      <c r="AZ122" s="838" t="s">
        <v>450</v>
      </c>
      <c r="BA122" s="839"/>
      <c r="BB122" s="839"/>
      <c r="BC122" s="839"/>
      <c r="BD122" s="839"/>
      <c r="BE122" s="839"/>
      <c r="BF122" s="839"/>
      <c r="BG122" s="839"/>
      <c r="BH122" s="839"/>
      <c r="BI122" s="839"/>
      <c r="BJ122" s="839"/>
      <c r="BK122" s="839"/>
      <c r="BL122" s="839"/>
      <c r="BM122" s="839"/>
      <c r="BN122" s="839"/>
      <c r="BO122" s="839"/>
      <c r="BP122" s="840"/>
      <c r="BQ122" s="879">
        <v>11064726</v>
      </c>
      <c r="BR122" s="845"/>
      <c r="BS122" s="845"/>
      <c r="BT122" s="845"/>
      <c r="BU122" s="845"/>
      <c r="BV122" s="845">
        <v>10555453</v>
      </c>
      <c r="BW122" s="845"/>
      <c r="BX122" s="845"/>
      <c r="BY122" s="845"/>
      <c r="BZ122" s="845"/>
      <c r="CA122" s="845">
        <v>9886224</v>
      </c>
      <c r="CB122" s="845"/>
      <c r="CC122" s="845"/>
      <c r="CD122" s="845"/>
      <c r="CE122" s="845"/>
      <c r="CF122" s="846">
        <v>185.8</v>
      </c>
      <c r="CG122" s="847"/>
      <c r="CH122" s="847"/>
      <c r="CI122" s="847"/>
      <c r="CJ122" s="847"/>
      <c r="CK122" s="869"/>
      <c r="CL122" s="855"/>
      <c r="CM122" s="855"/>
      <c r="CN122" s="855"/>
      <c r="CO122" s="856"/>
      <c r="CP122" s="835" t="s">
        <v>391</v>
      </c>
      <c r="CQ122" s="836"/>
      <c r="CR122" s="836"/>
      <c r="CS122" s="836"/>
      <c r="CT122" s="836"/>
      <c r="CU122" s="836"/>
      <c r="CV122" s="836"/>
      <c r="CW122" s="836"/>
      <c r="CX122" s="836"/>
      <c r="CY122" s="836"/>
      <c r="CZ122" s="836"/>
      <c r="DA122" s="836"/>
      <c r="DB122" s="836"/>
      <c r="DC122" s="836"/>
      <c r="DD122" s="836"/>
      <c r="DE122" s="836"/>
      <c r="DF122" s="837"/>
      <c r="DG122" s="816" t="s">
        <v>122</v>
      </c>
      <c r="DH122" s="817"/>
      <c r="DI122" s="817"/>
      <c r="DJ122" s="817"/>
      <c r="DK122" s="817"/>
      <c r="DL122" s="817" t="s">
        <v>122</v>
      </c>
      <c r="DM122" s="817"/>
      <c r="DN122" s="817"/>
      <c r="DO122" s="817"/>
      <c r="DP122" s="817"/>
      <c r="DQ122" s="817" t="s">
        <v>122</v>
      </c>
      <c r="DR122" s="817"/>
      <c r="DS122" s="817"/>
      <c r="DT122" s="817"/>
      <c r="DU122" s="817"/>
      <c r="DV122" s="794" t="s">
        <v>122</v>
      </c>
      <c r="DW122" s="794"/>
      <c r="DX122" s="794"/>
      <c r="DY122" s="794"/>
      <c r="DZ122" s="795"/>
    </row>
    <row r="123" spans="1:130" s="218" customFormat="1" ht="26.25" customHeight="1" x14ac:dyDescent="0.15">
      <c r="A123" s="820"/>
      <c r="B123" s="821"/>
      <c r="C123" s="815" t="s">
        <v>437</v>
      </c>
      <c r="D123" s="752"/>
      <c r="E123" s="752"/>
      <c r="F123" s="752"/>
      <c r="G123" s="752"/>
      <c r="H123" s="752"/>
      <c r="I123" s="752"/>
      <c r="J123" s="752"/>
      <c r="K123" s="752"/>
      <c r="L123" s="752"/>
      <c r="M123" s="752"/>
      <c r="N123" s="752"/>
      <c r="O123" s="752"/>
      <c r="P123" s="752"/>
      <c r="Q123" s="752"/>
      <c r="R123" s="752"/>
      <c r="S123" s="752"/>
      <c r="T123" s="752"/>
      <c r="U123" s="752"/>
      <c r="V123" s="752"/>
      <c r="W123" s="752"/>
      <c r="X123" s="752"/>
      <c r="Y123" s="752"/>
      <c r="Z123" s="753"/>
      <c r="AA123" s="779" t="s">
        <v>122</v>
      </c>
      <c r="AB123" s="780"/>
      <c r="AC123" s="780"/>
      <c r="AD123" s="780"/>
      <c r="AE123" s="781"/>
      <c r="AF123" s="782" t="s">
        <v>122</v>
      </c>
      <c r="AG123" s="780"/>
      <c r="AH123" s="780"/>
      <c r="AI123" s="780"/>
      <c r="AJ123" s="781"/>
      <c r="AK123" s="782" t="s">
        <v>122</v>
      </c>
      <c r="AL123" s="780"/>
      <c r="AM123" s="780"/>
      <c r="AN123" s="780"/>
      <c r="AO123" s="781"/>
      <c r="AP123" s="824" t="s">
        <v>122</v>
      </c>
      <c r="AQ123" s="825"/>
      <c r="AR123" s="825"/>
      <c r="AS123" s="825"/>
      <c r="AT123" s="826"/>
      <c r="AU123" s="886"/>
      <c r="AV123" s="887"/>
      <c r="AW123" s="887"/>
      <c r="AX123" s="887"/>
      <c r="AY123" s="887"/>
      <c r="AZ123" s="239" t="s">
        <v>177</v>
      </c>
      <c r="BA123" s="239"/>
      <c r="BB123" s="239"/>
      <c r="BC123" s="239"/>
      <c r="BD123" s="239"/>
      <c r="BE123" s="239"/>
      <c r="BF123" s="239"/>
      <c r="BG123" s="239"/>
      <c r="BH123" s="239"/>
      <c r="BI123" s="239"/>
      <c r="BJ123" s="239"/>
      <c r="BK123" s="239"/>
      <c r="BL123" s="239"/>
      <c r="BM123" s="239"/>
      <c r="BN123" s="239"/>
      <c r="BO123" s="877" t="s">
        <v>451</v>
      </c>
      <c r="BP123" s="878"/>
      <c r="BQ123" s="832">
        <v>15571374</v>
      </c>
      <c r="BR123" s="833"/>
      <c r="BS123" s="833"/>
      <c r="BT123" s="833"/>
      <c r="BU123" s="833"/>
      <c r="BV123" s="833">
        <v>15172936</v>
      </c>
      <c r="BW123" s="833"/>
      <c r="BX123" s="833"/>
      <c r="BY123" s="833"/>
      <c r="BZ123" s="833"/>
      <c r="CA123" s="833">
        <v>14669369</v>
      </c>
      <c r="CB123" s="833"/>
      <c r="CC123" s="833"/>
      <c r="CD123" s="833"/>
      <c r="CE123" s="833"/>
      <c r="CF123" s="748"/>
      <c r="CG123" s="749"/>
      <c r="CH123" s="749"/>
      <c r="CI123" s="749"/>
      <c r="CJ123" s="834"/>
      <c r="CK123" s="869"/>
      <c r="CL123" s="855"/>
      <c r="CM123" s="855"/>
      <c r="CN123" s="855"/>
      <c r="CO123" s="856"/>
      <c r="CP123" s="835" t="s">
        <v>392</v>
      </c>
      <c r="CQ123" s="836"/>
      <c r="CR123" s="836"/>
      <c r="CS123" s="836"/>
      <c r="CT123" s="836"/>
      <c r="CU123" s="836"/>
      <c r="CV123" s="836"/>
      <c r="CW123" s="836"/>
      <c r="CX123" s="836"/>
      <c r="CY123" s="836"/>
      <c r="CZ123" s="836"/>
      <c r="DA123" s="836"/>
      <c r="DB123" s="836"/>
      <c r="DC123" s="836"/>
      <c r="DD123" s="836"/>
      <c r="DE123" s="836"/>
      <c r="DF123" s="837"/>
      <c r="DG123" s="779" t="s">
        <v>122</v>
      </c>
      <c r="DH123" s="780"/>
      <c r="DI123" s="780"/>
      <c r="DJ123" s="780"/>
      <c r="DK123" s="781"/>
      <c r="DL123" s="782" t="s">
        <v>122</v>
      </c>
      <c r="DM123" s="780"/>
      <c r="DN123" s="780"/>
      <c r="DO123" s="780"/>
      <c r="DP123" s="781"/>
      <c r="DQ123" s="782" t="s">
        <v>122</v>
      </c>
      <c r="DR123" s="780"/>
      <c r="DS123" s="780"/>
      <c r="DT123" s="780"/>
      <c r="DU123" s="781"/>
      <c r="DV123" s="824" t="s">
        <v>122</v>
      </c>
      <c r="DW123" s="825"/>
      <c r="DX123" s="825"/>
      <c r="DY123" s="825"/>
      <c r="DZ123" s="826"/>
    </row>
    <row r="124" spans="1:130" s="218" customFormat="1" ht="26.25" customHeight="1" thickBot="1" x14ac:dyDescent="0.2">
      <c r="A124" s="820"/>
      <c r="B124" s="821"/>
      <c r="C124" s="815" t="s">
        <v>440</v>
      </c>
      <c r="D124" s="752"/>
      <c r="E124" s="752"/>
      <c r="F124" s="752"/>
      <c r="G124" s="752"/>
      <c r="H124" s="752"/>
      <c r="I124" s="752"/>
      <c r="J124" s="752"/>
      <c r="K124" s="752"/>
      <c r="L124" s="752"/>
      <c r="M124" s="752"/>
      <c r="N124" s="752"/>
      <c r="O124" s="752"/>
      <c r="P124" s="752"/>
      <c r="Q124" s="752"/>
      <c r="R124" s="752"/>
      <c r="S124" s="752"/>
      <c r="T124" s="752"/>
      <c r="U124" s="752"/>
      <c r="V124" s="752"/>
      <c r="W124" s="752"/>
      <c r="X124" s="752"/>
      <c r="Y124" s="752"/>
      <c r="Z124" s="753"/>
      <c r="AA124" s="779" t="s">
        <v>122</v>
      </c>
      <c r="AB124" s="780"/>
      <c r="AC124" s="780"/>
      <c r="AD124" s="780"/>
      <c r="AE124" s="781"/>
      <c r="AF124" s="782" t="s">
        <v>122</v>
      </c>
      <c r="AG124" s="780"/>
      <c r="AH124" s="780"/>
      <c r="AI124" s="780"/>
      <c r="AJ124" s="781"/>
      <c r="AK124" s="782" t="s">
        <v>122</v>
      </c>
      <c r="AL124" s="780"/>
      <c r="AM124" s="780"/>
      <c r="AN124" s="780"/>
      <c r="AO124" s="781"/>
      <c r="AP124" s="824" t="s">
        <v>122</v>
      </c>
      <c r="AQ124" s="825"/>
      <c r="AR124" s="825"/>
      <c r="AS124" s="825"/>
      <c r="AT124" s="826"/>
      <c r="AU124" s="827" t="s">
        <v>452</v>
      </c>
      <c r="AV124" s="828"/>
      <c r="AW124" s="828"/>
      <c r="AX124" s="828"/>
      <c r="AY124" s="828"/>
      <c r="AZ124" s="828"/>
      <c r="BA124" s="828"/>
      <c r="BB124" s="828"/>
      <c r="BC124" s="828"/>
      <c r="BD124" s="828"/>
      <c r="BE124" s="828"/>
      <c r="BF124" s="828"/>
      <c r="BG124" s="828"/>
      <c r="BH124" s="828"/>
      <c r="BI124" s="828"/>
      <c r="BJ124" s="828"/>
      <c r="BK124" s="828"/>
      <c r="BL124" s="828"/>
      <c r="BM124" s="828"/>
      <c r="BN124" s="828"/>
      <c r="BO124" s="828"/>
      <c r="BP124" s="829"/>
      <c r="BQ124" s="830">
        <v>28.8</v>
      </c>
      <c r="BR124" s="831"/>
      <c r="BS124" s="831"/>
      <c r="BT124" s="831"/>
      <c r="BU124" s="831"/>
      <c r="BV124" s="831">
        <v>24.1</v>
      </c>
      <c r="BW124" s="831"/>
      <c r="BX124" s="831"/>
      <c r="BY124" s="831"/>
      <c r="BZ124" s="831"/>
      <c r="CA124" s="831">
        <v>21</v>
      </c>
      <c r="CB124" s="831"/>
      <c r="CC124" s="831"/>
      <c r="CD124" s="831"/>
      <c r="CE124" s="831"/>
      <c r="CF124" s="726"/>
      <c r="CG124" s="727"/>
      <c r="CH124" s="727"/>
      <c r="CI124" s="727"/>
      <c r="CJ124" s="862"/>
      <c r="CK124" s="870"/>
      <c r="CL124" s="870"/>
      <c r="CM124" s="870"/>
      <c r="CN124" s="870"/>
      <c r="CO124" s="871"/>
      <c r="CP124" s="835" t="s">
        <v>453</v>
      </c>
      <c r="CQ124" s="836"/>
      <c r="CR124" s="836"/>
      <c r="CS124" s="836"/>
      <c r="CT124" s="836"/>
      <c r="CU124" s="836"/>
      <c r="CV124" s="836"/>
      <c r="CW124" s="836"/>
      <c r="CX124" s="836"/>
      <c r="CY124" s="836"/>
      <c r="CZ124" s="836"/>
      <c r="DA124" s="836"/>
      <c r="DB124" s="836"/>
      <c r="DC124" s="836"/>
      <c r="DD124" s="836"/>
      <c r="DE124" s="836"/>
      <c r="DF124" s="837"/>
      <c r="DG124" s="763" t="s">
        <v>122</v>
      </c>
      <c r="DH124" s="764"/>
      <c r="DI124" s="764"/>
      <c r="DJ124" s="764"/>
      <c r="DK124" s="765"/>
      <c r="DL124" s="766" t="s">
        <v>122</v>
      </c>
      <c r="DM124" s="764"/>
      <c r="DN124" s="764"/>
      <c r="DO124" s="764"/>
      <c r="DP124" s="765"/>
      <c r="DQ124" s="766" t="s">
        <v>122</v>
      </c>
      <c r="DR124" s="764"/>
      <c r="DS124" s="764"/>
      <c r="DT124" s="764"/>
      <c r="DU124" s="765"/>
      <c r="DV124" s="848" t="s">
        <v>122</v>
      </c>
      <c r="DW124" s="849"/>
      <c r="DX124" s="849"/>
      <c r="DY124" s="849"/>
      <c r="DZ124" s="850"/>
    </row>
    <row r="125" spans="1:130" s="218" customFormat="1" ht="26.25" customHeight="1" x14ac:dyDescent="0.15">
      <c r="A125" s="820"/>
      <c r="B125" s="821"/>
      <c r="C125" s="815" t="s">
        <v>442</v>
      </c>
      <c r="D125" s="752"/>
      <c r="E125" s="752"/>
      <c r="F125" s="752"/>
      <c r="G125" s="752"/>
      <c r="H125" s="752"/>
      <c r="I125" s="752"/>
      <c r="J125" s="752"/>
      <c r="K125" s="752"/>
      <c r="L125" s="752"/>
      <c r="M125" s="752"/>
      <c r="N125" s="752"/>
      <c r="O125" s="752"/>
      <c r="P125" s="752"/>
      <c r="Q125" s="752"/>
      <c r="R125" s="752"/>
      <c r="S125" s="752"/>
      <c r="T125" s="752"/>
      <c r="U125" s="752"/>
      <c r="V125" s="752"/>
      <c r="W125" s="752"/>
      <c r="X125" s="752"/>
      <c r="Y125" s="752"/>
      <c r="Z125" s="753"/>
      <c r="AA125" s="779" t="s">
        <v>122</v>
      </c>
      <c r="AB125" s="780"/>
      <c r="AC125" s="780"/>
      <c r="AD125" s="780"/>
      <c r="AE125" s="781"/>
      <c r="AF125" s="782" t="s">
        <v>122</v>
      </c>
      <c r="AG125" s="780"/>
      <c r="AH125" s="780"/>
      <c r="AI125" s="780"/>
      <c r="AJ125" s="781"/>
      <c r="AK125" s="782" t="s">
        <v>122</v>
      </c>
      <c r="AL125" s="780"/>
      <c r="AM125" s="780"/>
      <c r="AN125" s="780"/>
      <c r="AO125" s="781"/>
      <c r="AP125" s="824" t="s">
        <v>122</v>
      </c>
      <c r="AQ125" s="825"/>
      <c r="AR125" s="825"/>
      <c r="AS125" s="825"/>
      <c r="AT125" s="826"/>
      <c r="AU125" s="240"/>
      <c r="AV125" s="241"/>
      <c r="AW125" s="241"/>
      <c r="AX125" s="241"/>
      <c r="AY125" s="241"/>
      <c r="AZ125" s="241"/>
      <c r="BA125" s="241"/>
      <c r="BB125" s="241"/>
      <c r="BC125" s="241"/>
      <c r="BD125" s="241"/>
      <c r="BE125" s="241"/>
      <c r="BF125" s="241"/>
      <c r="BG125" s="241"/>
      <c r="BH125" s="241"/>
      <c r="BI125" s="241"/>
      <c r="BJ125" s="241"/>
      <c r="BK125" s="241"/>
      <c r="BL125" s="241"/>
      <c r="BM125" s="241"/>
      <c r="BN125" s="241"/>
      <c r="BO125" s="241"/>
      <c r="BP125" s="241"/>
      <c r="BQ125" s="220"/>
      <c r="BR125" s="220"/>
      <c r="BS125" s="220"/>
      <c r="BT125" s="220"/>
      <c r="BU125" s="220"/>
      <c r="BV125" s="220"/>
      <c r="BW125" s="220"/>
      <c r="BX125" s="220"/>
      <c r="BY125" s="220"/>
      <c r="BZ125" s="220"/>
      <c r="CA125" s="220"/>
      <c r="CB125" s="220"/>
      <c r="CC125" s="220"/>
      <c r="CD125" s="220"/>
      <c r="CE125" s="220"/>
      <c r="CF125" s="220"/>
      <c r="CG125" s="220"/>
      <c r="CH125" s="220"/>
      <c r="CI125" s="220"/>
      <c r="CJ125" s="242"/>
      <c r="CK125" s="851" t="s">
        <v>454</v>
      </c>
      <c r="CL125" s="852"/>
      <c r="CM125" s="852"/>
      <c r="CN125" s="852"/>
      <c r="CO125" s="853"/>
      <c r="CP125" s="860" t="s">
        <v>455</v>
      </c>
      <c r="CQ125" s="808"/>
      <c r="CR125" s="808"/>
      <c r="CS125" s="808"/>
      <c r="CT125" s="808"/>
      <c r="CU125" s="808"/>
      <c r="CV125" s="808"/>
      <c r="CW125" s="808"/>
      <c r="CX125" s="808"/>
      <c r="CY125" s="808"/>
      <c r="CZ125" s="808"/>
      <c r="DA125" s="808"/>
      <c r="DB125" s="808"/>
      <c r="DC125" s="808"/>
      <c r="DD125" s="808"/>
      <c r="DE125" s="808"/>
      <c r="DF125" s="809"/>
      <c r="DG125" s="861" t="s">
        <v>122</v>
      </c>
      <c r="DH125" s="842"/>
      <c r="DI125" s="842"/>
      <c r="DJ125" s="842"/>
      <c r="DK125" s="842"/>
      <c r="DL125" s="842" t="s">
        <v>122</v>
      </c>
      <c r="DM125" s="842"/>
      <c r="DN125" s="842"/>
      <c r="DO125" s="842"/>
      <c r="DP125" s="842"/>
      <c r="DQ125" s="842" t="s">
        <v>122</v>
      </c>
      <c r="DR125" s="842"/>
      <c r="DS125" s="842"/>
      <c r="DT125" s="842"/>
      <c r="DU125" s="842"/>
      <c r="DV125" s="843" t="s">
        <v>122</v>
      </c>
      <c r="DW125" s="843"/>
      <c r="DX125" s="843"/>
      <c r="DY125" s="843"/>
      <c r="DZ125" s="844"/>
    </row>
    <row r="126" spans="1:130" s="218" customFormat="1" ht="26.25" customHeight="1" thickBot="1" x14ac:dyDescent="0.2">
      <c r="A126" s="820"/>
      <c r="B126" s="821"/>
      <c r="C126" s="815" t="s">
        <v>444</v>
      </c>
      <c r="D126" s="752"/>
      <c r="E126" s="752"/>
      <c r="F126" s="752"/>
      <c r="G126" s="752"/>
      <c r="H126" s="752"/>
      <c r="I126" s="752"/>
      <c r="J126" s="752"/>
      <c r="K126" s="752"/>
      <c r="L126" s="752"/>
      <c r="M126" s="752"/>
      <c r="N126" s="752"/>
      <c r="O126" s="752"/>
      <c r="P126" s="752"/>
      <c r="Q126" s="752"/>
      <c r="R126" s="752"/>
      <c r="S126" s="752"/>
      <c r="T126" s="752"/>
      <c r="U126" s="752"/>
      <c r="V126" s="752"/>
      <c r="W126" s="752"/>
      <c r="X126" s="752"/>
      <c r="Y126" s="752"/>
      <c r="Z126" s="753"/>
      <c r="AA126" s="779" t="s">
        <v>122</v>
      </c>
      <c r="AB126" s="780"/>
      <c r="AC126" s="780"/>
      <c r="AD126" s="780"/>
      <c r="AE126" s="781"/>
      <c r="AF126" s="782" t="s">
        <v>122</v>
      </c>
      <c r="AG126" s="780"/>
      <c r="AH126" s="780"/>
      <c r="AI126" s="780"/>
      <c r="AJ126" s="781"/>
      <c r="AK126" s="782" t="s">
        <v>122</v>
      </c>
      <c r="AL126" s="780"/>
      <c r="AM126" s="780"/>
      <c r="AN126" s="780"/>
      <c r="AO126" s="781"/>
      <c r="AP126" s="824" t="s">
        <v>122</v>
      </c>
      <c r="AQ126" s="825"/>
      <c r="AR126" s="825"/>
      <c r="AS126" s="825"/>
      <c r="AT126" s="826"/>
      <c r="AU126" s="220"/>
      <c r="AV126" s="220"/>
      <c r="AW126" s="220"/>
      <c r="AX126" s="220"/>
      <c r="AY126" s="220"/>
      <c r="AZ126" s="220"/>
      <c r="BA126" s="220"/>
      <c r="BB126" s="220"/>
      <c r="BC126" s="220"/>
      <c r="BD126" s="220"/>
      <c r="BE126" s="220"/>
      <c r="BF126" s="220"/>
      <c r="BG126" s="220"/>
      <c r="BH126" s="220"/>
      <c r="BI126" s="220"/>
      <c r="BJ126" s="220"/>
      <c r="BK126" s="220"/>
      <c r="BL126" s="220"/>
      <c r="BM126" s="220"/>
      <c r="BN126" s="220"/>
      <c r="BO126" s="220"/>
      <c r="BP126" s="220"/>
      <c r="BQ126" s="220"/>
      <c r="BR126" s="220"/>
      <c r="BS126" s="220"/>
      <c r="BT126" s="220"/>
      <c r="BU126" s="220"/>
      <c r="BV126" s="220"/>
      <c r="BW126" s="220"/>
      <c r="BX126" s="220"/>
      <c r="BY126" s="220"/>
      <c r="BZ126" s="220"/>
      <c r="CA126" s="220"/>
      <c r="CB126" s="220"/>
      <c r="CC126" s="220"/>
      <c r="CD126" s="243"/>
      <c r="CE126" s="243"/>
      <c r="CF126" s="243"/>
      <c r="CG126" s="220"/>
      <c r="CH126" s="220"/>
      <c r="CI126" s="220"/>
      <c r="CJ126" s="242"/>
      <c r="CK126" s="854"/>
      <c r="CL126" s="855"/>
      <c r="CM126" s="855"/>
      <c r="CN126" s="855"/>
      <c r="CO126" s="856"/>
      <c r="CP126" s="815" t="s">
        <v>456</v>
      </c>
      <c r="CQ126" s="752"/>
      <c r="CR126" s="752"/>
      <c r="CS126" s="752"/>
      <c r="CT126" s="752"/>
      <c r="CU126" s="752"/>
      <c r="CV126" s="752"/>
      <c r="CW126" s="752"/>
      <c r="CX126" s="752"/>
      <c r="CY126" s="752"/>
      <c r="CZ126" s="752"/>
      <c r="DA126" s="752"/>
      <c r="DB126" s="752"/>
      <c r="DC126" s="752"/>
      <c r="DD126" s="752"/>
      <c r="DE126" s="752"/>
      <c r="DF126" s="753"/>
      <c r="DG126" s="816" t="s">
        <v>122</v>
      </c>
      <c r="DH126" s="817"/>
      <c r="DI126" s="817"/>
      <c r="DJ126" s="817"/>
      <c r="DK126" s="817"/>
      <c r="DL126" s="817" t="s">
        <v>122</v>
      </c>
      <c r="DM126" s="817"/>
      <c r="DN126" s="817"/>
      <c r="DO126" s="817"/>
      <c r="DP126" s="817"/>
      <c r="DQ126" s="817" t="s">
        <v>122</v>
      </c>
      <c r="DR126" s="817"/>
      <c r="DS126" s="817"/>
      <c r="DT126" s="817"/>
      <c r="DU126" s="817"/>
      <c r="DV126" s="794" t="s">
        <v>122</v>
      </c>
      <c r="DW126" s="794"/>
      <c r="DX126" s="794"/>
      <c r="DY126" s="794"/>
      <c r="DZ126" s="795"/>
    </row>
    <row r="127" spans="1:130" s="218" customFormat="1" ht="26.25" customHeight="1" x14ac:dyDescent="0.15">
      <c r="A127" s="822"/>
      <c r="B127" s="823"/>
      <c r="C127" s="838" t="s">
        <v>457</v>
      </c>
      <c r="D127" s="839"/>
      <c r="E127" s="839"/>
      <c r="F127" s="839"/>
      <c r="G127" s="839"/>
      <c r="H127" s="839"/>
      <c r="I127" s="839"/>
      <c r="J127" s="839"/>
      <c r="K127" s="839"/>
      <c r="L127" s="839"/>
      <c r="M127" s="839"/>
      <c r="N127" s="839"/>
      <c r="O127" s="839"/>
      <c r="P127" s="839"/>
      <c r="Q127" s="839"/>
      <c r="R127" s="839"/>
      <c r="S127" s="839"/>
      <c r="T127" s="839"/>
      <c r="U127" s="839"/>
      <c r="V127" s="839"/>
      <c r="W127" s="839"/>
      <c r="X127" s="839"/>
      <c r="Y127" s="839"/>
      <c r="Z127" s="840"/>
      <c r="AA127" s="779">
        <v>35</v>
      </c>
      <c r="AB127" s="780"/>
      <c r="AC127" s="780"/>
      <c r="AD127" s="780"/>
      <c r="AE127" s="781"/>
      <c r="AF127" s="782">
        <v>15</v>
      </c>
      <c r="AG127" s="780"/>
      <c r="AH127" s="780"/>
      <c r="AI127" s="780"/>
      <c r="AJ127" s="781"/>
      <c r="AK127" s="782">
        <v>7</v>
      </c>
      <c r="AL127" s="780"/>
      <c r="AM127" s="780"/>
      <c r="AN127" s="780"/>
      <c r="AO127" s="781"/>
      <c r="AP127" s="824">
        <v>0</v>
      </c>
      <c r="AQ127" s="825"/>
      <c r="AR127" s="825"/>
      <c r="AS127" s="825"/>
      <c r="AT127" s="826"/>
      <c r="AU127" s="220"/>
      <c r="AV127" s="220"/>
      <c r="AW127" s="220"/>
      <c r="AX127" s="841" t="s">
        <v>458</v>
      </c>
      <c r="AY127" s="812"/>
      <c r="AZ127" s="812"/>
      <c r="BA127" s="812"/>
      <c r="BB127" s="812"/>
      <c r="BC127" s="812"/>
      <c r="BD127" s="812"/>
      <c r="BE127" s="813"/>
      <c r="BF127" s="811" t="s">
        <v>459</v>
      </c>
      <c r="BG127" s="812"/>
      <c r="BH127" s="812"/>
      <c r="BI127" s="812"/>
      <c r="BJ127" s="812"/>
      <c r="BK127" s="812"/>
      <c r="BL127" s="813"/>
      <c r="BM127" s="811" t="s">
        <v>460</v>
      </c>
      <c r="BN127" s="812"/>
      <c r="BO127" s="812"/>
      <c r="BP127" s="812"/>
      <c r="BQ127" s="812"/>
      <c r="BR127" s="812"/>
      <c r="BS127" s="813"/>
      <c r="BT127" s="811" t="s">
        <v>461</v>
      </c>
      <c r="BU127" s="812"/>
      <c r="BV127" s="812"/>
      <c r="BW127" s="812"/>
      <c r="BX127" s="812"/>
      <c r="BY127" s="812"/>
      <c r="BZ127" s="814"/>
      <c r="CA127" s="220"/>
      <c r="CB127" s="220"/>
      <c r="CC127" s="220"/>
      <c r="CD127" s="243"/>
      <c r="CE127" s="243"/>
      <c r="CF127" s="243"/>
      <c r="CG127" s="220"/>
      <c r="CH127" s="220"/>
      <c r="CI127" s="220"/>
      <c r="CJ127" s="242"/>
      <c r="CK127" s="854"/>
      <c r="CL127" s="855"/>
      <c r="CM127" s="855"/>
      <c r="CN127" s="855"/>
      <c r="CO127" s="856"/>
      <c r="CP127" s="815" t="s">
        <v>462</v>
      </c>
      <c r="CQ127" s="752"/>
      <c r="CR127" s="752"/>
      <c r="CS127" s="752"/>
      <c r="CT127" s="752"/>
      <c r="CU127" s="752"/>
      <c r="CV127" s="752"/>
      <c r="CW127" s="752"/>
      <c r="CX127" s="752"/>
      <c r="CY127" s="752"/>
      <c r="CZ127" s="752"/>
      <c r="DA127" s="752"/>
      <c r="DB127" s="752"/>
      <c r="DC127" s="752"/>
      <c r="DD127" s="752"/>
      <c r="DE127" s="752"/>
      <c r="DF127" s="753"/>
      <c r="DG127" s="816" t="s">
        <v>122</v>
      </c>
      <c r="DH127" s="817"/>
      <c r="DI127" s="817"/>
      <c r="DJ127" s="817"/>
      <c r="DK127" s="817"/>
      <c r="DL127" s="817" t="s">
        <v>122</v>
      </c>
      <c r="DM127" s="817"/>
      <c r="DN127" s="817"/>
      <c r="DO127" s="817"/>
      <c r="DP127" s="817"/>
      <c r="DQ127" s="817" t="s">
        <v>122</v>
      </c>
      <c r="DR127" s="817"/>
      <c r="DS127" s="817"/>
      <c r="DT127" s="817"/>
      <c r="DU127" s="817"/>
      <c r="DV127" s="794" t="s">
        <v>122</v>
      </c>
      <c r="DW127" s="794"/>
      <c r="DX127" s="794"/>
      <c r="DY127" s="794"/>
      <c r="DZ127" s="795"/>
    </row>
    <row r="128" spans="1:130" s="218" customFormat="1" ht="26.25" customHeight="1" thickBot="1" x14ac:dyDescent="0.2">
      <c r="A128" s="796" t="s">
        <v>463</v>
      </c>
      <c r="B128" s="797"/>
      <c r="C128" s="797"/>
      <c r="D128" s="797"/>
      <c r="E128" s="797"/>
      <c r="F128" s="797"/>
      <c r="G128" s="797"/>
      <c r="H128" s="797"/>
      <c r="I128" s="797"/>
      <c r="J128" s="797"/>
      <c r="K128" s="797"/>
      <c r="L128" s="797"/>
      <c r="M128" s="797"/>
      <c r="N128" s="797"/>
      <c r="O128" s="797"/>
      <c r="P128" s="797"/>
      <c r="Q128" s="797"/>
      <c r="R128" s="797"/>
      <c r="S128" s="797"/>
      <c r="T128" s="797"/>
      <c r="U128" s="797"/>
      <c r="V128" s="797"/>
      <c r="W128" s="798" t="s">
        <v>464</v>
      </c>
      <c r="X128" s="798"/>
      <c r="Y128" s="798"/>
      <c r="Z128" s="799"/>
      <c r="AA128" s="800">
        <v>113749</v>
      </c>
      <c r="AB128" s="801"/>
      <c r="AC128" s="801"/>
      <c r="AD128" s="801"/>
      <c r="AE128" s="802"/>
      <c r="AF128" s="803">
        <v>102351</v>
      </c>
      <c r="AG128" s="801"/>
      <c r="AH128" s="801"/>
      <c r="AI128" s="801"/>
      <c r="AJ128" s="802"/>
      <c r="AK128" s="803">
        <v>103189</v>
      </c>
      <c r="AL128" s="801"/>
      <c r="AM128" s="801"/>
      <c r="AN128" s="801"/>
      <c r="AO128" s="802"/>
      <c r="AP128" s="804"/>
      <c r="AQ128" s="805"/>
      <c r="AR128" s="805"/>
      <c r="AS128" s="805"/>
      <c r="AT128" s="806"/>
      <c r="AU128" s="220"/>
      <c r="AV128" s="220"/>
      <c r="AW128" s="220"/>
      <c r="AX128" s="807" t="s">
        <v>465</v>
      </c>
      <c r="AY128" s="808"/>
      <c r="AZ128" s="808"/>
      <c r="BA128" s="808"/>
      <c r="BB128" s="808"/>
      <c r="BC128" s="808"/>
      <c r="BD128" s="808"/>
      <c r="BE128" s="809"/>
      <c r="BF128" s="786" t="s">
        <v>122</v>
      </c>
      <c r="BG128" s="787"/>
      <c r="BH128" s="787"/>
      <c r="BI128" s="787"/>
      <c r="BJ128" s="787"/>
      <c r="BK128" s="787"/>
      <c r="BL128" s="810"/>
      <c r="BM128" s="786">
        <v>14.24</v>
      </c>
      <c r="BN128" s="787"/>
      <c r="BO128" s="787"/>
      <c r="BP128" s="787"/>
      <c r="BQ128" s="787"/>
      <c r="BR128" s="787"/>
      <c r="BS128" s="810"/>
      <c r="BT128" s="786">
        <v>20</v>
      </c>
      <c r="BU128" s="787"/>
      <c r="BV128" s="787"/>
      <c r="BW128" s="787"/>
      <c r="BX128" s="787"/>
      <c r="BY128" s="787"/>
      <c r="BZ128" s="788"/>
      <c r="CA128" s="243"/>
      <c r="CB128" s="243"/>
      <c r="CC128" s="243"/>
      <c r="CD128" s="243"/>
      <c r="CE128" s="243"/>
      <c r="CF128" s="243"/>
      <c r="CG128" s="220"/>
      <c r="CH128" s="220"/>
      <c r="CI128" s="220"/>
      <c r="CJ128" s="242"/>
      <c r="CK128" s="857"/>
      <c r="CL128" s="858"/>
      <c r="CM128" s="858"/>
      <c r="CN128" s="858"/>
      <c r="CO128" s="859"/>
      <c r="CP128" s="789" t="s">
        <v>466</v>
      </c>
      <c r="CQ128" s="730"/>
      <c r="CR128" s="730"/>
      <c r="CS128" s="730"/>
      <c r="CT128" s="730"/>
      <c r="CU128" s="730"/>
      <c r="CV128" s="730"/>
      <c r="CW128" s="730"/>
      <c r="CX128" s="730"/>
      <c r="CY128" s="730"/>
      <c r="CZ128" s="730"/>
      <c r="DA128" s="730"/>
      <c r="DB128" s="730"/>
      <c r="DC128" s="730"/>
      <c r="DD128" s="730"/>
      <c r="DE128" s="730"/>
      <c r="DF128" s="731"/>
      <c r="DG128" s="790" t="s">
        <v>122</v>
      </c>
      <c r="DH128" s="791"/>
      <c r="DI128" s="791"/>
      <c r="DJ128" s="791"/>
      <c r="DK128" s="791"/>
      <c r="DL128" s="791" t="s">
        <v>122</v>
      </c>
      <c r="DM128" s="791"/>
      <c r="DN128" s="791"/>
      <c r="DO128" s="791"/>
      <c r="DP128" s="791"/>
      <c r="DQ128" s="791" t="s">
        <v>122</v>
      </c>
      <c r="DR128" s="791"/>
      <c r="DS128" s="791"/>
      <c r="DT128" s="791"/>
      <c r="DU128" s="791"/>
      <c r="DV128" s="792" t="s">
        <v>122</v>
      </c>
      <c r="DW128" s="792"/>
      <c r="DX128" s="792"/>
      <c r="DY128" s="792"/>
      <c r="DZ128" s="793"/>
    </row>
    <row r="129" spans="1:131" s="218" customFormat="1" ht="26.25" customHeight="1" x14ac:dyDescent="0.15">
      <c r="A129" s="774" t="s">
        <v>102</v>
      </c>
      <c r="B129" s="775"/>
      <c r="C129" s="775"/>
      <c r="D129" s="775"/>
      <c r="E129" s="775"/>
      <c r="F129" s="775"/>
      <c r="G129" s="775"/>
      <c r="H129" s="775"/>
      <c r="I129" s="775"/>
      <c r="J129" s="775"/>
      <c r="K129" s="775"/>
      <c r="L129" s="775"/>
      <c r="M129" s="775"/>
      <c r="N129" s="775"/>
      <c r="O129" s="775"/>
      <c r="P129" s="775"/>
      <c r="Q129" s="775"/>
      <c r="R129" s="775"/>
      <c r="S129" s="775"/>
      <c r="T129" s="775"/>
      <c r="U129" s="775"/>
      <c r="V129" s="775"/>
      <c r="W129" s="776" t="s">
        <v>467</v>
      </c>
      <c r="X129" s="777"/>
      <c r="Y129" s="777"/>
      <c r="Z129" s="778"/>
      <c r="AA129" s="779">
        <v>6375333</v>
      </c>
      <c r="AB129" s="780"/>
      <c r="AC129" s="780"/>
      <c r="AD129" s="780"/>
      <c r="AE129" s="781"/>
      <c r="AF129" s="782">
        <v>6399152</v>
      </c>
      <c r="AG129" s="780"/>
      <c r="AH129" s="780"/>
      <c r="AI129" s="780"/>
      <c r="AJ129" s="781"/>
      <c r="AK129" s="782">
        <v>6482468</v>
      </c>
      <c r="AL129" s="780"/>
      <c r="AM129" s="780"/>
      <c r="AN129" s="780"/>
      <c r="AO129" s="781"/>
      <c r="AP129" s="783"/>
      <c r="AQ129" s="784"/>
      <c r="AR129" s="784"/>
      <c r="AS129" s="784"/>
      <c r="AT129" s="785"/>
      <c r="AU129" s="221"/>
      <c r="AV129" s="221"/>
      <c r="AW129" s="221"/>
      <c r="AX129" s="751" t="s">
        <v>468</v>
      </c>
      <c r="AY129" s="752"/>
      <c r="AZ129" s="752"/>
      <c r="BA129" s="752"/>
      <c r="BB129" s="752"/>
      <c r="BC129" s="752"/>
      <c r="BD129" s="752"/>
      <c r="BE129" s="753"/>
      <c r="BF129" s="770" t="s">
        <v>122</v>
      </c>
      <c r="BG129" s="771"/>
      <c r="BH129" s="771"/>
      <c r="BI129" s="771"/>
      <c r="BJ129" s="771"/>
      <c r="BK129" s="771"/>
      <c r="BL129" s="772"/>
      <c r="BM129" s="770">
        <v>19.239999999999998</v>
      </c>
      <c r="BN129" s="771"/>
      <c r="BO129" s="771"/>
      <c r="BP129" s="771"/>
      <c r="BQ129" s="771"/>
      <c r="BR129" s="771"/>
      <c r="BS129" s="772"/>
      <c r="BT129" s="770">
        <v>30</v>
      </c>
      <c r="BU129" s="771"/>
      <c r="BV129" s="771"/>
      <c r="BW129" s="771"/>
      <c r="BX129" s="771"/>
      <c r="BY129" s="771"/>
      <c r="BZ129" s="773"/>
      <c r="CA129" s="244"/>
      <c r="CB129" s="244"/>
      <c r="CC129" s="244"/>
      <c r="CD129" s="244"/>
      <c r="CE129" s="244"/>
      <c r="CF129" s="244"/>
      <c r="CG129" s="244"/>
      <c r="CH129" s="244"/>
      <c r="CI129" s="244"/>
      <c r="CJ129" s="244"/>
      <c r="CK129" s="244"/>
      <c r="CL129" s="244"/>
      <c r="CM129" s="244"/>
      <c r="CN129" s="244"/>
      <c r="CO129" s="244"/>
      <c r="CP129" s="244"/>
      <c r="CQ129" s="244"/>
      <c r="CR129" s="244"/>
      <c r="CS129" s="244"/>
      <c r="CT129" s="244"/>
      <c r="CU129" s="244"/>
      <c r="CV129" s="244"/>
      <c r="CW129" s="244"/>
      <c r="CX129" s="244"/>
      <c r="CY129" s="244"/>
      <c r="CZ129" s="244"/>
      <c r="DA129" s="244"/>
      <c r="DB129" s="244"/>
      <c r="DC129" s="244"/>
      <c r="DD129" s="244"/>
      <c r="DE129" s="244"/>
      <c r="DF129" s="244"/>
      <c r="DG129" s="244"/>
      <c r="DH129" s="244"/>
      <c r="DI129" s="244"/>
      <c r="DJ129" s="244"/>
      <c r="DK129" s="244"/>
      <c r="DL129" s="244"/>
      <c r="DM129" s="244"/>
      <c r="DN129" s="244"/>
      <c r="DO129" s="244"/>
      <c r="DP129" s="221"/>
      <c r="DQ129" s="221"/>
      <c r="DR129" s="221"/>
      <c r="DS129" s="221"/>
      <c r="DT129" s="221"/>
      <c r="DU129" s="221"/>
      <c r="DV129" s="221"/>
      <c r="DW129" s="221"/>
      <c r="DX129" s="221"/>
      <c r="DY129" s="221"/>
      <c r="DZ129" s="221"/>
    </row>
    <row r="130" spans="1:131" s="218" customFormat="1" ht="26.25" customHeight="1" x14ac:dyDescent="0.15">
      <c r="A130" s="774" t="s">
        <v>469</v>
      </c>
      <c r="B130" s="775"/>
      <c r="C130" s="775"/>
      <c r="D130" s="775"/>
      <c r="E130" s="775"/>
      <c r="F130" s="775"/>
      <c r="G130" s="775"/>
      <c r="H130" s="775"/>
      <c r="I130" s="775"/>
      <c r="J130" s="775"/>
      <c r="K130" s="775"/>
      <c r="L130" s="775"/>
      <c r="M130" s="775"/>
      <c r="N130" s="775"/>
      <c r="O130" s="775"/>
      <c r="P130" s="775"/>
      <c r="Q130" s="775"/>
      <c r="R130" s="775"/>
      <c r="S130" s="775"/>
      <c r="T130" s="775"/>
      <c r="U130" s="775"/>
      <c r="V130" s="775"/>
      <c r="W130" s="776" t="s">
        <v>470</v>
      </c>
      <c r="X130" s="777"/>
      <c r="Y130" s="777"/>
      <c r="Z130" s="778"/>
      <c r="AA130" s="779">
        <v>1214239</v>
      </c>
      <c r="AB130" s="780"/>
      <c r="AC130" s="780"/>
      <c r="AD130" s="780"/>
      <c r="AE130" s="781"/>
      <c r="AF130" s="782">
        <v>1199161</v>
      </c>
      <c r="AG130" s="780"/>
      <c r="AH130" s="780"/>
      <c r="AI130" s="780"/>
      <c r="AJ130" s="781"/>
      <c r="AK130" s="782">
        <v>1160460</v>
      </c>
      <c r="AL130" s="780"/>
      <c r="AM130" s="780"/>
      <c r="AN130" s="780"/>
      <c r="AO130" s="781"/>
      <c r="AP130" s="783"/>
      <c r="AQ130" s="784"/>
      <c r="AR130" s="784"/>
      <c r="AS130" s="784"/>
      <c r="AT130" s="785"/>
      <c r="AU130" s="221"/>
      <c r="AV130" s="221"/>
      <c r="AW130" s="221"/>
      <c r="AX130" s="751" t="s">
        <v>471</v>
      </c>
      <c r="AY130" s="752"/>
      <c r="AZ130" s="752"/>
      <c r="BA130" s="752"/>
      <c r="BB130" s="752"/>
      <c r="BC130" s="752"/>
      <c r="BD130" s="752"/>
      <c r="BE130" s="753"/>
      <c r="BF130" s="754">
        <v>9.1</v>
      </c>
      <c r="BG130" s="755"/>
      <c r="BH130" s="755"/>
      <c r="BI130" s="755"/>
      <c r="BJ130" s="755"/>
      <c r="BK130" s="755"/>
      <c r="BL130" s="756"/>
      <c r="BM130" s="754">
        <v>25</v>
      </c>
      <c r="BN130" s="755"/>
      <c r="BO130" s="755"/>
      <c r="BP130" s="755"/>
      <c r="BQ130" s="755"/>
      <c r="BR130" s="755"/>
      <c r="BS130" s="756"/>
      <c r="BT130" s="754">
        <v>35</v>
      </c>
      <c r="BU130" s="755"/>
      <c r="BV130" s="755"/>
      <c r="BW130" s="755"/>
      <c r="BX130" s="755"/>
      <c r="BY130" s="755"/>
      <c r="BZ130" s="757"/>
      <c r="CA130" s="244"/>
      <c r="CB130" s="244"/>
      <c r="CC130" s="244"/>
      <c r="CD130" s="244"/>
      <c r="CE130" s="244"/>
      <c r="CF130" s="244"/>
      <c r="CG130" s="244"/>
      <c r="CH130" s="244"/>
      <c r="CI130" s="244"/>
      <c r="CJ130" s="244"/>
      <c r="CK130" s="244"/>
      <c r="CL130" s="244"/>
      <c r="CM130" s="244"/>
      <c r="CN130" s="244"/>
      <c r="CO130" s="244"/>
      <c r="CP130" s="244"/>
      <c r="CQ130" s="244"/>
      <c r="CR130" s="244"/>
      <c r="CS130" s="244"/>
      <c r="CT130" s="244"/>
      <c r="CU130" s="244"/>
      <c r="CV130" s="244"/>
      <c r="CW130" s="244"/>
      <c r="CX130" s="244"/>
      <c r="CY130" s="244"/>
      <c r="CZ130" s="244"/>
      <c r="DA130" s="244"/>
      <c r="DB130" s="244"/>
      <c r="DC130" s="244"/>
      <c r="DD130" s="244"/>
      <c r="DE130" s="244"/>
      <c r="DF130" s="244"/>
      <c r="DG130" s="244"/>
      <c r="DH130" s="244"/>
      <c r="DI130" s="244"/>
      <c r="DJ130" s="244"/>
      <c r="DK130" s="244"/>
      <c r="DL130" s="244"/>
      <c r="DM130" s="244"/>
      <c r="DN130" s="244"/>
      <c r="DO130" s="244"/>
      <c r="DP130" s="221"/>
      <c r="DQ130" s="221"/>
      <c r="DR130" s="221"/>
      <c r="DS130" s="221"/>
      <c r="DT130" s="221"/>
      <c r="DU130" s="221"/>
      <c r="DV130" s="221"/>
      <c r="DW130" s="221"/>
      <c r="DX130" s="221"/>
      <c r="DY130" s="221"/>
      <c r="DZ130" s="221"/>
    </row>
    <row r="131" spans="1:131" s="218" customFormat="1" ht="26.25" customHeight="1" thickBot="1" x14ac:dyDescent="0.2">
      <c r="A131" s="758"/>
      <c r="B131" s="759"/>
      <c r="C131" s="759"/>
      <c r="D131" s="759"/>
      <c r="E131" s="759"/>
      <c r="F131" s="759"/>
      <c r="G131" s="759"/>
      <c r="H131" s="759"/>
      <c r="I131" s="759"/>
      <c r="J131" s="759"/>
      <c r="K131" s="759"/>
      <c r="L131" s="759"/>
      <c r="M131" s="759"/>
      <c r="N131" s="759"/>
      <c r="O131" s="759"/>
      <c r="P131" s="759"/>
      <c r="Q131" s="759"/>
      <c r="R131" s="759"/>
      <c r="S131" s="759"/>
      <c r="T131" s="759"/>
      <c r="U131" s="759"/>
      <c r="V131" s="759"/>
      <c r="W131" s="760" t="s">
        <v>472</v>
      </c>
      <c r="X131" s="761"/>
      <c r="Y131" s="761"/>
      <c r="Z131" s="762"/>
      <c r="AA131" s="763">
        <v>5161094</v>
      </c>
      <c r="AB131" s="764"/>
      <c r="AC131" s="764"/>
      <c r="AD131" s="764"/>
      <c r="AE131" s="765"/>
      <c r="AF131" s="766">
        <v>5199991</v>
      </c>
      <c r="AG131" s="764"/>
      <c r="AH131" s="764"/>
      <c r="AI131" s="764"/>
      <c r="AJ131" s="765"/>
      <c r="AK131" s="766">
        <v>5322008</v>
      </c>
      <c r="AL131" s="764"/>
      <c r="AM131" s="764"/>
      <c r="AN131" s="764"/>
      <c r="AO131" s="765"/>
      <c r="AP131" s="767"/>
      <c r="AQ131" s="768"/>
      <c r="AR131" s="768"/>
      <c r="AS131" s="768"/>
      <c r="AT131" s="769"/>
      <c r="AU131" s="221"/>
      <c r="AV131" s="221"/>
      <c r="AW131" s="221"/>
      <c r="AX131" s="729" t="s">
        <v>473</v>
      </c>
      <c r="AY131" s="730"/>
      <c r="AZ131" s="730"/>
      <c r="BA131" s="730"/>
      <c r="BB131" s="730"/>
      <c r="BC131" s="730"/>
      <c r="BD131" s="730"/>
      <c r="BE131" s="731"/>
      <c r="BF131" s="732">
        <v>21</v>
      </c>
      <c r="BG131" s="733"/>
      <c r="BH131" s="733"/>
      <c r="BI131" s="733"/>
      <c r="BJ131" s="733"/>
      <c r="BK131" s="733"/>
      <c r="BL131" s="734"/>
      <c r="BM131" s="732">
        <v>350</v>
      </c>
      <c r="BN131" s="733"/>
      <c r="BO131" s="733"/>
      <c r="BP131" s="733"/>
      <c r="BQ131" s="733"/>
      <c r="BR131" s="733"/>
      <c r="BS131" s="734"/>
      <c r="BT131" s="735"/>
      <c r="BU131" s="736"/>
      <c r="BV131" s="736"/>
      <c r="BW131" s="736"/>
      <c r="BX131" s="736"/>
      <c r="BY131" s="736"/>
      <c r="BZ131" s="737"/>
      <c r="CA131" s="244"/>
      <c r="CB131" s="244"/>
      <c r="CC131" s="244"/>
      <c r="CD131" s="244"/>
      <c r="CE131" s="244"/>
      <c r="CF131" s="244"/>
      <c r="CG131" s="244"/>
      <c r="CH131" s="244"/>
      <c r="CI131" s="244"/>
      <c r="CJ131" s="244"/>
      <c r="CK131" s="244"/>
      <c r="CL131" s="244"/>
      <c r="CM131" s="244"/>
      <c r="CN131" s="244"/>
      <c r="CO131" s="244"/>
      <c r="CP131" s="244"/>
      <c r="CQ131" s="244"/>
      <c r="CR131" s="244"/>
      <c r="CS131" s="244"/>
      <c r="CT131" s="244"/>
      <c r="CU131" s="244"/>
      <c r="CV131" s="244"/>
      <c r="CW131" s="244"/>
      <c r="CX131" s="244"/>
      <c r="CY131" s="244"/>
      <c r="CZ131" s="244"/>
      <c r="DA131" s="244"/>
      <c r="DB131" s="244"/>
      <c r="DC131" s="244"/>
      <c r="DD131" s="244"/>
      <c r="DE131" s="244"/>
      <c r="DF131" s="244"/>
      <c r="DG131" s="244"/>
      <c r="DH131" s="244"/>
      <c r="DI131" s="244"/>
      <c r="DJ131" s="244"/>
      <c r="DK131" s="244"/>
      <c r="DL131" s="244"/>
      <c r="DM131" s="244"/>
      <c r="DN131" s="244"/>
      <c r="DO131" s="244"/>
      <c r="DP131" s="221"/>
      <c r="DQ131" s="221"/>
      <c r="DR131" s="221"/>
      <c r="DS131" s="221"/>
      <c r="DT131" s="221"/>
      <c r="DU131" s="221"/>
      <c r="DV131" s="221"/>
      <c r="DW131" s="221"/>
      <c r="DX131" s="221"/>
      <c r="DY131" s="221"/>
      <c r="DZ131" s="221"/>
    </row>
    <row r="132" spans="1:131" s="218" customFormat="1" ht="26.25" customHeight="1" x14ac:dyDescent="0.15">
      <c r="A132" s="738" t="s">
        <v>474</v>
      </c>
      <c r="B132" s="739"/>
      <c r="C132" s="739"/>
      <c r="D132" s="739"/>
      <c r="E132" s="739"/>
      <c r="F132" s="739"/>
      <c r="G132" s="739"/>
      <c r="H132" s="739"/>
      <c r="I132" s="739"/>
      <c r="J132" s="739"/>
      <c r="K132" s="739"/>
      <c r="L132" s="739"/>
      <c r="M132" s="739"/>
      <c r="N132" s="739"/>
      <c r="O132" s="739"/>
      <c r="P132" s="739"/>
      <c r="Q132" s="739"/>
      <c r="R132" s="739"/>
      <c r="S132" s="739"/>
      <c r="T132" s="739"/>
      <c r="U132" s="739"/>
      <c r="V132" s="742" t="s">
        <v>475</v>
      </c>
      <c r="W132" s="742"/>
      <c r="X132" s="742"/>
      <c r="Y132" s="742"/>
      <c r="Z132" s="743"/>
      <c r="AA132" s="744">
        <v>9.4046836979999995</v>
      </c>
      <c r="AB132" s="745"/>
      <c r="AC132" s="745"/>
      <c r="AD132" s="745"/>
      <c r="AE132" s="746"/>
      <c r="AF132" s="747">
        <v>9.8406529490000008</v>
      </c>
      <c r="AG132" s="745"/>
      <c r="AH132" s="745"/>
      <c r="AI132" s="745"/>
      <c r="AJ132" s="746"/>
      <c r="AK132" s="747">
        <v>8.2412243889999992</v>
      </c>
      <c r="AL132" s="745"/>
      <c r="AM132" s="745"/>
      <c r="AN132" s="745"/>
      <c r="AO132" s="746"/>
      <c r="AP132" s="748"/>
      <c r="AQ132" s="749"/>
      <c r="AR132" s="749"/>
      <c r="AS132" s="749"/>
      <c r="AT132" s="750"/>
      <c r="AU132" s="245"/>
      <c r="AV132" s="221"/>
      <c r="AW132" s="221"/>
      <c r="AX132" s="221"/>
      <c r="AY132" s="221"/>
      <c r="AZ132" s="221"/>
      <c r="BA132" s="221"/>
      <c r="BB132" s="221"/>
      <c r="BC132" s="221"/>
      <c r="BD132" s="221"/>
      <c r="BE132" s="221"/>
      <c r="BF132" s="221"/>
      <c r="BG132" s="221"/>
      <c r="BH132" s="221"/>
      <c r="BI132" s="221"/>
      <c r="BJ132" s="221"/>
      <c r="BK132" s="221"/>
      <c r="BL132" s="221"/>
      <c r="BM132" s="221"/>
      <c r="BN132" s="221"/>
      <c r="BO132" s="221"/>
      <c r="BP132" s="221"/>
      <c r="BQ132" s="221"/>
      <c r="BR132" s="221"/>
      <c r="BS132" s="222"/>
      <c r="BT132" s="221"/>
      <c r="BU132" s="221"/>
      <c r="BV132" s="221"/>
      <c r="BW132" s="221"/>
      <c r="BX132" s="221"/>
      <c r="BY132" s="221"/>
      <c r="BZ132" s="221"/>
      <c r="CA132" s="244"/>
      <c r="CB132" s="244"/>
      <c r="CC132" s="244"/>
      <c r="CD132" s="244"/>
      <c r="CE132" s="244"/>
      <c r="CF132" s="244"/>
      <c r="CG132" s="244"/>
      <c r="CH132" s="244"/>
      <c r="CI132" s="244"/>
      <c r="CJ132" s="244"/>
      <c r="CK132" s="244"/>
      <c r="CL132" s="244"/>
      <c r="CM132" s="244"/>
      <c r="CN132" s="244"/>
      <c r="CO132" s="244"/>
      <c r="CP132" s="244"/>
      <c r="CQ132" s="244"/>
      <c r="CR132" s="244"/>
      <c r="CS132" s="244"/>
      <c r="CT132" s="244"/>
      <c r="CU132" s="244"/>
      <c r="CV132" s="244"/>
      <c r="CW132" s="244"/>
      <c r="CX132" s="244"/>
      <c r="CY132" s="244"/>
      <c r="CZ132" s="244"/>
      <c r="DA132" s="244"/>
      <c r="DB132" s="244"/>
      <c r="DC132" s="244"/>
      <c r="DD132" s="244"/>
      <c r="DE132" s="244"/>
      <c r="DF132" s="244"/>
      <c r="DG132" s="244"/>
      <c r="DH132" s="244"/>
      <c r="DI132" s="244"/>
      <c r="DJ132" s="244"/>
      <c r="DK132" s="244"/>
      <c r="DL132" s="244"/>
      <c r="DM132" s="244"/>
      <c r="DN132" s="244"/>
      <c r="DO132" s="244"/>
      <c r="DP132" s="221"/>
      <c r="DQ132" s="221"/>
      <c r="DR132" s="221"/>
      <c r="DS132" s="221"/>
      <c r="DT132" s="221"/>
      <c r="DU132" s="221"/>
      <c r="DV132" s="221"/>
      <c r="DW132" s="221"/>
      <c r="DX132" s="221"/>
      <c r="DY132" s="221"/>
      <c r="DZ132" s="221"/>
    </row>
    <row r="133" spans="1:131" s="218" customFormat="1" ht="26.25" customHeight="1" thickBot="1" x14ac:dyDescent="0.2">
      <c r="A133" s="740"/>
      <c r="B133" s="741"/>
      <c r="C133" s="741"/>
      <c r="D133" s="741"/>
      <c r="E133" s="741"/>
      <c r="F133" s="741"/>
      <c r="G133" s="741"/>
      <c r="H133" s="741"/>
      <c r="I133" s="741"/>
      <c r="J133" s="741"/>
      <c r="K133" s="741"/>
      <c r="L133" s="741"/>
      <c r="M133" s="741"/>
      <c r="N133" s="741"/>
      <c r="O133" s="741"/>
      <c r="P133" s="741"/>
      <c r="Q133" s="741"/>
      <c r="R133" s="741"/>
      <c r="S133" s="741"/>
      <c r="T133" s="741"/>
      <c r="U133" s="741"/>
      <c r="V133" s="721" t="s">
        <v>476</v>
      </c>
      <c r="W133" s="721"/>
      <c r="X133" s="721"/>
      <c r="Y133" s="721"/>
      <c r="Z133" s="722"/>
      <c r="AA133" s="723">
        <v>9.1999999999999993</v>
      </c>
      <c r="AB133" s="724"/>
      <c r="AC133" s="724"/>
      <c r="AD133" s="724"/>
      <c r="AE133" s="725"/>
      <c r="AF133" s="723">
        <v>9.4</v>
      </c>
      <c r="AG133" s="724"/>
      <c r="AH133" s="724"/>
      <c r="AI133" s="724"/>
      <c r="AJ133" s="725"/>
      <c r="AK133" s="723">
        <v>9.1</v>
      </c>
      <c r="AL133" s="724"/>
      <c r="AM133" s="724"/>
      <c r="AN133" s="724"/>
      <c r="AO133" s="725"/>
      <c r="AP133" s="726"/>
      <c r="AQ133" s="727"/>
      <c r="AR133" s="727"/>
      <c r="AS133" s="727"/>
      <c r="AT133" s="728"/>
      <c r="AU133" s="221"/>
      <c r="AV133" s="221"/>
      <c r="AW133" s="221"/>
      <c r="AX133" s="221"/>
      <c r="AY133" s="221"/>
      <c r="AZ133" s="221"/>
      <c r="BA133" s="221"/>
      <c r="BB133" s="221"/>
      <c r="BC133" s="221"/>
      <c r="BD133" s="221"/>
      <c r="BE133" s="221"/>
      <c r="BF133" s="221"/>
      <c r="BG133" s="221"/>
      <c r="BH133" s="221"/>
      <c r="BI133" s="221"/>
      <c r="BJ133" s="221"/>
      <c r="BK133" s="221"/>
      <c r="BL133" s="221"/>
      <c r="BM133" s="221"/>
      <c r="BN133" s="244"/>
      <c r="BO133" s="244"/>
      <c r="BP133" s="244"/>
      <c r="BQ133" s="244"/>
      <c r="BR133" s="244"/>
      <c r="BS133" s="244"/>
      <c r="BT133" s="244"/>
      <c r="BU133" s="244"/>
      <c r="BV133" s="244"/>
      <c r="BW133" s="244"/>
      <c r="BX133" s="244"/>
      <c r="BY133" s="244"/>
      <c r="BZ133" s="244"/>
      <c r="CA133" s="244"/>
      <c r="CB133" s="244"/>
      <c r="CC133" s="244"/>
      <c r="CD133" s="244"/>
      <c r="CE133" s="244"/>
      <c r="CF133" s="244"/>
      <c r="CG133" s="244"/>
      <c r="CH133" s="244"/>
      <c r="CI133" s="244"/>
      <c r="CJ133" s="244"/>
      <c r="CK133" s="244"/>
      <c r="CL133" s="244"/>
      <c r="CM133" s="244"/>
      <c r="CN133" s="244"/>
      <c r="CO133" s="244"/>
      <c r="CP133" s="244"/>
      <c r="CQ133" s="244"/>
      <c r="CR133" s="244"/>
      <c r="CS133" s="244"/>
      <c r="CT133" s="244"/>
      <c r="CU133" s="244"/>
      <c r="CV133" s="244"/>
      <c r="CW133" s="244"/>
      <c r="CX133" s="244"/>
      <c r="CY133" s="244"/>
      <c r="CZ133" s="244"/>
      <c r="DA133" s="244"/>
      <c r="DB133" s="244"/>
      <c r="DC133" s="244"/>
      <c r="DD133" s="244"/>
      <c r="DE133" s="244"/>
      <c r="DF133" s="244"/>
      <c r="DG133" s="244"/>
      <c r="DH133" s="244"/>
      <c r="DI133" s="244"/>
      <c r="DJ133" s="244"/>
      <c r="DK133" s="244"/>
      <c r="DL133" s="244"/>
      <c r="DM133" s="244"/>
      <c r="DN133" s="244"/>
      <c r="DO133" s="244"/>
      <c r="DP133" s="221"/>
      <c r="DQ133" s="221"/>
      <c r="DR133" s="221"/>
      <c r="DS133" s="221"/>
      <c r="DT133" s="221"/>
      <c r="DU133" s="221"/>
      <c r="DV133" s="221"/>
      <c r="DW133" s="221"/>
      <c r="DX133" s="221"/>
      <c r="DY133" s="221"/>
      <c r="DZ133" s="221"/>
    </row>
    <row r="134" spans="1:131" ht="11.25" customHeight="1" x14ac:dyDescent="0.15">
      <c r="A134" s="246"/>
      <c r="B134" s="246"/>
      <c r="C134" s="246"/>
      <c r="D134" s="246"/>
      <c r="E134" s="246"/>
      <c r="F134" s="246"/>
      <c r="G134" s="246"/>
      <c r="H134" s="246"/>
      <c r="I134" s="246"/>
      <c r="J134" s="246"/>
      <c r="K134" s="246"/>
      <c r="L134" s="246"/>
      <c r="M134" s="246"/>
      <c r="N134" s="246"/>
      <c r="O134" s="246"/>
      <c r="P134" s="246"/>
      <c r="Q134" s="246"/>
      <c r="R134" s="246"/>
      <c r="S134" s="246"/>
      <c r="T134" s="246"/>
      <c r="U134" s="246"/>
      <c r="V134" s="246"/>
      <c r="W134" s="246"/>
      <c r="X134" s="246"/>
      <c r="Y134" s="246"/>
      <c r="Z134" s="246"/>
      <c r="AA134" s="246"/>
      <c r="AB134" s="246"/>
      <c r="AC134" s="246"/>
      <c r="AD134" s="246"/>
      <c r="AE134" s="246"/>
      <c r="AF134" s="246"/>
      <c r="AG134" s="246"/>
      <c r="AH134" s="246"/>
      <c r="AI134" s="246"/>
      <c r="AJ134" s="246"/>
      <c r="AK134" s="246"/>
      <c r="AL134" s="246"/>
      <c r="AM134" s="246"/>
      <c r="AN134" s="246"/>
      <c r="AO134" s="246"/>
      <c r="AP134" s="246"/>
      <c r="AQ134" s="246"/>
      <c r="AR134" s="246"/>
      <c r="AS134" s="246"/>
      <c r="AT134" s="246"/>
      <c r="AU134" s="221"/>
      <c r="AV134" s="221"/>
      <c r="AW134" s="221"/>
      <c r="AX134" s="221"/>
      <c r="AY134" s="221"/>
      <c r="AZ134" s="221"/>
      <c r="BA134" s="221"/>
      <c r="BB134" s="221"/>
      <c r="BC134" s="221"/>
      <c r="BD134" s="221"/>
      <c r="BE134" s="221"/>
      <c r="BF134" s="221"/>
      <c r="BG134" s="221"/>
      <c r="BH134" s="221"/>
      <c r="BI134" s="221"/>
      <c r="BJ134" s="221"/>
      <c r="BK134" s="221"/>
      <c r="BL134" s="221"/>
      <c r="BM134" s="221"/>
      <c r="BN134" s="244"/>
      <c r="BO134" s="244"/>
      <c r="BP134" s="244"/>
      <c r="BQ134" s="244"/>
      <c r="BR134" s="244"/>
      <c r="BS134" s="244"/>
      <c r="BT134" s="244"/>
      <c r="BU134" s="244"/>
      <c r="BV134" s="244"/>
      <c r="BW134" s="244"/>
      <c r="BX134" s="244"/>
      <c r="BY134" s="244"/>
      <c r="BZ134" s="244"/>
      <c r="CA134" s="244"/>
      <c r="CB134" s="244"/>
      <c r="CC134" s="244"/>
      <c r="CD134" s="244"/>
      <c r="CE134" s="244"/>
      <c r="CF134" s="244"/>
      <c r="CG134" s="244"/>
      <c r="CH134" s="244"/>
      <c r="CI134" s="244"/>
      <c r="CJ134" s="244"/>
      <c r="CK134" s="244"/>
      <c r="CL134" s="244"/>
      <c r="CM134" s="244"/>
      <c r="CN134" s="244"/>
      <c r="CO134" s="244"/>
      <c r="CP134" s="244"/>
      <c r="CQ134" s="244"/>
      <c r="CR134" s="244"/>
      <c r="CS134" s="244"/>
      <c r="CT134" s="244"/>
      <c r="CU134" s="244"/>
      <c r="CV134" s="244"/>
      <c r="CW134" s="244"/>
      <c r="CX134" s="244"/>
      <c r="CY134" s="244"/>
      <c r="CZ134" s="244"/>
      <c r="DA134" s="244"/>
      <c r="DB134" s="244"/>
      <c r="DC134" s="244"/>
      <c r="DD134" s="244"/>
      <c r="DE134" s="244"/>
      <c r="DF134" s="244"/>
      <c r="DG134" s="244"/>
      <c r="DH134" s="244"/>
      <c r="DI134" s="244"/>
      <c r="DJ134" s="244"/>
      <c r="DK134" s="244"/>
      <c r="DL134" s="244"/>
      <c r="DM134" s="244"/>
      <c r="DN134" s="244"/>
      <c r="DO134" s="244"/>
      <c r="DP134" s="221"/>
      <c r="DQ134" s="221"/>
      <c r="DR134" s="221"/>
      <c r="DS134" s="221"/>
      <c r="DT134" s="221"/>
      <c r="DU134" s="221"/>
      <c r="DV134" s="221"/>
      <c r="DW134" s="221"/>
      <c r="DX134" s="221"/>
      <c r="DY134" s="221"/>
      <c r="DZ134" s="221"/>
      <c r="EA134" s="218"/>
    </row>
    <row r="135" spans="1:131" ht="14.25" hidden="1" x14ac:dyDescent="0.15">
      <c r="AU135" s="246"/>
      <c r="AV135" s="246"/>
      <c r="AW135" s="246"/>
      <c r="AX135" s="246"/>
      <c r="AY135" s="246"/>
      <c r="AZ135" s="246"/>
      <c r="BA135" s="246"/>
      <c r="BB135" s="246"/>
      <c r="BC135" s="246"/>
      <c r="BD135" s="246"/>
      <c r="BE135" s="246"/>
      <c r="BF135" s="246"/>
      <c r="BG135" s="246"/>
      <c r="BH135" s="246"/>
      <c r="BI135" s="246"/>
      <c r="BJ135" s="246"/>
      <c r="BK135" s="246"/>
      <c r="BL135" s="246"/>
      <c r="BM135" s="246"/>
      <c r="BN135" s="246"/>
      <c r="BO135" s="246"/>
      <c r="BP135" s="246"/>
      <c r="BQ135" s="246"/>
      <c r="BR135" s="246"/>
      <c r="BS135" s="246"/>
      <c r="BT135" s="246"/>
      <c r="BU135" s="246"/>
      <c r="BV135" s="246"/>
      <c r="BW135" s="246"/>
      <c r="BX135" s="246"/>
      <c r="BY135" s="246"/>
      <c r="BZ135" s="246"/>
      <c r="CA135" s="246"/>
      <c r="CB135" s="246"/>
      <c r="CC135" s="246"/>
      <c r="CD135" s="246"/>
      <c r="CE135" s="246"/>
      <c r="CF135" s="246"/>
      <c r="CG135" s="246"/>
      <c r="CH135" s="246"/>
      <c r="CI135" s="246"/>
      <c r="CJ135" s="246"/>
      <c r="CK135" s="246"/>
      <c r="CL135" s="246"/>
      <c r="CM135" s="246"/>
      <c r="CN135" s="246"/>
      <c r="CO135" s="246"/>
      <c r="CP135" s="246"/>
      <c r="CQ135" s="246"/>
      <c r="CR135" s="246"/>
      <c r="CS135" s="246"/>
      <c r="CT135" s="246"/>
      <c r="CU135" s="246"/>
      <c r="CV135" s="246"/>
      <c r="CW135" s="246"/>
      <c r="CX135" s="246"/>
      <c r="CY135" s="246"/>
      <c r="CZ135" s="246"/>
      <c r="DA135" s="246"/>
      <c r="DB135" s="246"/>
      <c r="DC135" s="246"/>
      <c r="DD135" s="246"/>
      <c r="DE135" s="246"/>
      <c r="DF135" s="246"/>
      <c r="DG135" s="246"/>
      <c r="DH135" s="246"/>
      <c r="DI135" s="246"/>
      <c r="DJ135" s="246"/>
      <c r="DK135" s="246"/>
      <c r="DL135" s="246"/>
      <c r="DM135" s="246"/>
      <c r="DN135" s="246"/>
      <c r="DO135" s="246"/>
      <c r="DP135" s="246"/>
      <c r="DQ135" s="246"/>
      <c r="DR135" s="246"/>
      <c r="DS135" s="246"/>
      <c r="DT135" s="246"/>
      <c r="DU135" s="246"/>
      <c r="DV135" s="246"/>
      <c r="DW135" s="246"/>
      <c r="DX135" s="246"/>
      <c r="DY135" s="246"/>
      <c r="DZ135" s="246"/>
    </row>
  </sheetData>
  <sheetProtection algorithmName="SHA-512" hashValue="LuunJ0XOREdNGjYSw8/0lRTItHiQci/zEPZUdeaggM3eQQ/nf+0nQv3bcMnqSH7MS1rOTRnBmN7MZM2FgEeikQ==" saltValue="26580MG2Mr+n84+D4Bk2UQ=="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topLeftCell="A31" zoomScaleNormal="85" zoomScaleSheetLayoutView="100" workbookViewId="0"/>
  </sheetViews>
  <sheetFormatPr defaultColWidth="0" defaultRowHeight="13.5" customHeight="1" zeroHeight="1" x14ac:dyDescent="0.15"/>
  <cols>
    <col min="1" max="120" width="2.75" style="248" customWidth="1"/>
    <col min="121" max="121" width="0" style="247" hidden="1" customWidth="1"/>
    <col min="122" max="16384" width="9" style="247" hidden="1"/>
  </cols>
  <sheetData>
    <row r="1" spans="1:120"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47"/>
    </row>
    <row r="17" spans="119:120" x14ac:dyDescent="0.15">
      <c r="DP17" s="247"/>
    </row>
    <row r="18" spans="119:120" x14ac:dyDescent="0.15"/>
    <row r="19" spans="119:120" x14ac:dyDescent="0.15"/>
    <row r="20" spans="119:120" x14ac:dyDescent="0.15">
      <c r="DO20" s="247"/>
      <c r="DP20" s="247"/>
    </row>
    <row r="21" spans="119:120" x14ac:dyDescent="0.15">
      <c r="DP21" s="247"/>
    </row>
    <row r="22" spans="119:120" x14ac:dyDescent="0.15"/>
    <row r="23" spans="119:120" x14ac:dyDescent="0.15">
      <c r="DO23" s="247"/>
      <c r="DP23" s="247"/>
    </row>
    <row r="24" spans="119:120" x14ac:dyDescent="0.15">
      <c r="DP24" s="247"/>
    </row>
    <row r="25" spans="119:120" x14ac:dyDescent="0.15">
      <c r="DP25" s="247"/>
    </row>
    <row r="26" spans="119:120" x14ac:dyDescent="0.15">
      <c r="DO26" s="247"/>
      <c r="DP26" s="247"/>
    </row>
    <row r="27" spans="119:120" x14ac:dyDescent="0.15"/>
    <row r="28" spans="119:120" x14ac:dyDescent="0.15">
      <c r="DO28" s="247"/>
      <c r="DP28" s="247"/>
    </row>
    <row r="29" spans="119:120" x14ac:dyDescent="0.15">
      <c r="DP29" s="247"/>
    </row>
    <row r="30" spans="119:120" x14ac:dyDescent="0.15"/>
    <row r="31" spans="119:120" x14ac:dyDescent="0.15">
      <c r="DO31" s="247"/>
      <c r="DP31" s="247"/>
    </row>
    <row r="32" spans="119:120" x14ac:dyDescent="0.15"/>
    <row r="33" spans="98:120" x14ac:dyDescent="0.15">
      <c r="DO33" s="247"/>
      <c r="DP33" s="247"/>
    </row>
    <row r="34" spans="98:120" x14ac:dyDescent="0.15">
      <c r="DM34" s="247"/>
    </row>
    <row r="35" spans="98:120" x14ac:dyDescent="0.15">
      <c r="CT35" s="247"/>
      <c r="CU35" s="247"/>
      <c r="CV35" s="247"/>
      <c r="CY35" s="247"/>
      <c r="CZ35" s="247"/>
      <c r="DA35" s="247"/>
      <c r="DD35" s="247"/>
      <c r="DE35" s="247"/>
      <c r="DF35" s="247"/>
      <c r="DI35" s="247"/>
      <c r="DJ35" s="247"/>
      <c r="DK35" s="247"/>
      <c r="DM35" s="247"/>
      <c r="DN35" s="247"/>
      <c r="DO35" s="247"/>
      <c r="DP35" s="247"/>
    </row>
    <row r="36" spans="98:120" x14ac:dyDescent="0.15"/>
    <row r="37" spans="98:120" x14ac:dyDescent="0.15">
      <c r="CW37" s="247"/>
      <c r="DB37" s="247"/>
      <c r="DG37" s="247"/>
      <c r="DL37" s="247"/>
      <c r="DP37" s="247"/>
    </row>
    <row r="38" spans="98:120" x14ac:dyDescent="0.15">
      <c r="CT38" s="247"/>
      <c r="CU38" s="247"/>
      <c r="CV38" s="247"/>
      <c r="CW38" s="247"/>
      <c r="CY38" s="247"/>
      <c r="CZ38" s="247"/>
      <c r="DA38" s="247"/>
      <c r="DB38" s="247"/>
      <c r="DD38" s="247"/>
      <c r="DE38" s="247"/>
      <c r="DF38" s="247"/>
      <c r="DG38" s="247"/>
      <c r="DI38" s="247"/>
      <c r="DJ38" s="247"/>
      <c r="DK38" s="247"/>
      <c r="DL38" s="247"/>
      <c r="DN38" s="247"/>
      <c r="DO38" s="247"/>
      <c r="DP38" s="247"/>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47"/>
      <c r="DO49" s="247"/>
      <c r="DP49" s="247"/>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47"/>
      <c r="CS63" s="247"/>
      <c r="CX63" s="247"/>
      <c r="DC63" s="247"/>
      <c r="DH63" s="247"/>
    </row>
    <row r="64" spans="22:120" x14ac:dyDescent="0.15">
      <c r="V64" s="247"/>
    </row>
    <row r="65" spans="15:120" x14ac:dyDescent="0.15">
      <c r="X65" s="247"/>
      <c r="Z65" s="247"/>
      <c r="AA65" s="247"/>
      <c r="AB65" s="247"/>
      <c r="AC65" s="247"/>
      <c r="AD65" s="247"/>
      <c r="AE65" s="247"/>
      <c r="AF65" s="247"/>
      <c r="AG65" s="247"/>
      <c r="AH65" s="247"/>
      <c r="AI65" s="247"/>
      <c r="AJ65" s="247"/>
      <c r="AK65" s="247"/>
      <c r="AL65" s="247"/>
      <c r="AM65" s="247"/>
      <c r="AN65" s="247"/>
      <c r="AO65" s="247"/>
      <c r="AP65" s="247"/>
      <c r="AQ65" s="247"/>
      <c r="AR65" s="247"/>
      <c r="AS65" s="247"/>
      <c r="AT65" s="247"/>
      <c r="AU65" s="247"/>
      <c r="AV65" s="247"/>
      <c r="AW65" s="247"/>
      <c r="AX65" s="247"/>
      <c r="AY65" s="247"/>
      <c r="AZ65" s="247"/>
      <c r="BA65" s="247"/>
      <c r="BB65" s="247"/>
      <c r="BC65" s="247"/>
      <c r="BD65" s="247"/>
      <c r="BE65" s="247"/>
      <c r="BF65" s="247"/>
      <c r="BG65" s="247"/>
      <c r="BH65" s="247"/>
      <c r="BI65" s="247"/>
      <c r="BJ65" s="247"/>
      <c r="BK65" s="247"/>
      <c r="BL65" s="247"/>
      <c r="BM65" s="247"/>
      <c r="BN65" s="247"/>
      <c r="BO65" s="247"/>
      <c r="BP65" s="247"/>
      <c r="BQ65" s="247"/>
      <c r="BR65" s="247"/>
      <c r="BS65" s="247"/>
      <c r="BT65" s="247"/>
      <c r="BU65" s="247"/>
      <c r="BV65" s="247"/>
      <c r="BW65" s="247"/>
      <c r="BX65" s="247"/>
      <c r="BY65" s="247"/>
      <c r="BZ65" s="247"/>
      <c r="CA65" s="247"/>
      <c r="CB65" s="247"/>
      <c r="CC65" s="247"/>
      <c r="CD65" s="247"/>
      <c r="CE65" s="247"/>
      <c r="CF65" s="247"/>
      <c r="CG65" s="247"/>
      <c r="CH65" s="247"/>
      <c r="CI65" s="247"/>
      <c r="CJ65" s="247"/>
      <c r="CK65" s="247"/>
      <c r="CL65" s="247"/>
      <c r="CM65" s="247"/>
      <c r="CN65" s="247"/>
      <c r="CO65" s="247"/>
      <c r="CP65" s="247"/>
      <c r="CQ65" s="247"/>
      <c r="CR65" s="247"/>
      <c r="CU65" s="247"/>
      <c r="CZ65" s="247"/>
      <c r="DE65" s="247"/>
      <c r="DJ65" s="247"/>
    </row>
    <row r="66" spans="15:120" x14ac:dyDescent="0.15">
      <c r="Q66" s="247"/>
      <c r="S66" s="247"/>
      <c r="U66" s="247"/>
      <c r="DM66" s="247"/>
    </row>
    <row r="67" spans="15:120" x14ac:dyDescent="0.15">
      <c r="O67" s="247"/>
      <c r="P67" s="247"/>
      <c r="R67" s="247"/>
      <c r="T67" s="247"/>
      <c r="Y67" s="247"/>
      <c r="CT67" s="247"/>
      <c r="CV67" s="247"/>
      <c r="CW67" s="247"/>
      <c r="CY67" s="247"/>
      <c r="DA67" s="247"/>
      <c r="DB67" s="247"/>
      <c r="DD67" s="247"/>
      <c r="DF67" s="247"/>
      <c r="DG67" s="247"/>
      <c r="DI67" s="247"/>
      <c r="DK67" s="247"/>
      <c r="DL67" s="247"/>
      <c r="DN67" s="247"/>
      <c r="DO67" s="247"/>
      <c r="DP67" s="247"/>
    </row>
    <row r="68" spans="15:120" x14ac:dyDescent="0.15"/>
    <row r="69" spans="15:120" x14ac:dyDescent="0.15"/>
    <row r="70" spans="15:120" x14ac:dyDescent="0.15"/>
    <row r="71" spans="15:120" x14ac:dyDescent="0.15"/>
    <row r="72" spans="15:120" x14ac:dyDescent="0.15">
      <c r="DP72" s="247"/>
    </row>
    <row r="73" spans="15:120" x14ac:dyDescent="0.15">
      <c r="DP73" s="247"/>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47"/>
      <c r="CX96" s="247"/>
      <c r="DC96" s="247"/>
      <c r="DH96" s="247"/>
    </row>
    <row r="97" spans="24:120" x14ac:dyDescent="0.15">
      <c r="CS97" s="247"/>
      <c r="CX97" s="247"/>
      <c r="DC97" s="247"/>
      <c r="DH97" s="247"/>
      <c r="DP97" s="248" t="s">
        <v>477</v>
      </c>
    </row>
    <row r="98" spans="24:120" hidden="1" x14ac:dyDescent="0.15">
      <c r="CS98" s="247"/>
      <c r="CX98" s="247"/>
      <c r="DC98" s="247"/>
      <c r="DH98" s="247"/>
    </row>
    <row r="99" spans="24:120" hidden="1" x14ac:dyDescent="0.15">
      <c r="CS99" s="247"/>
      <c r="CX99" s="247"/>
      <c r="DC99" s="247"/>
      <c r="DH99" s="247"/>
    </row>
    <row r="101" spans="24:120" ht="12" hidden="1" customHeight="1" x14ac:dyDescent="0.15">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7"/>
      <c r="BA101" s="247"/>
      <c r="BB101" s="247"/>
      <c r="BC101" s="247"/>
      <c r="BD101" s="247"/>
      <c r="BE101" s="247"/>
      <c r="BF101" s="247"/>
      <c r="BG101" s="247"/>
      <c r="BH101" s="247"/>
      <c r="BI101" s="247"/>
      <c r="BJ101" s="247"/>
      <c r="BK101" s="247"/>
      <c r="BL101" s="247"/>
      <c r="BM101" s="247"/>
      <c r="BN101" s="247"/>
      <c r="BO101" s="247"/>
      <c r="BP101" s="247"/>
      <c r="BQ101" s="247"/>
      <c r="BR101" s="247"/>
      <c r="BS101" s="247"/>
      <c r="BT101" s="247"/>
      <c r="BU101" s="247"/>
      <c r="BV101" s="247"/>
      <c r="BW101" s="247"/>
      <c r="BX101" s="247"/>
      <c r="BY101" s="247"/>
      <c r="BZ101" s="247"/>
      <c r="CA101" s="247"/>
      <c r="CB101" s="247"/>
      <c r="CC101" s="247"/>
      <c r="CD101" s="247"/>
      <c r="CE101" s="247"/>
      <c r="CF101" s="247"/>
      <c r="CG101" s="247"/>
      <c r="CH101" s="247"/>
      <c r="CI101" s="247"/>
      <c r="CJ101" s="247"/>
      <c r="CK101" s="247"/>
      <c r="CL101" s="247"/>
      <c r="CM101" s="247"/>
      <c r="CN101" s="247"/>
      <c r="CO101" s="247"/>
      <c r="CP101" s="247"/>
      <c r="CQ101" s="247"/>
      <c r="CR101" s="247"/>
      <c r="CU101" s="247"/>
      <c r="CZ101" s="247"/>
      <c r="DE101" s="247"/>
      <c r="DJ101" s="247"/>
    </row>
    <row r="102" spans="24:120" ht="1.5" hidden="1" customHeight="1" x14ac:dyDescent="0.15">
      <c r="CU102" s="247"/>
      <c r="CZ102" s="247"/>
      <c r="DE102" s="247"/>
      <c r="DJ102" s="247"/>
      <c r="DM102" s="247"/>
    </row>
    <row r="103" spans="24:120" hidden="1" x14ac:dyDescent="0.15">
      <c r="CT103" s="247"/>
      <c r="CV103" s="247"/>
      <c r="CW103" s="247"/>
      <c r="CY103" s="247"/>
      <c r="DA103" s="247"/>
      <c r="DB103" s="247"/>
      <c r="DD103" s="247"/>
      <c r="DF103" s="247"/>
      <c r="DG103" s="247"/>
      <c r="DI103" s="247"/>
      <c r="DK103" s="247"/>
      <c r="DL103" s="247"/>
      <c r="DM103" s="247"/>
      <c r="DN103" s="247"/>
      <c r="DO103" s="247"/>
      <c r="DP103" s="247"/>
    </row>
    <row r="104" spans="24:120" hidden="1" x14ac:dyDescent="0.15">
      <c r="CV104" s="247"/>
      <c r="CW104" s="247"/>
      <c r="DA104" s="247"/>
      <c r="DB104" s="247"/>
      <c r="DF104" s="247"/>
      <c r="DG104" s="247"/>
      <c r="DK104" s="247"/>
      <c r="DL104" s="247"/>
      <c r="DN104" s="247"/>
      <c r="DO104" s="247"/>
      <c r="DP104" s="247"/>
    </row>
    <row r="105" spans="24:120" ht="12.75" hidden="1" customHeight="1" x14ac:dyDescent="0.15"/>
  </sheetData>
  <sheetProtection algorithmName="SHA-512" hashValue="hP+VgXNA+irmGkrZ77K7nOd4tGWFPrcUSAJ8hmuLU4l9q/kHgUEXx1JwFVy/3T5pe7pfNCrozQKUbzHV6Srkew==" saltValue="NnDZHflAAfa/GUvlTjJCFw==" spinCount="100000" sheet="1" objects="1" scenarios="1"/>
  <dataConsolidate/>
  <phoneticPr fontId="2"/>
  <printOptions horizontalCentered="1" verticalCentered="1"/>
  <pageMargins left="0" right="0" top="0" bottom="0" header="0" footer="0"/>
  <pageSetup paperSize="8" scale="63"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topLeftCell="AB1" zoomScaleNormal="100" zoomScaleSheetLayoutView="55" workbookViewId="0"/>
  </sheetViews>
  <sheetFormatPr defaultColWidth="0" defaultRowHeight="13.5" customHeight="1" zeroHeight="1" x14ac:dyDescent="0.15"/>
  <cols>
    <col min="1" max="116" width="2.625" style="248" customWidth="1"/>
    <col min="117" max="16384" width="9" style="247" hidden="1"/>
  </cols>
  <sheetData>
    <row r="1" spans="2:116"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row>
    <row r="2" spans="2:116" x14ac:dyDescent="0.15"/>
    <row r="3" spans="2:116" x14ac:dyDescent="0.15"/>
    <row r="4" spans="2:116" x14ac:dyDescent="0.15">
      <c r="R4" s="247"/>
      <c r="S4" s="247"/>
      <c r="T4" s="247"/>
      <c r="U4" s="247"/>
      <c r="V4" s="247"/>
      <c r="W4" s="247"/>
      <c r="X4" s="247"/>
      <c r="Y4" s="247"/>
      <c r="Z4" s="247"/>
      <c r="AA4" s="247"/>
      <c r="AB4" s="247"/>
      <c r="AC4" s="247"/>
      <c r="AD4" s="247"/>
      <c r="AE4" s="247"/>
      <c r="AF4" s="247"/>
      <c r="AG4" s="247"/>
      <c r="AH4" s="247"/>
      <c r="AI4" s="247"/>
      <c r="AJ4" s="247"/>
      <c r="AK4" s="247"/>
      <c r="AL4" s="247"/>
      <c r="AM4" s="247"/>
      <c r="AN4" s="247"/>
      <c r="AO4" s="247"/>
      <c r="AP4" s="247"/>
      <c r="AQ4" s="247"/>
      <c r="AR4" s="247"/>
      <c r="AS4" s="247"/>
      <c r="AT4" s="247"/>
      <c r="AU4" s="247"/>
      <c r="AV4" s="247"/>
      <c r="AW4" s="247"/>
      <c r="AX4" s="247"/>
      <c r="AY4" s="247"/>
      <c r="AZ4" s="247"/>
      <c r="BA4" s="247"/>
      <c r="BB4" s="247"/>
      <c r="BC4" s="247"/>
      <c r="BD4" s="247"/>
      <c r="BE4" s="247"/>
      <c r="BF4" s="247"/>
      <c r="BG4" s="247"/>
      <c r="BH4" s="247"/>
      <c r="BI4" s="247"/>
      <c r="BJ4" s="247"/>
      <c r="BK4" s="247"/>
      <c r="BL4" s="247"/>
      <c r="BM4" s="247"/>
      <c r="BN4" s="247"/>
      <c r="BO4" s="247"/>
      <c r="BP4" s="247"/>
      <c r="BQ4" s="247"/>
      <c r="BR4" s="247"/>
      <c r="BS4" s="247"/>
      <c r="BT4" s="247"/>
      <c r="BU4" s="247"/>
      <c r="BV4" s="247"/>
      <c r="BW4" s="247"/>
      <c r="BX4" s="247"/>
      <c r="BY4" s="247"/>
      <c r="BZ4" s="247"/>
      <c r="CA4" s="247"/>
      <c r="CB4" s="247"/>
      <c r="CC4" s="247"/>
      <c r="CD4" s="247"/>
      <c r="CE4" s="247"/>
      <c r="CF4" s="247"/>
      <c r="CG4" s="247"/>
      <c r="CH4" s="247"/>
      <c r="CI4" s="247"/>
      <c r="CJ4" s="247"/>
      <c r="CK4" s="247"/>
      <c r="CL4" s="247"/>
      <c r="CM4" s="247"/>
      <c r="CN4" s="247"/>
      <c r="CO4" s="247"/>
      <c r="CP4" s="247"/>
      <c r="CQ4" s="247"/>
      <c r="CR4" s="247"/>
      <c r="CS4" s="247"/>
      <c r="CT4" s="247"/>
      <c r="CU4" s="247"/>
      <c r="CV4" s="247"/>
      <c r="CW4" s="247"/>
      <c r="CX4" s="247"/>
      <c r="CY4" s="247"/>
      <c r="CZ4" s="247"/>
      <c r="DA4" s="247"/>
      <c r="DB4" s="247"/>
      <c r="DC4" s="247"/>
      <c r="DD4" s="247"/>
      <c r="DE4" s="247"/>
      <c r="DF4" s="247"/>
      <c r="DG4" s="247"/>
      <c r="DH4" s="247"/>
      <c r="DI4" s="247"/>
      <c r="DJ4" s="247"/>
      <c r="DK4" s="247"/>
      <c r="DL4" s="247"/>
    </row>
    <row r="5" spans="2:116" x14ac:dyDescent="0.15">
      <c r="R5" s="247"/>
      <c r="S5" s="247"/>
      <c r="T5" s="247"/>
      <c r="U5" s="247"/>
      <c r="V5" s="247"/>
      <c r="W5" s="247"/>
      <c r="X5" s="247"/>
      <c r="Y5" s="247"/>
      <c r="Z5" s="247"/>
      <c r="AA5" s="247"/>
      <c r="AB5" s="247"/>
      <c r="AC5" s="247"/>
      <c r="AD5" s="247"/>
      <c r="AE5" s="247"/>
      <c r="AF5" s="247"/>
      <c r="AG5" s="247"/>
      <c r="AH5" s="247"/>
      <c r="AI5" s="247"/>
      <c r="AJ5" s="247"/>
      <c r="AK5" s="247"/>
      <c r="AL5" s="247"/>
      <c r="AM5" s="247"/>
      <c r="AN5" s="247"/>
      <c r="AO5" s="247"/>
      <c r="AP5" s="247"/>
      <c r="AQ5" s="247"/>
      <c r="AR5" s="247"/>
      <c r="AS5" s="247"/>
      <c r="AT5" s="247"/>
      <c r="AU5" s="247"/>
      <c r="AV5" s="247"/>
      <c r="AW5" s="247"/>
      <c r="AX5" s="247"/>
      <c r="AY5" s="247"/>
      <c r="AZ5" s="247"/>
      <c r="BA5" s="247"/>
      <c r="BB5" s="247"/>
      <c r="BC5" s="247"/>
      <c r="BD5" s="247"/>
      <c r="BE5" s="247"/>
      <c r="BF5" s="247"/>
      <c r="BG5" s="247"/>
      <c r="BH5" s="247"/>
      <c r="BI5" s="247"/>
      <c r="BJ5" s="247"/>
      <c r="BK5" s="247"/>
      <c r="BL5" s="247"/>
      <c r="BM5" s="247"/>
      <c r="BN5" s="247"/>
      <c r="BO5" s="247"/>
      <c r="BP5" s="247"/>
      <c r="BQ5" s="247"/>
      <c r="BR5" s="247"/>
      <c r="BS5" s="247"/>
      <c r="BT5" s="247"/>
      <c r="BU5" s="247"/>
      <c r="BV5" s="247"/>
      <c r="BW5" s="247"/>
      <c r="BX5" s="247"/>
      <c r="BY5" s="247"/>
      <c r="BZ5" s="247"/>
      <c r="CA5" s="247"/>
      <c r="CB5" s="247"/>
      <c r="CC5" s="247"/>
      <c r="CD5" s="247"/>
      <c r="CE5" s="247"/>
      <c r="CF5" s="247"/>
      <c r="CG5" s="247"/>
      <c r="CH5" s="247"/>
      <c r="CI5" s="247"/>
      <c r="CJ5" s="247"/>
      <c r="CK5" s="247"/>
      <c r="CL5" s="247"/>
      <c r="CM5" s="247"/>
      <c r="CN5" s="247"/>
      <c r="CO5" s="247"/>
      <c r="CP5" s="247"/>
      <c r="CQ5" s="247"/>
      <c r="CR5" s="247"/>
      <c r="CS5" s="247"/>
      <c r="CT5" s="247"/>
      <c r="CU5" s="247"/>
      <c r="CV5" s="247"/>
      <c r="CW5" s="247"/>
      <c r="CX5" s="247"/>
      <c r="CY5" s="247"/>
      <c r="CZ5" s="247"/>
      <c r="DA5" s="247"/>
      <c r="DB5" s="247"/>
      <c r="DC5" s="247"/>
      <c r="DD5" s="247"/>
      <c r="DE5" s="247"/>
      <c r="DF5" s="247"/>
      <c r="DG5" s="247"/>
      <c r="DH5" s="247"/>
      <c r="DI5" s="247"/>
      <c r="DJ5" s="247"/>
      <c r="DK5" s="247"/>
      <c r="DL5" s="247"/>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47"/>
      <c r="J18" s="247"/>
      <c r="K18" s="247"/>
      <c r="L18" s="247"/>
      <c r="M18" s="247"/>
      <c r="N18" s="247"/>
      <c r="O18" s="247"/>
      <c r="P18" s="247"/>
      <c r="Q18" s="247"/>
      <c r="R18" s="247"/>
      <c r="S18" s="247"/>
      <c r="T18" s="247"/>
      <c r="U18" s="247"/>
      <c r="V18" s="247"/>
      <c r="W18" s="247"/>
      <c r="X18" s="247"/>
      <c r="Y18" s="247"/>
      <c r="Z18" s="247"/>
      <c r="AA18" s="247"/>
      <c r="AB18" s="247"/>
      <c r="AC18" s="247"/>
      <c r="AD18" s="247"/>
      <c r="AE18" s="247"/>
      <c r="AF18" s="247"/>
      <c r="AG18" s="247"/>
      <c r="AH18" s="247"/>
      <c r="AI18" s="247"/>
      <c r="AJ18" s="247"/>
      <c r="AK18" s="247"/>
      <c r="AL18" s="247"/>
      <c r="AM18" s="247"/>
      <c r="AN18" s="247"/>
      <c r="AO18" s="247"/>
      <c r="AP18" s="247"/>
      <c r="AQ18" s="247"/>
      <c r="AR18" s="247"/>
      <c r="AS18" s="247"/>
      <c r="AT18" s="247"/>
      <c r="AU18" s="247"/>
      <c r="AV18" s="247"/>
      <c r="AW18" s="247"/>
      <c r="AX18" s="247"/>
      <c r="AY18" s="247"/>
      <c r="AZ18" s="247"/>
      <c r="BA18" s="247"/>
      <c r="BB18" s="247"/>
      <c r="BC18" s="247"/>
      <c r="BD18" s="247"/>
      <c r="BE18" s="247"/>
      <c r="BF18" s="247"/>
      <c r="BG18" s="247"/>
      <c r="BH18" s="247"/>
      <c r="BI18" s="247"/>
      <c r="BJ18" s="247"/>
      <c r="BK18" s="247"/>
      <c r="BL18" s="247"/>
      <c r="BM18" s="247"/>
      <c r="BN18" s="247"/>
      <c r="BO18" s="247"/>
      <c r="BP18" s="247"/>
      <c r="BQ18" s="247"/>
      <c r="BR18" s="247"/>
      <c r="BS18" s="247"/>
      <c r="BT18" s="247"/>
      <c r="BU18" s="247"/>
      <c r="BV18" s="247"/>
      <c r="BW18" s="247"/>
      <c r="BX18" s="247"/>
      <c r="BY18" s="247"/>
      <c r="BZ18" s="247"/>
      <c r="CA18" s="247"/>
      <c r="CB18" s="247"/>
      <c r="CC18" s="247"/>
      <c r="CD18" s="247"/>
      <c r="CE18" s="247"/>
      <c r="CF18" s="247"/>
      <c r="CG18" s="247"/>
      <c r="CH18" s="247"/>
      <c r="CI18" s="247"/>
      <c r="CJ18" s="247"/>
      <c r="CK18" s="247"/>
      <c r="CL18" s="247"/>
      <c r="CM18" s="247"/>
      <c r="CN18" s="247"/>
      <c r="CO18" s="247"/>
      <c r="CP18" s="247"/>
      <c r="CQ18" s="247"/>
      <c r="CR18" s="247"/>
      <c r="CS18" s="247"/>
      <c r="CT18" s="247"/>
      <c r="CU18" s="247"/>
      <c r="CV18" s="247"/>
      <c r="CW18" s="247"/>
      <c r="CX18" s="247"/>
      <c r="CY18" s="247"/>
      <c r="CZ18" s="247"/>
      <c r="DA18" s="247"/>
      <c r="DB18" s="247"/>
      <c r="DC18" s="247"/>
      <c r="DD18" s="247"/>
      <c r="DE18" s="247"/>
      <c r="DF18" s="247"/>
      <c r="DG18" s="247"/>
      <c r="DH18" s="247"/>
      <c r="DI18" s="247"/>
      <c r="DJ18" s="247"/>
      <c r="DK18" s="247"/>
      <c r="DL18" s="247"/>
    </row>
    <row r="19" spans="9:116" x14ac:dyDescent="0.15"/>
    <row r="20" spans="9:116" x14ac:dyDescent="0.15"/>
    <row r="21" spans="9:116" x14ac:dyDescent="0.15">
      <c r="DL21" s="247"/>
    </row>
    <row r="22" spans="9:116" x14ac:dyDescent="0.15">
      <c r="DI22" s="247"/>
      <c r="DJ22" s="247"/>
      <c r="DK22" s="247"/>
      <c r="DL22" s="247"/>
    </row>
    <row r="23" spans="9:116" x14ac:dyDescent="0.15">
      <c r="CY23" s="247"/>
      <c r="CZ23" s="247"/>
      <c r="DA23" s="247"/>
      <c r="DB23" s="247"/>
      <c r="DC23" s="247"/>
      <c r="DD23" s="247"/>
      <c r="DE23" s="247"/>
      <c r="DF23" s="247"/>
      <c r="DG23" s="247"/>
      <c r="DH23" s="247"/>
      <c r="DI23" s="247"/>
      <c r="DJ23" s="247"/>
      <c r="DK23" s="247"/>
      <c r="DL23" s="247"/>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47"/>
      <c r="DA35" s="247"/>
      <c r="DB35" s="247"/>
      <c r="DC35" s="247"/>
      <c r="DD35" s="247"/>
      <c r="DE35" s="247"/>
      <c r="DF35" s="247"/>
      <c r="DG35" s="247"/>
      <c r="DH35" s="247"/>
      <c r="DI35" s="247"/>
      <c r="DJ35" s="247"/>
      <c r="DK35" s="247"/>
      <c r="DL35" s="247"/>
    </row>
    <row r="36" spans="15:116" x14ac:dyDescent="0.15"/>
    <row r="37" spans="15:116" x14ac:dyDescent="0.15">
      <c r="DL37" s="247"/>
    </row>
    <row r="38" spans="15:116" x14ac:dyDescent="0.15">
      <c r="DI38" s="247"/>
      <c r="DJ38" s="247"/>
      <c r="DK38" s="247"/>
      <c r="DL38" s="247"/>
    </row>
    <row r="39" spans="15:116" x14ac:dyDescent="0.15"/>
    <row r="40" spans="15:116" x14ac:dyDescent="0.15"/>
    <row r="41" spans="15:116" x14ac:dyDescent="0.15"/>
    <row r="42" spans="15:116" x14ac:dyDescent="0.15"/>
    <row r="43" spans="15:116" x14ac:dyDescent="0.15">
      <c r="O43" s="247"/>
      <c r="P43" s="247"/>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E43" s="247"/>
      <c r="DF43" s="247"/>
      <c r="DG43" s="247"/>
      <c r="DH43" s="247"/>
      <c r="DI43" s="247"/>
      <c r="DJ43" s="247"/>
      <c r="DK43" s="247"/>
      <c r="DL43" s="247"/>
    </row>
    <row r="44" spans="15:116" x14ac:dyDescent="0.15">
      <c r="DL44" s="247"/>
    </row>
    <row r="45" spans="15:116" x14ac:dyDescent="0.15"/>
    <row r="46" spans="15:116" x14ac:dyDescent="0.15">
      <c r="DA46" s="247"/>
      <c r="DB46" s="247"/>
      <c r="DC46" s="247"/>
      <c r="DD46" s="247"/>
      <c r="DE46" s="247"/>
      <c r="DF46" s="247"/>
      <c r="DG46" s="247"/>
      <c r="DH46" s="247"/>
      <c r="DI46" s="247"/>
      <c r="DJ46" s="247"/>
      <c r="DK46" s="247"/>
      <c r="DL46" s="247"/>
    </row>
    <row r="47" spans="15:116" x14ac:dyDescent="0.15"/>
    <row r="48" spans="15:116" x14ac:dyDescent="0.15"/>
    <row r="49" spans="104:116" x14ac:dyDescent="0.15"/>
    <row r="50" spans="104:116" x14ac:dyDescent="0.15">
      <c r="CZ50" s="247"/>
      <c r="DA50" s="247"/>
      <c r="DB50" s="247"/>
      <c r="DC50" s="247"/>
      <c r="DD50" s="247"/>
      <c r="DE50" s="247"/>
      <c r="DF50" s="247"/>
      <c r="DG50" s="247"/>
      <c r="DH50" s="247"/>
      <c r="DI50" s="247"/>
      <c r="DJ50" s="247"/>
      <c r="DK50" s="247"/>
      <c r="DL50" s="247"/>
    </row>
    <row r="51" spans="104:116" x14ac:dyDescent="0.15"/>
    <row r="52" spans="104:116" x14ac:dyDescent="0.15"/>
    <row r="53" spans="104:116" x14ac:dyDescent="0.15">
      <c r="DL53" s="247"/>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47"/>
      <c r="DD67" s="247"/>
      <c r="DE67" s="247"/>
      <c r="DF67" s="247"/>
      <c r="DG67" s="247"/>
      <c r="DH67" s="247"/>
      <c r="DI67" s="247"/>
      <c r="DJ67" s="247"/>
      <c r="DK67" s="247"/>
      <c r="DL67" s="247"/>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VarUQQSBcID4sJDLsAe0+qtcO/NBmjfCzIP1xaCQyJA9zG4LZTZDM5CdFfruzbFE9yCcoKRjSbTIslEAkTwUzg==" saltValue="OvtShd7ro6fk/EiyzOG/bw==" spinCount="100000" sheet="1" objects="1" scenarios="1"/>
  <dataConsolidate/>
  <phoneticPr fontId="2"/>
  <printOptions horizontalCentered="1" verticalCentered="1"/>
  <pageMargins left="0" right="0" top="0" bottom="0" header="0" footer="0"/>
  <pageSetup paperSize="8" scale="6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topLeftCell="A34" workbookViewId="0"/>
  </sheetViews>
  <sheetFormatPr defaultColWidth="0" defaultRowHeight="13.5" customHeight="1" zeroHeight="1" x14ac:dyDescent="0.15"/>
  <cols>
    <col min="1" max="36" width="2.5" style="249" customWidth="1"/>
    <col min="37" max="44" width="17" style="249" customWidth="1"/>
    <col min="45" max="45" width="6.125" style="256" customWidth="1"/>
    <col min="46" max="46" width="3" style="254" customWidth="1"/>
    <col min="47" max="47" width="19.125" style="249" hidden="1" customWidth="1"/>
    <col min="48" max="52" width="12.625" style="249" hidden="1" customWidth="1"/>
    <col min="53" max="16384" width="8.625" style="249" hidden="1"/>
  </cols>
  <sheetData>
    <row r="1" spans="1:46" x14ac:dyDescent="0.15">
      <c r="AS1" s="250"/>
      <c r="AT1" s="250"/>
    </row>
    <row r="2" spans="1:46" x14ac:dyDescent="0.15">
      <c r="AS2" s="250"/>
      <c r="AT2" s="250"/>
    </row>
    <row r="3" spans="1:46" x14ac:dyDescent="0.15">
      <c r="AS3" s="250"/>
      <c r="AT3" s="250"/>
    </row>
    <row r="4" spans="1:46" x14ac:dyDescent="0.15">
      <c r="AS4" s="250"/>
      <c r="AT4" s="250"/>
    </row>
    <row r="5" spans="1:46" ht="17.25" x14ac:dyDescent="0.15">
      <c r="A5" s="251" t="s">
        <v>478</v>
      </c>
      <c r="B5" s="252"/>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c r="AP5" s="252"/>
      <c r="AQ5" s="252"/>
      <c r="AR5" s="252"/>
      <c r="AS5" s="253"/>
    </row>
    <row r="6" spans="1:46" x14ac:dyDescent="0.15">
      <c r="A6" s="254"/>
      <c r="B6" s="250"/>
      <c r="C6" s="250"/>
      <c r="D6" s="250"/>
      <c r="E6" s="250"/>
      <c r="F6" s="250"/>
      <c r="G6" s="250"/>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0"/>
      <c r="AG6" s="250"/>
      <c r="AH6" s="250"/>
      <c r="AI6" s="250"/>
      <c r="AJ6" s="250"/>
      <c r="AK6" s="255" t="s">
        <v>479</v>
      </c>
      <c r="AL6" s="255"/>
      <c r="AM6" s="255"/>
      <c r="AN6" s="255"/>
      <c r="AO6" s="250"/>
      <c r="AP6" s="250"/>
      <c r="AQ6" s="250"/>
      <c r="AR6" s="250"/>
    </row>
    <row r="7" spans="1:46" ht="13.5" customHeight="1" x14ac:dyDescent="0.15">
      <c r="A7" s="254"/>
      <c r="B7" s="250"/>
      <c r="C7" s="250"/>
      <c r="D7" s="250"/>
      <c r="E7" s="250"/>
      <c r="F7" s="250"/>
      <c r="G7" s="250"/>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0"/>
      <c r="AG7" s="250"/>
      <c r="AH7" s="250"/>
      <c r="AI7" s="250"/>
      <c r="AJ7" s="250"/>
      <c r="AK7" s="257"/>
      <c r="AL7" s="258"/>
      <c r="AM7" s="258"/>
      <c r="AN7" s="259"/>
      <c r="AO7" s="1118" t="s">
        <v>480</v>
      </c>
      <c r="AP7" s="260"/>
      <c r="AQ7" s="261" t="s">
        <v>481</v>
      </c>
      <c r="AR7" s="262"/>
    </row>
    <row r="8" spans="1:46" x14ac:dyDescent="0.15">
      <c r="A8" s="254"/>
      <c r="B8" s="250"/>
      <c r="C8" s="250"/>
      <c r="D8" s="250"/>
      <c r="E8" s="250"/>
      <c r="F8" s="250"/>
      <c r="G8" s="250"/>
      <c r="H8" s="250"/>
      <c r="I8" s="250"/>
      <c r="J8" s="250"/>
      <c r="K8" s="250"/>
      <c r="L8" s="250"/>
      <c r="M8" s="250"/>
      <c r="N8" s="250"/>
      <c r="O8" s="250"/>
      <c r="P8" s="250"/>
      <c r="Q8" s="250"/>
      <c r="R8" s="250"/>
      <c r="S8" s="250"/>
      <c r="T8" s="250"/>
      <c r="U8" s="250"/>
      <c r="V8" s="250"/>
      <c r="W8" s="250"/>
      <c r="X8" s="250"/>
      <c r="Y8" s="250"/>
      <c r="Z8" s="250"/>
      <c r="AA8" s="250"/>
      <c r="AB8" s="250"/>
      <c r="AC8" s="250"/>
      <c r="AD8" s="250"/>
      <c r="AE8" s="250"/>
      <c r="AF8" s="250"/>
      <c r="AG8" s="250"/>
      <c r="AH8" s="250"/>
      <c r="AI8" s="250"/>
      <c r="AJ8" s="250"/>
      <c r="AK8" s="263"/>
      <c r="AL8" s="264"/>
      <c r="AM8" s="264"/>
      <c r="AN8" s="265"/>
      <c r="AO8" s="1119"/>
      <c r="AP8" s="266" t="s">
        <v>482</v>
      </c>
      <c r="AQ8" s="267" t="s">
        <v>483</v>
      </c>
      <c r="AR8" s="268" t="s">
        <v>484</v>
      </c>
    </row>
    <row r="9" spans="1:46" x14ac:dyDescent="0.15">
      <c r="A9" s="254"/>
      <c r="B9" s="250"/>
      <c r="C9" s="250"/>
      <c r="D9" s="250"/>
      <c r="E9" s="250"/>
      <c r="F9" s="250"/>
      <c r="G9" s="250"/>
      <c r="H9" s="250"/>
      <c r="I9" s="250"/>
      <c r="J9" s="250"/>
      <c r="K9" s="250"/>
      <c r="L9" s="250"/>
      <c r="M9" s="250"/>
      <c r="N9" s="250"/>
      <c r="O9" s="250"/>
      <c r="P9" s="250"/>
      <c r="Q9" s="250"/>
      <c r="R9" s="250"/>
      <c r="S9" s="250"/>
      <c r="T9" s="250"/>
      <c r="U9" s="250"/>
      <c r="V9" s="250"/>
      <c r="W9" s="250"/>
      <c r="X9" s="250"/>
      <c r="Y9" s="250"/>
      <c r="Z9" s="250"/>
      <c r="AA9" s="250"/>
      <c r="AB9" s="250"/>
      <c r="AC9" s="250"/>
      <c r="AD9" s="250"/>
      <c r="AE9" s="250"/>
      <c r="AF9" s="250"/>
      <c r="AG9" s="250"/>
      <c r="AH9" s="250"/>
      <c r="AI9" s="250"/>
      <c r="AJ9" s="250"/>
      <c r="AK9" s="1130" t="s">
        <v>485</v>
      </c>
      <c r="AL9" s="1131"/>
      <c r="AM9" s="1131"/>
      <c r="AN9" s="1132"/>
      <c r="AO9" s="269">
        <v>1763291</v>
      </c>
      <c r="AP9" s="269">
        <v>115255</v>
      </c>
      <c r="AQ9" s="270">
        <v>138750</v>
      </c>
      <c r="AR9" s="271">
        <v>-16.899999999999999</v>
      </c>
    </row>
    <row r="10" spans="1:46" ht="13.5" customHeight="1" x14ac:dyDescent="0.15">
      <c r="A10" s="254"/>
      <c r="B10" s="250"/>
      <c r="C10" s="250"/>
      <c r="D10" s="250"/>
      <c r="E10" s="250"/>
      <c r="F10" s="250"/>
      <c r="G10" s="250"/>
      <c r="H10" s="250"/>
      <c r="I10" s="250"/>
      <c r="J10" s="250"/>
      <c r="K10" s="250"/>
      <c r="L10" s="250"/>
      <c r="M10" s="250"/>
      <c r="N10" s="250"/>
      <c r="O10" s="250"/>
      <c r="P10" s="250"/>
      <c r="Q10" s="250"/>
      <c r="R10" s="250"/>
      <c r="S10" s="250"/>
      <c r="T10" s="250"/>
      <c r="U10" s="250"/>
      <c r="V10" s="250"/>
      <c r="W10" s="250"/>
      <c r="X10" s="250"/>
      <c r="Y10" s="250"/>
      <c r="Z10" s="250"/>
      <c r="AA10" s="250"/>
      <c r="AB10" s="250"/>
      <c r="AC10" s="250"/>
      <c r="AD10" s="250"/>
      <c r="AE10" s="250"/>
      <c r="AF10" s="250"/>
      <c r="AG10" s="250"/>
      <c r="AH10" s="250"/>
      <c r="AI10" s="250"/>
      <c r="AJ10" s="250"/>
      <c r="AK10" s="1130" t="s">
        <v>486</v>
      </c>
      <c r="AL10" s="1131"/>
      <c r="AM10" s="1131"/>
      <c r="AN10" s="1132"/>
      <c r="AO10" s="272">
        <v>210226</v>
      </c>
      <c r="AP10" s="272">
        <v>13741</v>
      </c>
      <c r="AQ10" s="273">
        <v>15826</v>
      </c>
      <c r="AR10" s="274">
        <v>-13.2</v>
      </c>
    </row>
    <row r="11" spans="1:46" ht="13.5" customHeight="1" x14ac:dyDescent="0.15">
      <c r="A11" s="254"/>
      <c r="B11" s="250"/>
      <c r="C11" s="250"/>
      <c r="D11" s="250"/>
      <c r="E11" s="250"/>
      <c r="F11" s="250"/>
      <c r="G11" s="250"/>
      <c r="H11" s="250"/>
      <c r="I11" s="250"/>
      <c r="J11" s="250"/>
      <c r="K11" s="250"/>
      <c r="L11" s="250"/>
      <c r="M11" s="250"/>
      <c r="N11" s="250"/>
      <c r="O11" s="250"/>
      <c r="P11" s="250"/>
      <c r="Q11" s="250"/>
      <c r="R11" s="250"/>
      <c r="S11" s="250"/>
      <c r="T11" s="250"/>
      <c r="U11" s="250"/>
      <c r="V11" s="250"/>
      <c r="W11" s="250"/>
      <c r="X11" s="250"/>
      <c r="Y11" s="250"/>
      <c r="Z11" s="250"/>
      <c r="AA11" s="250"/>
      <c r="AB11" s="250"/>
      <c r="AC11" s="250"/>
      <c r="AD11" s="250"/>
      <c r="AE11" s="250"/>
      <c r="AF11" s="250"/>
      <c r="AG11" s="250"/>
      <c r="AH11" s="250"/>
      <c r="AI11" s="250"/>
      <c r="AJ11" s="250"/>
      <c r="AK11" s="1130" t="s">
        <v>487</v>
      </c>
      <c r="AL11" s="1131"/>
      <c r="AM11" s="1131"/>
      <c r="AN11" s="1132"/>
      <c r="AO11" s="272">
        <v>21467</v>
      </c>
      <c r="AP11" s="272">
        <v>1403</v>
      </c>
      <c r="AQ11" s="273">
        <v>2916</v>
      </c>
      <c r="AR11" s="274">
        <v>-51.9</v>
      </c>
    </row>
    <row r="12" spans="1:46" ht="13.5" customHeight="1" x14ac:dyDescent="0.15">
      <c r="A12" s="254"/>
      <c r="B12" s="250"/>
      <c r="C12" s="250"/>
      <c r="D12" s="250"/>
      <c r="E12" s="250"/>
      <c r="F12" s="250"/>
      <c r="G12" s="250"/>
      <c r="H12" s="250"/>
      <c r="I12" s="250"/>
      <c r="J12" s="250"/>
      <c r="K12" s="250"/>
      <c r="L12" s="250"/>
      <c r="M12" s="250"/>
      <c r="N12" s="250"/>
      <c r="O12" s="250"/>
      <c r="P12" s="250"/>
      <c r="Q12" s="250"/>
      <c r="R12" s="250"/>
      <c r="S12" s="250"/>
      <c r="T12" s="250"/>
      <c r="U12" s="250"/>
      <c r="V12" s="250"/>
      <c r="W12" s="250"/>
      <c r="X12" s="250"/>
      <c r="Y12" s="250"/>
      <c r="Z12" s="250"/>
      <c r="AA12" s="250"/>
      <c r="AB12" s="250"/>
      <c r="AC12" s="250"/>
      <c r="AD12" s="250"/>
      <c r="AE12" s="250"/>
      <c r="AF12" s="250"/>
      <c r="AG12" s="250"/>
      <c r="AH12" s="250"/>
      <c r="AI12" s="250"/>
      <c r="AJ12" s="250"/>
      <c r="AK12" s="1130" t="s">
        <v>488</v>
      </c>
      <c r="AL12" s="1131"/>
      <c r="AM12" s="1131"/>
      <c r="AN12" s="1132"/>
      <c r="AO12" s="272" t="s">
        <v>489</v>
      </c>
      <c r="AP12" s="272" t="s">
        <v>489</v>
      </c>
      <c r="AQ12" s="273" t="s">
        <v>489</v>
      </c>
      <c r="AR12" s="274" t="s">
        <v>489</v>
      </c>
    </row>
    <row r="13" spans="1:46" ht="13.5" customHeight="1" x14ac:dyDescent="0.15">
      <c r="A13" s="254"/>
      <c r="B13" s="250"/>
      <c r="C13" s="250"/>
      <c r="D13" s="250"/>
      <c r="E13" s="250"/>
      <c r="F13" s="250"/>
      <c r="G13" s="250"/>
      <c r="H13" s="250"/>
      <c r="I13" s="250"/>
      <c r="J13" s="250"/>
      <c r="K13" s="250"/>
      <c r="L13" s="250"/>
      <c r="M13" s="250"/>
      <c r="N13" s="250"/>
      <c r="O13" s="250"/>
      <c r="P13" s="250"/>
      <c r="Q13" s="250"/>
      <c r="R13" s="250"/>
      <c r="S13" s="250"/>
      <c r="T13" s="250"/>
      <c r="U13" s="250"/>
      <c r="V13" s="250"/>
      <c r="W13" s="250"/>
      <c r="X13" s="250"/>
      <c r="Y13" s="250"/>
      <c r="Z13" s="250"/>
      <c r="AA13" s="250"/>
      <c r="AB13" s="250"/>
      <c r="AC13" s="250"/>
      <c r="AD13" s="250"/>
      <c r="AE13" s="250"/>
      <c r="AF13" s="250"/>
      <c r="AG13" s="250"/>
      <c r="AH13" s="250"/>
      <c r="AI13" s="250"/>
      <c r="AJ13" s="250"/>
      <c r="AK13" s="1130" t="s">
        <v>490</v>
      </c>
      <c r="AL13" s="1131"/>
      <c r="AM13" s="1131"/>
      <c r="AN13" s="1132"/>
      <c r="AO13" s="272" t="s">
        <v>489</v>
      </c>
      <c r="AP13" s="272" t="s">
        <v>489</v>
      </c>
      <c r="AQ13" s="273">
        <v>5014</v>
      </c>
      <c r="AR13" s="274" t="s">
        <v>489</v>
      </c>
    </row>
    <row r="14" spans="1:46" ht="13.5" customHeight="1" x14ac:dyDescent="0.15">
      <c r="A14" s="254"/>
      <c r="B14" s="250"/>
      <c r="C14" s="250"/>
      <c r="D14" s="250"/>
      <c r="E14" s="250"/>
      <c r="F14" s="250"/>
      <c r="G14" s="250"/>
      <c r="H14" s="250"/>
      <c r="I14" s="250"/>
      <c r="J14" s="250"/>
      <c r="K14" s="250"/>
      <c r="L14" s="250"/>
      <c r="M14" s="250"/>
      <c r="N14" s="250"/>
      <c r="O14" s="250"/>
      <c r="P14" s="250"/>
      <c r="Q14" s="250"/>
      <c r="R14" s="250"/>
      <c r="S14" s="250"/>
      <c r="T14" s="250"/>
      <c r="U14" s="250"/>
      <c r="V14" s="250"/>
      <c r="W14" s="250"/>
      <c r="X14" s="250"/>
      <c r="Y14" s="250"/>
      <c r="Z14" s="250"/>
      <c r="AA14" s="250"/>
      <c r="AB14" s="250"/>
      <c r="AC14" s="250"/>
      <c r="AD14" s="250"/>
      <c r="AE14" s="250"/>
      <c r="AF14" s="250"/>
      <c r="AG14" s="250"/>
      <c r="AH14" s="250"/>
      <c r="AI14" s="250"/>
      <c r="AJ14" s="250"/>
      <c r="AK14" s="1130" t="s">
        <v>491</v>
      </c>
      <c r="AL14" s="1131"/>
      <c r="AM14" s="1131"/>
      <c r="AN14" s="1132"/>
      <c r="AO14" s="272">
        <v>54177</v>
      </c>
      <c r="AP14" s="272">
        <v>3541</v>
      </c>
      <c r="AQ14" s="273">
        <v>1914</v>
      </c>
      <c r="AR14" s="274">
        <v>85</v>
      </c>
    </row>
    <row r="15" spans="1:46" ht="13.5" customHeight="1" x14ac:dyDescent="0.15">
      <c r="A15" s="254"/>
      <c r="B15" s="250"/>
      <c r="C15" s="250"/>
      <c r="D15" s="250"/>
      <c r="E15" s="250"/>
      <c r="F15" s="250"/>
      <c r="G15" s="250"/>
      <c r="H15" s="250"/>
      <c r="I15" s="250"/>
      <c r="J15" s="250"/>
      <c r="K15" s="250"/>
      <c r="L15" s="250"/>
      <c r="M15" s="250"/>
      <c r="N15" s="250"/>
      <c r="O15" s="250"/>
      <c r="P15" s="250"/>
      <c r="Q15" s="250"/>
      <c r="R15" s="250"/>
      <c r="S15" s="250"/>
      <c r="T15" s="250"/>
      <c r="U15" s="250"/>
      <c r="V15" s="250"/>
      <c r="W15" s="250"/>
      <c r="X15" s="250"/>
      <c r="Y15" s="250"/>
      <c r="Z15" s="250"/>
      <c r="AA15" s="250"/>
      <c r="AB15" s="250"/>
      <c r="AC15" s="250"/>
      <c r="AD15" s="250"/>
      <c r="AE15" s="250"/>
      <c r="AF15" s="250"/>
      <c r="AG15" s="250"/>
      <c r="AH15" s="250"/>
      <c r="AI15" s="250"/>
      <c r="AJ15" s="250"/>
      <c r="AK15" s="1133" t="s">
        <v>492</v>
      </c>
      <c r="AL15" s="1134"/>
      <c r="AM15" s="1134"/>
      <c r="AN15" s="1135"/>
      <c r="AO15" s="272">
        <v>-74565</v>
      </c>
      <c r="AP15" s="272">
        <v>-4874</v>
      </c>
      <c r="AQ15" s="273">
        <v>-7724</v>
      </c>
      <c r="AR15" s="274">
        <v>-36.9</v>
      </c>
    </row>
    <row r="16" spans="1:46" x14ac:dyDescent="0.15">
      <c r="A16" s="254"/>
      <c r="B16" s="250"/>
      <c r="C16" s="250"/>
      <c r="D16" s="250"/>
      <c r="E16" s="250"/>
      <c r="F16" s="250"/>
      <c r="G16" s="250"/>
      <c r="H16" s="250"/>
      <c r="I16" s="250"/>
      <c r="J16" s="250"/>
      <c r="K16" s="250"/>
      <c r="L16" s="250"/>
      <c r="M16" s="250"/>
      <c r="N16" s="250"/>
      <c r="O16" s="250"/>
      <c r="P16" s="250"/>
      <c r="Q16" s="250"/>
      <c r="R16" s="250"/>
      <c r="S16" s="250"/>
      <c r="T16" s="250"/>
      <c r="U16" s="250"/>
      <c r="V16" s="250"/>
      <c r="W16" s="250"/>
      <c r="X16" s="250"/>
      <c r="Y16" s="250"/>
      <c r="Z16" s="250"/>
      <c r="AA16" s="250"/>
      <c r="AB16" s="250"/>
      <c r="AC16" s="250"/>
      <c r="AD16" s="250"/>
      <c r="AE16" s="250"/>
      <c r="AF16" s="250"/>
      <c r="AG16" s="250"/>
      <c r="AH16" s="250"/>
      <c r="AI16" s="250"/>
      <c r="AJ16" s="250"/>
      <c r="AK16" s="1133" t="s">
        <v>177</v>
      </c>
      <c r="AL16" s="1134"/>
      <c r="AM16" s="1134"/>
      <c r="AN16" s="1135"/>
      <c r="AO16" s="272">
        <v>1974596</v>
      </c>
      <c r="AP16" s="272">
        <v>129067</v>
      </c>
      <c r="AQ16" s="273">
        <v>156695</v>
      </c>
      <c r="AR16" s="274">
        <v>-17.600000000000001</v>
      </c>
    </row>
    <row r="17" spans="1:46" x14ac:dyDescent="0.15">
      <c r="A17" s="254"/>
      <c r="B17" s="250"/>
      <c r="C17" s="250"/>
      <c r="D17" s="250"/>
      <c r="E17" s="250"/>
      <c r="F17" s="250"/>
      <c r="G17" s="250"/>
      <c r="H17" s="250"/>
      <c r="I17" s="250"/>
      <c r="J17" s="250"/>
      <c r="K17" s="250"/>
      <c r="L17" s="250"/>
      <c r="M17" s="250"/>
      <c r="N17" s="250"/>
      <c r="O17" s="250"/>
      <c r="P17" s="250"/>
      <c r="Q17" s="250"/>
      <c r="R17" s="250"/>
      <c r="S17" s="250"/>
      <c r="T17" s="250"/>
      <c r="U17" s="250"/>
      <c r="V17" s="250"/>
      <c r="W17" s="250"/>
      <c r="X17" s="250"/>
      <c r="Y17" s="250"/>
      <c r="Z17" s="250"/>
      <c r="AA17" s="250"/>
      <c r="AB17" s="250"/>
      <c r="AC17" s="250"/>
      <c r="AD17" s="250"/>
      <c r="AE17" s="250"/>
      <c r="AF17" s="250"/>
      <c r="AG17" s="250"/>
      <c r="AH17" s="250"/>
      <c r="AI17" s="250"/>
      <c r="AJ17" s="250"/>
      <c r="AK17" s="250"/>
      <c r="AL17" s="250"/>
      <c r="AM17" s="250"/>
      <c r="AN17" s="250"/>
      <c r="AO17" s="250"/>
      <c r="AP17" s="250"/>
      <c r="AQ17" s="250"/>
      <c r="AR17" s="275"/>
    </row>
    <row r="18" spans="1:46" x14ac:dyDescent="0.15">
      <c r="A18" s="254"/>
      <c r="B18" s="250"/>
      <c r="C18" s="250"/>
      <c r="D18" s="250"/>
      <c r="E18" s="250"/>
      <c r="F18" s="250"/>
      <c r="G18" s="250"/>
      <c r="H18" s="250"/>
      <c r="I18" s="250"/>
      <c r="J18" s="250"/>
      <c r="K18" s="250"/>
      <c r="L18" s="250"/>
      <c r="M18" s="250"/>
      <c r="N18" s="250"/>
      <c r="O18" s="250"/>
      <c r="P18" s="250"/>
      <c r="Q18" s="250"/>
      <c r="R18" s="250"/>
      <c r="S18" s="250"/>
      <c r="T18" s="250"/>
      <c r="U18" s="250"/>
      <c r="V18" s="250"/>
      <c r="W18" s="250"/>
      <c r="X18" s="250"/>
      <c r="Y18" s="250"/>
      <c r="Z18" s="250"/>
      <c r="AA18" s="250"/>
      <c r="AB18" s="250"/>
      <c r="AC18" s="250"/>
      <c r="AD18" s="250"/>
      <c r="AE18" s="250"/>
      <c r="AF18" s="250"/>
      <c r="AG18" s="250"/>
      <c r="AH18" s="250"/>
      <c r="AI18" s="250"/>
      <c r="AJ18" s="250"/>
      <c r="AK18" s="250"/>
      <c r="AL18" s="250"/>
      <c r="AM18" s="250"/>
      <c r="AN18" s="250"/>
      <c r="AO18" s="250"/>
      <c r="AP18" s="250"/>
      <c r="AQ18" s="276"/>
      <c r="AR18" s="276"/>
    </row>
    <row r="19" spans="1:46" x14ac:dyDescent="0.15">
      <c r="A19" s="254"/>
      <c r="B19" s="250"/>
      <c r="C19" s="250"/>
      <c r="D19" s="250"/>
      <c r="E19" s="250"/>
      <c r="F19" s="250"/>
      <c r="G19" s="250"/>
      <c r="H19" s="250"/>
      <c r="I19" s="250"/>
      <c r="J19" s="250"/>
      <c r="K19" s="250"/>
      <c r="L19" s="250"/>
      <c r="M19" s="250"/>
      <c r="N19" s="250"/>
      <c r="O19" s="250"/>
      <c r="P19" s="250"/>
      <c r="Q19" s="250"/>
      <c r="R19" s="250"/>
      <c r="S19" s="250"/>
      <c r="T19" s="250"/>
      <c r="U19" s="250"/>
      <c r="V19" s="250"/>
      <c r="W19" s="250"/>
      <c r="X19" s="250"/>
      <c r="Y19" s="250"/>
      <c r="Z19" s="250"/>
      <c r="AA19" s="250"/>
      <c r="AB19" s="250"/>
      <c r="AC19" s="250"/>
      <c r="AD19" s="250"/>
      <c r="AE19" s="250"/>
      <c r="AF19" s="250"/>
      <c r="AG19" s="250"/>
      <c r="AH19" s="250"/>
      <c r="AI19" s="250"/>
      <c r="AJ19" s="250"/>
      <c r="AK19" s="250" t="s">
        <v>493</v>
      </c>
      <c r="AL19" s="250"/>
      <c r="AM19" s="250"/>
      <c r="AN19" s="250"/>
      <c r="AO19" s="250"/>
      <c r="AP19" s="250"/>
      <c r="AQ19" s="250"/>
      <c r="AR19" s="250"/>
    </row>
    <row r="20" spans="1:46" x14ac:dyDescent="0.15">
      <c r="A20" s="254"/>
      <c r="B20" s="250"/>
      <c r="C20" s="250"/>
      <c r="D20" s="250"/>
      <c r="E20" s="250"/>
      <c r="F20" s="250"/>
      <c r="G20" s="250"/>
      <c r="H20" s="250"/>
      <c r="I20" s="250"/>
      <c r="J20" s="250"/>
      <c r="K20" s="250"/>
      <c r="L20" s="250"/>
      <c r="M20" s="250"/>
      <c r="N20" s="250"/>
      <c r="O20" s="250"/>
      <c r="P20" s="250"/>
      <c r="Q20" s="250"/>
      <c r="R20" s="250"/>
      <c r="S20" s="250"/>
      <c r="T20" s="250"/>
      <c r="U20" s="250"/>
      <c r="V20" s="250"/>
      <c r="W20" s="250"/>
      <c r="X20" s="250"/>
      <c r="Y20" s="250"/>
      <c r="Z20" s="250"/>
      <c r="AA20" s="250"/>
      <c r="AB20" s="250"/>
      <c r="AC20" s="250"/>
      <c r="AD20" s="250"/>
      <c r="AE20" s="250"/>
      <c r="AF20" s="250"/>
      <c r="AG20" s="250"/>
      <c r="AH20" s="250"/>
      <c r="AI20" s="250"/>
      <c r="AJ20" s="250"/>
      <c r="AK20" s="277"/>
      <c r="AL20" s="278"/>
      <c r="AM20" s="278"/>
      <c r="AN20" s="279"/>
      <c r="AO20" s="280" t="s">
        <v>494</v>
      </c>
      <c r="AP20" s="281" t="s">
        <v>495</v>
      </c>
      <c r="AQ20" s="282" t="s">
        <v>496</v>
      </c>
      <c r="AR20" s="283"/>
    </row>
    <row r="21" spans="1:46" s="289" customFormat="1" x14ac:dyDescent="0.15">
      <c r="A21" s="284"/>
      <c r="B21" s="255"/>
      <c r="C21" s="255"/>
      <c r="D21" s="255"/>
      <c r="E21" s="255"/>
      <c r="F21" s="255"/>
      <c r="G21" s="255"/>
      <c r="H21" s="255"/>
      <c r="I21" s="255"/>
      <c r="J21" s="255"/>
      <c r="K21" s="255"/>
      <c r="L21" s="255"/>
      <c r="M21" s="255"/>
      <c r="N21" s="255"/>
      <c r="O21" s="255"/>
      <c r="P21" s="255"/>
      <c r="Q21" s="255"/>
      <c r="R21" s="255"/>
      <c r="S21" s="255"/>
      <c r="T21" s="255"/>
      <c r="U21" s="255"/>
      <c r="V21" s="255"/>
      <c r="W21" s="255"/>
      <c r="X21" s="255"/>
      <c r="Y21" s="255"/>
      <c r="Z21" s="255"/>
      <c r="AA21" s="255"/>
      <c r="AB21" s="255"/>
      <c r="AC21" s="255"/>
      <c r="AD21" s="255"/>
      <c r="AE21" s="255"/>
      <c r="AF21" s="255"/>
      <c r="AG21" s="255"/>
      <c r="AH21" s="255"/>
      <c r="AI21" s="255"/>
      <c r="AJ21" s="255"/>
      <c r="AK21" s="1136" t="s">
        <v>497</v>
      </c>
      <c r="AL21" s="1137"/>
      <c r="AM21" s="1137"/>
      <c r="AN21" s="1138"/>
      <c r="AO21" s="285">
        <v>12.42</v>
      </c>
      <c r="AP21" s="286">
        <v>13.24</v>
      </c>
      <c r="AQ21" s="287">
        <v>-0.82</v>
      </c>
      <c r="AR21" s="255"/>
      <c r="AS21" s="288"/>
      <c r="AT21" s="284"/>
    </row>
    <row r="22" spans="1:46" s="289" customFormat="1" x14ac:dyDescent="0.15">
      <c r="A22" s="284"/>
      <c r="B22" s="255"/>
      <c r="C22" s="255"/>
      <c r="D22" s="255"/>
      <c r="E22" s="255"/>
      <c r="F22" s="255"/>
      <c r="G22" s="255"/>
      <c r="H22" s="255"/>
      <c r="I22" s="255"/>
      <c r="J22" s="255"/>
      <c r="K22" s="255"/>
      <c r="L22" s="255"/>
      <c r="M22" s="255"/>
      <c r="N22" s="255"/>
      <c r="O22" s="255"/>
      <c r="P22" s="255"/>
      <c r="Q22" s="255"/>
      <c r="R22" s="255"/>
      <c r="S22" s="255"/>
      <c r="T22" s="255"/>
      <c r="U22" s="255"/>
      <c r="V22" s="255"/>
      <c r="W22" s="255"/>
      <c r="X22" s="255"/>
      <c r="Y22" s="255"/>
      <c r="Z22" s="255"/>
      <c r="AA22" s="255"/>
      <c r="AB22" s="255"/>
      <c r="AC22" s="255"/>
      <c r="AD22" s="255"/>
      <c r="AE22" s="255"/>
      <c r="AF22" s="255"/>
      <c r="AG22" s="255"/>
      <c r="AH22" s="255"/>
      <c r="AI22" s="255"/>
      <c r="AJ22" s="255"/>
      <c r="AK22" s="1136" t="s">
        <v>498</v>
      </c>
      <c r="AL22" s="1137"/>
      <c r="AM22" s="1137"/>
      <c r="AN22" s="1138"/>
      <c r="AO22" s="290">
        <v>96.2</v>
      </c>
      <c r="AP22" s="291">
        <v>95.2</v>
      </c>
      <c r="AQ22" s="292">
        <v>1</v>
      </c>
      <c r="AR22" s="276"/>
      <c r="AS22" s="288"/>
      <c r="AT22" s="284"/>
    </row>
    <row r="23" spans="1:46" s="289" customFormat="1" x14ac:dyDescent="0.15">
      <c r="A23" s="284"/>
      <c r="B23" s="255"/>
      <c r="C23" s="255"/>
      <c r="D23" s="255"/>
      <c r="E23" s="255"/>
      <c r="F23" s="255"/>
      <c r="G23" s="255"/>
      <c r="H23" s="255"/>
      <c r="I23" s="255"/>
      <c r="J23" s="255"/>
      <c r="K23" s="255"/>
      <c r="L23" s="255"/>
      <c r="M23" s="255"/>
      <c r="N23" s="255"/>
      <c r="O23" s="255"/>
      <c r="P23" s="255"/>
      <c r="Q23" s="255"/>
      <c r="R23" s="255"/>
      <c r="S23" s="255"/>
      <c r="T23" s="255"/>
      <c r="U23" s="255"/>
      <c r="V23" s="255"/>
      <c r="W23" s="255"/>
      <c r="X23" s="255"/>
      <c r="Y23" s="255"/>
      <c r="Z23" s="255"/>
      <c r="AA23" s="255"/>
      <c r="AB23" s="255"/>
      <c r="AC23" s="255"/>
      <c r="AD23" s="255"/>
      <c r="AE23" s="255"/>
      <c r="AF23" s="255"/>
      <c r="AG23" s="255"/>
      <c r="AH23" s="255"/>
      <c r="AI23" s="255"/>
      <c r="AJ23" s="255"/>
      <c r="AK23" s="255"/>
      <c r="AL23" s="255"/>
      <c r="AM23" s="255"/>
      <c r="AN23" s="255"/>
      <c r="AO23" s="255"/>
      <c r="AP23" s="276"/>
      <c r="AQ23" s="276"/>
      <c r="AR23" s="276"/>
      <c r="AS23" s="288"/>
      <c r="AT23" s="284"/>
    </row>
    <row r="24" spans="1:46" s="289" customFormat="1" x14ac:dyDescent="0.15">
      <c r="A24" s="284"/>
      <c r="B24" s="255"/>
      <c r="C24" s="255"/>
      <c r="D24" s="255"/>
      <c r="E24" s="255"/>
      <c r="F24" s="255"/>
      <c r="G24" s="255"/>
      <c r="H24" s="255"/>
      <c r="I24" s="255"/>
      <c r="J24" s="255"/>
      <c r="K24" s="255"/>
      <c r="L24" s="255"/>
      <c r="M24" s="255"/>
      <c r="N24" s="255"/>
      <c r="O24" s="255"/>
      <c r="P24" s="255"/>
      <c r="Q24" s="255"/>
      <c r="R24" s="255"/>
      <c r="S24" s="255"/>
      <c r="T24" s="255"/>
      <c r="U24" s="255"/>
      <c r="V24" s="255"/>
      <c r="W24" s="255"/>
      <c r="X24" s="255"/>
      <c r="Y24" s="255"/>
      <c r="Z24" s="255"/>
      <c r="AA24" s="255"/>
      <c r="AB24" s="255"/>
      <c r="AC24" s="255"/>
      <c r="AD24" s="255"/>
      <c r="AE24" s="255"/>
      <c r="AF24" s="255"/>
      <c r="AG24" s="255"/>
      <c r="AH24" s="255"/>
      <c r="AI24" s="255"/>
      <c r="AJ24" s="255"/>
      <c r="AK24" s="255"/>
      <c r="AL24" s="255"/>
      <c r="AM24" s="255"/>
      <c r="AN24" s="255"/>
      <c r="AO24" s="255"/>
      <c r="AP24" s="276"/>
      <c r="AQ24" s="276"/>
      <c r="AR24" s="276"/>
      <c r="AS24" s="288"/>
      <c r="AT24" s="284"/>
    </row>
    <row r="25" spans="1:46" s="289" customFormat="1" x14ac:dyDescent="0.15">
      <c r="A25" s="293"/>
      <c r="B25" s="294"/>
      <c r="C25" s="294"/>
      <c r="D25" s="294"/>
      <c r="E25" s="294"/>
      <c r="F25" s="294"/>
      <c r="G25" s="294"/>
      <c r="H25" s="294"/>
      <c r="I25" s="294"/>
      <c r="J25" s="294"/>
      <c r="K25" s="294"/>
      <c r="L25" s="294"/>
      <c r="M25" s="294"/>
      <c r="N25" s="294"/>
      <c r="O25" s="294"/>
      <c r="P25" s="294"/>
      <c r="Q25" s="294"/>
      <c r="R25" s="294"/>
      <c r="S25" s="294"/>
      <c r="T25" s="294"/>
      <c r="U25" s="294"/>
      <c r="V25" s="294"/>
      <c r="W25" s="294"/>
      <c r="X25" s="294"/>
      <c r="Y25" s="294"/>
      <c r="Z25" s="294"/>
      <c r="AA25" s="294"/>
      <c r="AB25" s="294"/>
      <c r="AC25" s="294"/>
      <c r="AD25" s="294"/>
      <c r="AE25" s="294"/>
      <c r="AF25" s="294"/>
      <c r="AG25" s="294"/>
      <c r="AH25" s="294"/>
      <c r="AI25" s="294"/>
      <c r="AJ25" s="294"/>
      <c r="AK25" s="294"/>
      <c r="AL25" s="294"/>
      <c r="AM25" s="294"/>
      <c r="AN25" s="294"/>
      <c r="AO25" s="294"/>
      <c r="AP25" s="295"/>
      <c r="AQ25" s="295"/>
      <c r="AR25" s="295"/>
      <c r="AS25" s="296"/>
      <c r="AT25" s="284"/>
    </row>
    <row r="26" spans="1:46" s="289" customFormat="1" x14ac:dyDescent="0.15">
      <c r="A26" s="1129" t="s">
        <v>499</v>
      </c>
      <c r="B26" s="1129"/>
      <c r="C26" s="1129"/>
      <c r="D26" s="1129"/>
      <c r="E26" s="1129"/>
      <c r="F26" s="1129"/>
      <c r="G26" s="1129"/>
      <c r="H26" s="1129"/>
      <c r="I26" s="1129"/>
      <c r="J26" s="1129"/>
      <c r="K26" s="1129"/>
      <c r="L26" s="1129"/>
      <c r="M26" s="1129"/>
      <c r="N26" s="1129"/>
      <c r="O26" s="1129"/>
      <c r="P26" s="1129"/>
      <c r="Q26" s="1129"/>
      <c r="R26" s="1129"/>
      <c r="S26" s="1129"/>
      <c r="T26" s="1129"/>
      <c r="U26" s="1129"/>
      <c r="V26" s="1129"/>
      <c r="W26" s="1129"/>
      <c r="X26" s="1129"/>
      <c r="Y26" s="1129"/>
      <c r="Z26" s="1129"/>
      <c r="AA26" s="1129"/>
      <c r="AB26" s="1129"/>
      <c r="AC26" s="1129"/>
      <c r="AD26" s="1129"/>
      <c r="AE26" s="1129"/>
      <c r="AF26" s="1129"/>
      <c r="AG26" s="1129"/>
      <c r="AH26" s="1129"/>
      <c r="AI26" s="1129"/>
      <c r="AJ26" s="1129"/>
      <c r="AK26" s="1129"/>
      <c r="AL26" s="1129"/>
      <c r="AM26" s="1129"/>
      <c r="AN26" s="1129"/>
      <c r="AO26" s="1129"/>
      <c r="AP26" s="1129"/>
      <c r="AQ26" s="1129"/>
      <c r="AR26" s="1129"/>
      <c r="AS26" s="1129"/>
      <c r="AT26" s="255"/>
    </row>
    <row r="27" spans="1:46" x14ac:dyDescent="0.15">
      <c r="A27" s="297"/>
      <c r="AO27" s="250"/>
      <c r="AP27" s="250"/>
      <c r="AQ27" s="250"/>
      <c r="AR27" s="250"/>
      <c r="AS27" s="250"/>
      <c r="AT27" s="250"/>
    </row>
    <row r="28" spans="1:46" ht="17.25" x14ac:dyDescent="0.15">
      <c r="A28" s="251" t="s">
        <v>500</v>
      </c>
      <c r="B28" s="252"/>
      <c r="C28" s="252"/>
      <c r="D28" s="252"/>
      <c r="E28" s="252"/>
      <c r="F28" s="252"/>
      <c r="G28" s="252"/>
      <c r="H28" s="252"/>
      <c r="I28" s="252"/>
      <c r="J28" s="252"/>
      <c r="K28" s="252"/>
      <c r="L28" s="252"/>
      <c r="M28" s="252"/>
      <c r="N28" s="252"/>
      <c r="O28" s="252"/>
      <c r="P28" s="252"/>
      <c r="Q28" s="252"/>
      <c r="R28" s="252"/>
      <c r="S28" s="252"/>
      <c r="T28" s="252"/>
      <c r="U28" s="252"/>
      <c r="V28" s="252"/>
      <c r="W28" s="252"/>
      <c r="X28" s="252"/>
      <c r="Y28" s="252"/>
      <c r="Z28" s="252"/>
      <c r="AA28" s="252"/>
      <c r="AB28" s="252"/>
      <c r="AC28" s="252"/>
      <c r="AD28" s="252"/>
      <c r="AE28" s="252"/>
      <c r="AF28" s="252"/>
      <c r="AG28" s="252"/>
      <c r="AH28" s="252"/>
      <c r="AI28" s="252"/>
      <c r="AJ28" s="252"/>
      <c r="AK28" s="252"/>
      <c r="AL28" s="252"/>
      <c r="AM28" s="252"/>
      <c r="AN28" s="252"/>
      <c r="AO28" s="252"/>
      <c r="AP28" s="252"/>
      <c r="AQ28" s="252"/>
      <c r="AR28" s="252"/>
      <c r="AS28" s="298"/>
    </row>
    <row r="29" spans="1:46" x14ac:dyDescent="0.15">
      <c r="A29" s="254"/>
      <c r="B29" s="250"/>
      <c r="C29" s="250"/>
      <c r="D29" s="250"/>
      <c r="E29" s="250"/>
      <c r="F29" s="250"/>
      <c r="G29" s="250"/>
      <c r="H29" s="250"/>
      <c r="I29" s="250"/>
      <c r="J29" s="250"/>
      <c r="K29" s="250"/>
      <c r="L29" s="250"/>
      <c r="M29" s="250"/>
      <c r="N29" s="250"/>
      <c r="O29" s="250"/>
      <c r="P29" s="250"/>
      <c r="Q29" s="250"/>
      <c r="R29" s="250"/>
      <c r="S29" s="250"/>
      <c r="T29" s="250"/>
      <c r="U29" s="250"/>
      <c r="V29" s="250"/>
      <c r="W29" s="250"/>
      <c r="X29" s="250"/>
      <c r="Y29" s="250"/>
      <c r="Z29" s="250"/>
      <c r="AA29" s="250"/>
      <c r="AB29" s="250"/>
      <c r="AC29" s="250"/>
      <c r="AD29" s="250"/>
      <c r="AE29" s="250"/>
      <c r="AF29" s="250"/>
      <c r="AG29" s="250"/>
      <c r="AH29" s="250"/>
      <c r="AI29" s="250"/>
      <c r="AJ29" s="250"/>
      <c r="AK29" s="255" t="s">
        <v>501</v>
      </c>
      <c r="AL29" s="255"/>
      <c r="AM29" s="255"/>
      <c r="AN29" s="255"/>
      <c r="AO29" s="250"/>
      <c r="AP29" s="250"/>
      <c r="AQ29" s="250"/>
      <c r="AR29" s="250"/>
      <c r="AS29" s="299"/>
    </row>
    <row r="30" spans="1:46" ht="13.5" customHeight="1" x14ac:dyDescent="0.15">
      <c r="A30" s="254"/>
      <c r="B30" s="250"/>
      <c r="C30" s="250"/>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c r="AE30" s="250"/>
      <c r="AF30" s="250"/>
      <c r="AG30" s="250"/>
      <c r="AH30" s="250"/>
      <c r="AI30" s="250"/>
      <c r="AJ30" s="250"/>
      <c r="AK30" s="257"/>
      <c r="AL30" s="258"/>
      <c r="AM30" s="258"/>
      <c r="AN30" s="259"/>
      <c r="AO30" s="1118" t="s">
        <v>480</v>
      </c>
      <c r="AP30" s="260"/>
      <c r="AQ30" s="261" t="s">
        <v>481</v>
      </c>
      <c r="AR30" s="262"/>
    </row>
    <row r="31" spans="1:46" x14ac:dyDescent="0.15">
      <c r="A31" s="254"/>
      <c r="B31" s="250"/>
      <c r="C31" s="250"/>
      <c r="D31" s="250"/>
      <c r="E31" s="250"/>
      <c r="F31" s="250"/>
      <c r="G31" s="250"/>
      <c r="H31" s="250"/>
      <c r="I31" s="250"/>
      <c r="J31" s="250"/>
      <c r="K31" s="250"/>
      <c r="L31" s="250"/>
      <c r="M31" s="250"/>
      <c r="N31" s="250"/>
      <c r="O31" s="250"/>
      <c r="P31" s="250"/>
      <c r="Q31" s="250"/>
      <c r="R31" s="250"/>
      <c r="S31" s="250"/>
      <c r="T31" s="250"/>
      <c r="U31" s="250"/>
      <c r="V31" s="250"/>
      <c r="W31" s="250"/>
      <c r="X31" s="250"/>
      <c r="Y31" s="250"/>
      <c r="Z31" s="250"/>
      <c r="AA31" s="250"/>
      <c r="AB31" s="250"/>
      <c r="AC31" s="250"/>
      <c r="AD31" s="250"/>
      <c r="AE31" s="250"/>
      <c r="AF31" s="250"/>
      <c r="AG31" s="250"/>
      <c r="AH31" s="250"/>
      <c r="AI31" s="250"/>
      <c r="AJ31" s="250"/>
      <c r="AK31" s="263"/>
      <c r="AL31" s="264"/>
      <c r="AM31" s="264"/>
      <c r="AN31" s="265"/>
      <c r="AO31" s="1119"/>
      <c r="AP31" s="266" t="s">
        <v>482</v>
      </c>
      <c r="AQ31" s="267" t="s">
        <v>483</v>
      </c>
      <c r="AR31" s="268" t="s">
        <v>484</v>
      </c>
    </row>
    <row r="32" spans="1:46" ht="27" customHeight="1" x14ac:dyDescent="0.15">
      <c r="A32" s="254"/>
      <c r="B32" s="250"/>
      <c r="C32" s="250"/>
      <c r="D32" s="250"/>
      <c r="E32" s="250"/>
      <c r="F32" s="250"/>
      <c r="G32" s="250"/>
      <c r="H32" s="250"/>
      <c r="I32" s="250"/>
      <c r="J32" s="250"/>
      <c r="K32" s="250"/>
      <c r="L32" s="250"/>
      <c r="M32" s="250"/>
      <c r="N32" s="250"/>
      <c r="O32" s="250"/>
      <c r="P32" s="250"/>
      <c r="Q32" s="250"/>
      <c r="R32" s="250"/>
      <c r="S32" s="250"/>
      <c r="T32" s="250"/>
      <c r="U32" s="250"/>
      <c r="V32" s="250"/>
      <c r="W32" s="250"/>
      <c r="X32" s="250"/>
      <c r="Y32" s="250"/>
      <c r="Z32" s="250"/>
      <c r="AA32" s="250"/>
      <c r="AB32" s="250"/>
      <c r="AC32" s="250"/>
      <c r="AD32" s="250"/>
      <c r="AE32" s="250"/>
      <c r="AF32" s="250"/>
      <c r="AG32" s="250"/>
      <c r="AH32" s="250"/>
      <c r="AI32" s="250"/>
      <c r="AJ32" s="250"/>
      <c r="AK32" s="1120" t="s">
        <v>502</v>
      </c>
      <c r="AL32" s="1121"/>
      <c r="AM32" s="1121"/>
      <c r="AN32" s="1122"/>
      <c r="AO32" s="300">
        <v>1473261</v>
      </c>
      <c r="AP32" s="300">
        <v>96298</v>
      </c>
      <c r="AQ32" s="301">
        <v>83272</v>
      </c>
      <c r="AR32" s="302">
        <v>15.6</v>
      </c>
    </row>
    <row r="33" spans="1:46" ht="13.5" customHeight="1" x14ac:dyDescent="0.15">
      <c r="A33" s="254"/>
      <c r="B33" s="250"/>
      <c r="C33" s="250"/>
      <c r="D33" s="250"/>
      <c r="E33" s="250"/>
      <c r="F33" s="250"/>
      <c r="G33" s="250"/>
      <c r="H33" s="250"/>
      <c r="I33" s="250"/>
      <c r="J33" s="250"/>
      <c r="K33" s="250"/>
      <c r="L33" s="250"/>
      <c r="M33" s="250"/>
      <c r="N33" s="250"/>
      <c r="O33" s="250"/>
      <c r="P33" s="250"/>
      <c r="Q33" s="250"/>
      <c r="R33" s="250"/>
      <c r="S33" s="250"/>
      <c r="T33" s="250"/>
      <c r="U33" s="250"/>
      <c r="V33" s="250"/>
      <c r="W33" s="250"/>
      <c r="X33" s="250"/>
      <c r="Y33" s="250"/>
      <c r="Z33" s="250"/>
      <c r="AA33" s="250"/>
      <c r="AB33" s="250"/>
      <c r="AC33" s="250"/>
      <c r="AD33" s="250"/>
      <c r="AE33" s="250"/>
      <c r="AF33" s="250"/>
      <c r="AG33" s="250"/>
      <c r="AH33" s="250"/>
      <c r="AI33" s="250"/>
      <c r="AJ33" s="250"/>
      <c r="AK33" s="1120" t="s">
        <v>503</v>
      </c>
      <c r="AL33" s="1121"/>
      <c r="AM33" s="1121"/>
      <c r="AN33" s="1122"/>
      <c r="AO33" s="300" t="s">
        <v>489</v>
      </c>
      <c r="AP33" s="300" t="s">
        <v>489</v>
      </c>
      <c r="AQ33" s="301" t="s">
        <v>489</v>
      </c>
      <c r="AR33" s="302" t="s">
        <v>489</v>
      </c>
    </row>
    <row r="34" spans="1:46" ht="27" customHeight="1" x14ac:dyDescent="0.15">
      <c r="A34" s="254"/>
      <c r="B34" s="250"/>
      <c r="C34" s="250"/>
      <c r="D34" s="250"/>
      <c r="E34" s="250"/>
      <c r="F34" s="250"/>
      <c r="G34" s="250"/>
      <c r="H34" s="250"/>
      <c r="I34" s="250"/>
      <c r="J34" s="250"/>
      <c r="K34" s="250"/>
      <c r="L34" s="250"/>
      <c r="M34" s="250"/>
      <c r="N34" s="250"/>
      <c r="O34" s="250"/>
      <c r="P34" s="250"/>
      <c r="Q34" s="250"/>
      <c r="R34" s="250"/>
      <c r="S34" s="250"/>
      <c r="T34" s="250"/>
      <c r="U34" s="250"/>
      <c r="V34" s="250"/>
      <c r="W34" s="250"/>
      <c r="X34" s="250"/>
      <c r="Y34" s="250"/>
      <c r="Z34" s="250"/>
      <c r="AA34" s="250"/>
      <c r="AB34" s="250"/>
      <c r="AC34" s="250"/>
      <c r="AD34" s="250"/>
      <c r="AE34" s="250"/>
      <c r="AF34" s="250"/>
      <c r="AG34" s="250"/>
      <c r="AH34" s="250"/>
      <c r="AI34" s="250"/>
      <c r="AJ34" s="250"/>
      <c r="AK34" s="1120" t="s">
        <v>504</v>
      </c>
      <c r="AL34" s="1121"/>
      <c r="AM34" s="1121"/>
      <c r="AN34" s="1122"/>
      <c r="AO34" s="300" t="s">
        <v>489</v>
      </c>
      <c r="AP34" s="300" t="s">
        <v>489</v>
      </c>
      <c r="AQ34" s="301" t="s">
        <v>489</v>
      </c>
      <c r="AR34" s="302" t="s">
        <v>489</v>
      </c>
    </row>
    <row r="35" spans="1:46" ht="27" customHeight="1" x14ac:dyDescent="0.15">
      <c r="A35" s="254"/>
      <c r="B35" s="250"/>
      <c r="C35" s="250"/>
      <c r="D35" s="250"/>
      <c r="E35" s="250"/>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50"/>
      <c r="AI35" s="250"/>
      <c r="AJ35" s="250"/>
      <c r="AK35" s="1120" t="s">
        <v>505</v>
      </c>
      <c r="AL35" s="1121"/>
      <c r="AM35" s="1121"/>
      <c r="AN35" s="1122"/>
      <c r="AO35" s="300">
        <v>200159</v>
      </c>
      <c r="AP35" s="300">
        <v>13083</v>
      </c>
      <c r="AQ35" s="301">
        <v>16739</v>
      </c>
      <c r="AR35" s="302">
        <v>-21.8</v>
      </c>
    </row>
    <row r="36" spans="1:46" ht="27" customHeight="1" x14ac:dyDescent="0.15">
      <c r="A36" s="254"/>
      <c r="B36" s="250"/>
      <c r="C36" s="250"/>
      <c r="D36" s="250"/>
      <c r="E36" s="250"/>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D36" s="250"/>
      <c r="AE36" s="250"/>
      <c r="AF36" s="250"/>
      <c r="AG36" s="250"/>
      <c r="AH36" s="250"/>
      <c r="AI36" s="250"/>
      <c r="AJ36" s="250"/>
      <c r="AK36" s="1120" t="s">
        <v>506</v>
      </c>
      <c r="AL36" s="1121"/>
      <c r="AM36" s="1121"/>
      <c r="AN36" s="1122"/>
      <c r="AO36" s="300">
        <v>28821</v>
      </c>
      <c r="AP36" s="300">
        <v>1884</v>
      </c>
      <c r="AQ36" s="301">
        <v>3400</v>
      </c>
      <c r="AR36" s="302">
        <v>-44.6</v>
      </c>
    </row>
    <row r="37" spans="1:46" ht="13.5" customHeight="1" x14ac:dyDescent="0.15">
      <c r="A37" s="254"/>
      <c r="B37" s="250"/>
      <c r="C37" s="250"/>
      <c r="D37" s="250"/>
      <c r="E37" s="250"/>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0"/>
      <c r="AE37" s="250"/>
      <c r="AF37" s="250"/>
      <c r="AG37" s="250"/>
      <c r="AH37" s="250"/>
      <c r="AI37" s="250"/>
      <c r="AJ37" s="250"/>
      <c r="AK37" s="1120" t="s">
        <v>507</v>
      </c>
      <c r="AL37" s="1121"/>
      <c r="AM37" s="1121"/>
      <c r="AN37" s="1122"/>
      <c r="AO37" s="300">
        <v>7</v>
      </c>
      <c r="AP37" s="300">
        <v>0</v>
      </c>
      <c r="AQ37" s="301">
        <v>1033</v>
      </c>
      <c r="AR37" s="302">
        <v>-100</v>
      </c>
    </row>
    <row r="38" spans="1:46" ht="27" customHeight="1" x14ac:dyDescent="0.15">
      <c r="A38" s="254"/>
      <c r="B38" s="250"/>
      <c r="C38" s="250"/>
      <c r="D38" s="250"/>
      <c r="E38" s="250"/>
      <c r="F38" s="250"/>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0"/>
      <c r="AE38" s="250"/>
      <c r="AF38" s="250"/>
      <c r="AG38" s="250"/>
      <c r="AH38" s="250"/>
      <c r="AI38" s="250"/>
      <c r="AJ38" s="250"/>
      <c r="AK38" s="1123" t="s">
        <v>508</v>
      </c>
      <c r="AL38" s="1124"/>
      <c r="AM38" s="1124"/>
      <c r="AN38" s="1125"/>
      <c r="AO38" s="303" t="s">
        <v>489</v>
      </c>
      <c r="AP38" s="303" t="s">
        <v>489</v>
      </c>
      <c r="AQ38" s="304">
        <v>14</v>
      </c>
      <c r="AR38" s="292" t="s">
        <v>489</v>
      </c>
      <c r="AS38" s="299"/>
    </row>
    <row r="39" spans="1:46" x14ac:dyDescent="0.15">
      <c r="A39" s="254"/>
      <c r="B39" s="250"/>
      <c r="C39" s="250"/>
      <c r="D39" s="250"/>
      <c r="E39" s="250"/>
      <c r="F39" s="250"/>
      <c r="G39" s="250"/>
      <c r="H39" s="250"/>
      <c r="I39" s="250"/>
      <c r="J39" s="250"/>
      <c r="K39" s="250"/>
      <c r="L39" s="250"/>
      <c r="M39" s="250"/>
      <c r="N39" s="250"/>
      <c r="O39" s="250"/>
      <c r="P39" s="250"/>
      <c r="Q39" s="250"/>
      <c r="R39" s="250"/>
      <c r="S39" s="250"/>
      <c r="T39" s="250"/>
      <c r="U39" s="250"/>
      <c r="V39" s="250"/>
      <c r="W39" s="250"/>
      <c r="X39" s="250"/>
      <c r="Y39" s="250"/>
      <c r="Z39" s="250"/>
      <c r="AA39" s="250"/>
      <c r="AB39" s="250"/>
      <c r="AC39" s="250"/>
      <c r="AD39" s="250"/>
      <c r="AE39" s="250"/>
      <c r="AF39" s="250"/>
      <c r="AG39" s="250"/>
      <c r="AH39" s="250"/>
      <c r="AI39" s="250"/>
      <c r="AJ39" s="250"/>
      <c r="AK39" s="1123" t="s">
        <v>509</v>
      </c>
      <c r="AL39" s="1124"/>
      <c r="AM39" s="1124"/>
      <c r="AN39" s="1125"/>
      <c r="AO39" s="300">
        <v>-103189</v>
      </c>
      <c r="AP39" s="300">
        <v>-6745</v>
      </c>
      <c r="AQ39" s="301">
        <v>-1917</v>
      </c>
      <c r="AR39" s="302">
        <v>251.9</v>
      </c>
      <c r="AS39" s="299"/>
    </row>
    <row r="40" spans="1:46" ht="27" customHeight="1" x14ac:dyDescent="0.15">
      <c r="A40" s="254"/>
      <c r="B40" s="250"/>
      <c r="C40" s="250"/>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1120" t="s">
        <v>510</v>
      </c>
      <c r="AL40" s="1121"/>
      <c r="AM40" s="1121"/>
      <c r="AN40" s="1122"/>
      <c r="AO40" s="300">
        <v>-1160460</v>
      </c>
      <c r="AP40" s="300">
        <v>-75852</v>
      </c>
      <c r="AQ40" s="301">
        <v>-69414</v>
      </c>
      <c r="AR40" s="302">
        <v>9.3000000000000007</v>
      </c>
      <c r="AS40" s="299"/>
    </row>
    <row r="41" spans="1:46" x14ac:dyDescent="0.15">
      <c r="A41" s="254"/>
      <c r="B41" s="250"/>
      <c r="C41" s="250"/>
      <c r="D41" s="250"/>
      <c r="E41" s="250"/>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c r="AG41" s="250"/>
      <c r="AH41" s="250"/>
      <c r="AI41" s="250"/>
      <c r="AJ41" s="250"/>
      <c r="AK41" s="1126" t="s">
        <v>287</v>
      </c>
      <c r="AL41" s="1127"/>
      <c r="AM41" s="1127"/>
      <c r="AN41" s="1128"/>
      <c r="AO41" s="300">
        <v>438599</v>
      </c>
      <c r="AP41" s="300">
        <v>28668</v>
      </c>
      <c r="AQ41" s="301">
        <v>33127</v>
      </c>
      <c r="AR41" s="302">
        <v>-13.5</v>
      </c>
      <c r="AS41" s="299"/>
    </row>
    <row r="42" spans="1:46" x14ac:dyDescent="0.15">
      <c r="A42" s="254"/>
      <c r="B42" s="250"/>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305"/>
      <c r="AL42" s="250"/>
      <c r="AM42" s="250"/>
      <c r="AN42" s="250"/>
      <c r="AO42" s="250"/>
      <c r="AP42" s="250"/>
      <c r="AQ42" s="276"/>
      <c r="AR42" s="276"/>
      <c r="AS42" s="299"/>
    </row>
    <row r="43" spans="1:46" x14ac:dyDescent="0.15">
      <c r="A43" s="254"/>
      <c r="B43" s="250"/>
      <c r="C43" s="250"/>
      <c r="D43" s="250"/>
      <c r="E43" s="250"/>
      <c r="F43" s="250"/>
      <c r="G43" s="250"/>
      <c r="H43" s="250"/>
      <c r="I43" s="250"/>
      <c r="J43" s="250"/>
      <c r="K43" s="250"/>
      <c r="L43" s="250"/>
      <c r="M43" s="250"/>
      <c r="N43" s="250"/>
      <c r="O43" s="250"/>
      <c r="P43" s="250"/>
      <c r="Q43" s="250"/>
      <c r="R43" s="250"/>
      <c r="S43" s="250"/>
      <c r="T43" s="250"/>
      <c r="U43" s="250"/>
      <c r="V43" s="250"/>
      <c r="W43" s="250"/>
      <c r="X43" s="250"/>
      <c r="Y43" s="250"/>
      <c r="Z43" s="250"/>
      <c r="AA43" s="250"/>
      <c r="AB43" s="250"/>
      <c r="AC43" s="250"/>
      <c r="AD43" s="250"/>
      <c r="AE43" s="250"/>
      <c r="AF43" s="250"/>
      <c r="AG43" s="250"/>
      <c r="AH43" s="250"/>
      <c r="AI43" s="250"/>
      <c r="AJ43" s="250"/>
      <c r="AK43" s="250"/>
      <c r="AL43" s="250"/>
      <c r="AM43" s="250"/>
      <c r="AN43" s="250"/>
      <c r="AO43" s="250"/>
      <c r="AP43" s="306"/>
      <c r="AQ43" s="276"/>
      <c r="AR43" s="250"/>
      <c r="AS43" s="299"/>
    </row>
    <row r="44" spans="1:46" x14ac:dyDescent="0.15">
      <c r="A44" s="254"/>
      <c r="B44" s="250"/>
      <c r="C44" s="250"/>
      <c r="D44" s="250"/>
      <c r="E44" s="250"/>
      <c r="F44" s="250"/>
      <c r="G44" s="250"/>
      <c r="H44" s="250"/>
      <c r="I44" s="250"/>
      <c r="J44" s="250"/>
      <c r="K44" s="250"/>
      <c r="L44" s="250"/>
      <c r="M44" s="250"/>
      <c r="N44" s="250"/>
      <c r="O44" s="250"/>
      <c r="P44" s="250"/>
      <c r="Q44" s="250"/>
      <c r="R44" s="250"/>
      <c r="S44" s="250"/>
      <c r="T44" s="250"/>
      <c r="U44" s="250"/>
      <c r="V44" s="250"/>
      <c r="W44" s="250"/>
      <c r="X44" s="250"/>
      <c r="Y44" s="250"/>
      <c r="Z44" s="250"/>
      <c r="AA44" s="250"/>
      <c r="AB44" s="250"/>
      <c r="AC44" s="250"/>
      <c r="AD44" s="250"/>
      <c r="AE44" s="250"/>
      <c r="AF44" s="250"/>
      <c r="AG44" s="250"/>
      <c r="AH44" s="250"/>
      <c r="AI44" s="250"/>
      <c r="AJ44" s="250"/>
      <c r="AK44" s="250"/>
      <c r="AL44" s="250"/>
      <c r="AM44" s="250"/>
      <c r="AN44" s="250"/>
      <c r="AO44" s="250"/>
      <c r="AP44" s="250"/>
      <c r="AQ44" s="276"/>
      <c r="AR44" s="250"/>
    </row>
    <row r="45" spans="1:46" x14ac:dyDescent="0.15">
      <c r="A45" s="252"/>
      <c r="B45" s="252"/>
      <c r="C45" s="252"/>
      <c r="D45" s="252"/>
      <c r="E45" s="252"/>
      <c r="F45" s="252"/>
      <c r="G45" s="252"/>
      <c r="H45" s="252"/>
      <c r="I45" s="252"/>
      <c r="J45" s="252"/>
      <c r="K45" s="252"/>
      <c r="L45" s="252"/>
      <c r="M45" s="252"/>
      <c r="N45" s="252"/>
      <c r="O45" s="252"/>
      <c r="P45" s="252"/>
      <c r="Q45" s="252"/>
      <c r="R45" s="252"/>
      <c r="S45" s="252"/>
      <c r="T45" s="252"/>
      <c r="U45" s="252"/>
      <c r="V45" s="252"/>
      <c r="W45" s="252"/>
      <c r="X45" s="252"/>
      <c r="Y45" s="252"/>
      <c r="Z45" s="252"/>
      <c r="AA45" s="252"/>
      <c r="AB45" s="252"/>
      <c r="AC45" s="252"/>
      <c r="AD45" s="252"/>
      <c r="AE45" s="252"/>
      <c r="AF45" s="252"/>
      <c r="AG45" s="252"/>
      <c r="AH45" s="252"/>
      <c r="AI45" s="252"/>
      <c r="AJ45" s="252"/>
      <c r="AK45" s="252"/>
      <c r="AL45" s="252"/>
      <c r="AM45" s="252"/>
      <c r="AN45" s="252"/>
      <c r="AO45" s="252"/>
      <c r="AP45" s="252"/>
      <c r="AQ45" s="307"/>
      <c r="AR45" s="252"/>
      <c r="AS45" s="252"/>
      <c r="AT45" s="250"/>
    </row>
    <row r="46" spans="1:46" x14ac:dyDescent="0.15">
      <c r="A46" s="308"/>
      <c r="B46" s="308"/>
      <c r="C46" s="308"/>
      <c r="D46" s="308"/>
      <c r="E46" s="308"/>
      <c r="F46" s="308"/>
      <c r="G46" s="308"/>
      <c r="H46" s="308"/>
      <c r="I46" s="308"/>
      <c r="J46" s="308"/>
      <c r="K46" s="308"/>
      <c r="L46" s="308"/>
      <c r="M46" s="308"/>
      <c r="N46" s="308"/>
      <c r="O46" s="308"/>
      <c r="P46" s="308"/>
      <c r="Q46" s="308"/>
      <c r="R46" s="308"/>
      <c r="S46" s="308"/>
      <c r="T46" s="308"/>
      <c r="U46" s="308"/>
      <c r="V46" s="308"/>
      <c r="W46" s="308"/>
      <c r="X46" s="308"/>
      <c r="Y46" s="308"/>
      <c r="Z46" s="308"/>
      <c r="AA46" s="308"/>
      <c r="AB46" s="308"/>
      <c r="AC46" s="308"/>
      <c r="AD46" s="308"/>
      <c r="AE46" s="308"/>
      <c r="AF46" s="308"/>
      <c r="AG46" s="308"/>
      <c r="AH46" s="308"/>
      <c r="AI46" s="308"/>
      <c r="AJ46" s="308"/>
      <c r="AK46" s="308"/>
      <c r="AL46" s="308"/>
      <c r="AM46" s="308"/>
      <c r="AN46" s="308"/>
      <c r="AO46" s="308"/>
      <c r="AP46" s="308"/>
      <c r="AQ46" s="308"/>
      <c r="AR46" s="308"/>
      <c r="AS46" s="308"/>
      <c r="AT46" s="250"/>
    </row>
    <row r="47" spans="1:46" ht="17.25" customHeight="1" x14ac:dyDescent="0.15">
      <c r="A47" s="309" t="s">
        <v>511</v>
      </c>
      <c r="B47" s="250"/>
      <c r="C47" s="250"/>
      <c r="D47" s="250"/>
      <c r="E47" s="250"/>
      <c r="F47" s="250"/>
      <c r="G47" s="250"/>
      <c r="H47" s="250"/>
      <c r="I47" s="250"/>
      <c r="J47" s="250"/>
      <c r="K47" s="250"/>
      <c r="L47" s="250"/>
      <c r="M47" s="250"/>
      <c r="N47" s="250"/>
      <c r="O47" s="250"/>
      <c r="P47" s="250"/>
      <c r="Q47" s="250"/>
      <c r="R47" s="250"/>
      <c r="S47" s="250"/>
      <c r="T47" s="250"/>
      <c r="U47" s="250"/>
      <c r="V47" s="250"/>
      <c r="W47" s="250"/>
      <c r="X47" s="250"/>
      <c r="Y47" s="250"/>
      <c r="Z47" s="250"/>
      <c r="AA47" s="250"/>
      <c r="AB47" s="250"/>
      <c r="AC47" s="250"/>
      <c r="AD47" s="250"/>
      <c r="AE47" s="250"/>
      <c r="AF47" s="250"/>
      <c r="AG47" s="250"/>
      <c r="AH47" s="250"/>
      <c r="AI47" s="250"/>
      <c r="AJ47" s="250"/>
      <c r="AK47" s="250"/>
      <c r="AL47" s="250"/>
      <c r="AM47" s="250"/>
      <c r="AN47" s="250"/>
      <c r="AO47" s="250"/>
      <c r="AP47" s="250"/>
      <c r="AQ47" s="250"/>
      <c r="AR47" s="250"/>
    </row>
    <row r="48" spans="1:46" x14ac:dyDescent="0.15">
      <c r="A48" s="254"/>
      <c r="B48" s="250"/>
      <c r="C48" s="250"/>
      <c r="D48" s="250"/>
      <c r="E48" s="250"/>
      <c r="F48" s="250"/>
      <c r="G48" s="250"/>
      <c r="H48" s="250"/>
      <c r="I48" s="250"/>
      <c r="J48" s="250"/>
      <c r="K48" s="250"/>
      <c r="L48" s="250"/>
      <c r="M48" s="250"/>
      <c r="N48" s="250"/>
      <c r="O48" s="250"/>
      <c r="P48" s="250"/>
      <c r="Q48" s="250"/>
      <c r="R48" s="250"/>
      <c r="S48" s="250"/>
      <c r="T48" s="250"/>
      <c r="U48" s="250"/>
      <c r="V48" s="250"/>
      <c r="W48" s="250"/>
      <c r="X48" s="250"/>
      <c r="Y48" s="250"/>
      <c r="Z48" s="250"/>
      <c r="AA48" s="250"/>
      <c r="AB48" s="250"/>
      <c r="AC48" s="250"/>
      <c r="AD48" s="250"/>
      <c r="AE48" s="250"/>
      <c r="AF48" s="250"/>
      <c r="AG48" s="250"/>
      <c r="AH48" s="250"/>
      <c r="AI48" s="250"/>
      <c r="AJ48" s="250"/>
      <c r="AK48" s="310" t="s">
        <v>512</v>
      </c>
      <c r="AL48" s="310"/>
      <c r="AM48" s="310"/>
      <c r="AN48" s="310"/>
      <c r="AO48" s="310"/>
      <c r="AP48" s="310"/>
      <c r="AQ48" s="311"/>
      <c r="AR48" s="310"/>
    </row>
    <row r="49" spans="1:44" ht="13.5" customHeight="1" x14ac:dyDescent="0.15">
      <c r="A49" s="254"/>
      <c r="B49" s="250"/>
      <c r="C49" s="250"/>
      <c r="D49" s="250"/>
      <c r="E49" s="250"/>
      <c r="F49" s="250"/>
      <c r="G49" s="250"/>
      <c r="H49" s="250"/>
      <c r="I49" s="250"/>
      <c r="J49" s="250"/>
      <c r="K49" s="250"/>
      <c r="L49" s="250"/>
      <c r="M49" s="250"/>
      <c r="N49" s="250"/>
      <c r="O49" s="250"/>
      <c r="P49" s="250"/>
      <c r="Q49" s="250"/>
      <c r="R49" s="250"/>
      <c r="S49" s="250"/>
      <c r="T49" s="250"/>
      <c r="U49" s="250"/>
      <c r="V49" s="250"/>
      <c r="W49" s="250"/>
      <c r="X49" s="250"/>
      <c r="Y49" s="250"/>
      <c r="Z49" s="250"/>
      <c r="AA49" s="250"/>
      <c r="AB49" s="250"/>
      <c r="AC49" s="250"/>
      <c r="AD49" s="250"/>
      <c r="AE49" s="250"/>
      <c r="AF49" s="250"/>
      <c r="AG49" s="250"/>
      <c r="AH49" s="250"/>
      <c r="AI49" s="250"/>
      <c r="AJ49" s="250"/>
      <c r="AK49" s="312"/>
      <c r="AL49" s="313"/>
      <c r="AM49" s="1113" t="s">
        <v>480</v>
      </c>
      <c r="AN49" s="1115" t="s">
        <v>513</v>
      </c>
      <c r="AO49" s="1116"/>
      <c r="AP49" s="1116"/>
      <c r="AQ49" s="1116"/>
      <c r="AR49" s="1117"/>
    </row>
    <row r="50" spans="1:44" x14ac:dyDescent="0.15">
      <c r="A50" s="254"/>
      <c r="B50" s="250"/>
      <c r="C50" s="250"/>
      <c r="D50" s="250"/>
      <c r="E50" s="250"/>
      <c r="F50" s="250"/>
      <c r="G50" s="250"/>
      <c r="H50" s="250"/>
      <c r="I50" s="250"/>
      <c r="J50" s="250"/>
      <c r="K50" s="250"/>
      <c r="L50" s="250"/>
      <c r="M50" s="250"/>
      <c r="N50" s="250"/>
      <c r="O50" s="250"/>
      <c r="P50" s="250"/>
      <c r="Q50" s="250"/>
      <c r="R50" s="250"/>
      <c r="S50" s="250"/>
      <c r="T50" s="250"/>
      <c r="U50" s="250"/>
      <c r="V50" s="250"/>
      <c r="W50" s="250"/>
      <c r="X50" s="250"/>
      <c r="Y50" s="250"/>
      <c r="Z50" s="250"/>
      <c r="AA50" s="250"/>
      <c r="AB50" s="250"/>
      <c r="AC50" s="250"/>
      <c r="AD50" s="250"/>
      <c r="AE50" s="250"/>
      <c r="AF50" s="250"/>
      <c r="AG50" s="250"/>
      <c r="AH50" s="250"/>
      <c r="AI50" s="250"/>
      <c r="AJ50" s="250"/>
      <c r="AK50" s="314"/>
      <c r="AL50" s="315"/>
      <c r="AM50" s="1114"/>
      <c r="AN50" s="316" t="s">
        <v>514</v>
      </c>
      <c r="AO50" s="317" t="s">
        <v>515</v>
      </c>
      <c r="AP50" s="318" t="s">
        <v>516</v>
      </c>
      <c r="AQ50" s="319" t="s">
        <v>517</v>
      </c>
      <c r="AR50" s="320" t="s">
        <v>518</v>
      </c>
    </row>
    <row r="51" spans="1:44" x14ac:dyDescent="0.15">
      <c r="A51" s="254"/>
      <c r="B51" s="250"/>
      <c r="C51" s="250"/>
      <c r="D51" s="250"/>
      <c r="E51" s="250"/>
      <c r="F51" s="250"/>
      <c r="G51" s="250"/>
      <c r="H51" s="250"/>
      <c r="I51" s="250"/>
      <c r="J51" s="250"/>
      <c r="K51" s="250"/>
      <c r="L51" s="250"/>
      <c r="M51" s="250"/>
      <c r="N51" s="250"/>
      <c r="O51" s="250"/>
      <c r="P51" s="250"/>
      <c r="Q51" s="250"/>
      <c r="R51" s="250"/>
      <c r="S51" s="250"/>
      <c r="T51" s="250"/>
      <c r="U51" s="250"/>
      <c r="V51" s="250"/>
      <c r="W51" s="250"/>
      <c r="X51" s="250"/>
      <c r="Y51" s="250"/>
      <c r="Z51" s="250"/>
      <c r="AA51" s="250"/>
      <c r="AB51" s="250"/>
      <c r="AC51" s="250"/>
      <c r="AD51" s="250"/>
      <c r="AE51" s="250"/>
      <c r="AF51" s="250"/>
      <c r="AG51" s="250"/>
      <c r="AH51" s="250"/>
      <c r="AI51" s="250"/>
      <c r="AJ51" s="250"/>
      <c r="AK51" s="312" t="s">
        <v>519</v>
      </c>
      <c r="AL51" s="313"/>
      <c r="AM51" s="321">
        <v>1048893</v>
      </c>
      <c r="AN51" s="322">
        <v>63961</v>
      </c>
      <c r="AO51" s="323">
        <v>8.5</v>
      </c>
      <c r="AP51" s="324">
        <v>125418</v>
      </c>
      <c r="AQ51" s="325">
        <v>10.6</v>
      </c>
      <c r="AR51" s="326">
        <v>-2.1</v>
      </c>
    </row>
    <row r="52" spans="1:44" x14ac:dyDescent="0.15">
      <c r="A52" s="254"/>
      <c r="B52" s="250"/>
      <c r="C52" s="250"/>
      <c r="D52" s="250"/>
      <c r="E52" s="250"/>
      <c r="F52" s="250"/>
      <c r="G52" s="250"/>
      <c r="H52" s="250"/>
      <c r="I52" s="250"/>
      <c r="J52" s="250"/>
      <c r="K52" s="250"/>
      <c r="L52" s="250"/>
      <c r="M52" s="250"/>
      <c r="N52" s="250"/>
      <c r="O52" s="250"/>
      <c r="P52" s="250"/>
      <c r="Q52" s="250"/>
      <c r="R52" s="250"/>
      <c r="S52" s="250"/>
      <c r="T52" s="250"/>
      <c r="U52" s="250"/>
      <c r="V52" s="250"/>
      <c r="W52" s="250"/>
      <c r="X52" s="250"/>
      <c r="Y52" s="250"/>
      <c r="Z52" s="250"/>
      <c r="AA52" s="250"/>
      <c r="AB52" s="250"/>
      <c r="AC52" s="250"/>
      <c r="AD52" s="250"/>
      <c r="AE52" s="250"/>
      <c r="AF52" s="250"/>
      <c r="AG52" s="250"/>
      <c r="AH52" s="250"/>
      <c r="AI52" s="250"/>
      <c r="AJ52" s="250"/>
      <c r="AK52" s="327"/>
      <c r="AL52" s="328" t="s">
        <v>520</v>
      </c>
      <c r="AM52" s="329">
        <v>470055</v>
      </c>
      <c r="AN52" s="330">
        <v>28664</v>
      </c>
      <c r="AO52" s="331">
        <v>-6.5</v>
      </c>
      <c r="AP52" s="332">
        <v>60445</v>
      </c>
      <c r="AQ52" s="333">
        <v>2.9</v>
      </c>
      <c r="AR52" s="334">
        <v>-9.4</v>
      </c>
    </row>
    <row r="53" spans="1:44" x14ac:dyDescent="0.15">
      <c r="A53" s="254"/>
      <c r="B53" s="250"/>
      <c r="C53" s="250"/>
      <c r="D53" s="250"/>
      <c r="E53" s="250"/>
      <c r="F53" s="250"/>
      <c r="G53" s="250"/>
      <c r="H53" s="250"/>
      <c r="I53" s="250"/>
      <c r="J53" s="250"/>
      <c r="K53" s="250"/>
      <c r="L53" s="250"/>
      <c r="M53" s="250"/>
      <c r="N53" s="250"/>
      <c r="O53" s="250"/>
      <c r="P53" s="250"/>
      <c r="Q53" s="250"/>
      <c r="R53" s="250"/>
      <c r="S53" s="250"/>
      <c r="T53" s="250"/>
      <c r="U53" s="250"/>
      <c r="V53" s="250"/>
      <c r="W53" s="250"/>
      <c r="X53" s="250"/>
      <c r="Y53" s="250"/>
      <c r="Z53" s="250"/>
      <c r="AA53" s="250"/>
      <c r="AB53" s="250"/>
      <c r="AC53" s="250"/>
      <c r="AD53" s="250"/>
      <c r="AE53" s="250"/>
      <c r="AF53" s="250"/>
      <c r="AG53" s="250"/>
      <c r="AH53" s="250"/>
      <c r="AI53" s="250"/>
      <c r="AJ53" s="250"/>
      <c r="AK53" s="312" t="s">
        <v>521</v>
      </c>
      <c r="AL53" s="313"/>
      <c r="AM53" s="321">
        <v>1666140</v>
      </c>
      <c r="AN53" s="322">
        <v>103250</v>
      </c>
      <c r="AO53" s="323">
        <v>61.4</v>
      </c>
      <c r="AP53" s="324">
        <v>108384</v>
      </c>
      <c r="AQ53" s="325">
        <v>-13.6</v>
      </c>
      <c r="AR53" s="326">
        <v>75</v>
      </c>
    </row>
    <row r="54" spans="1:44" x14ac:dyDescent="0.15">
      <c r="A54" s="254"/>
      <c r="B54" s="250"/>
      <c r="C54" s="250"/>
      <c r="D54" s="250"/>
      <c r="E54" s="250"/>
      <c r="F54" s="250"/>
      <c r="G54" s="250"/>
      <c r="H54" s="250"/>
      <c r="I54" s="250"/>
      <c r="J54" s="250"/>
      <c r="K54" s="250"/>
      <c r="L54" s="250"/>
      <c r="M54" s="250"/>
      <c r="N54" s="250"/>
      <c r="O54" s="250"/>
      <c r="P54" s="250"/>
      <c r="Q54" s="250"/>
      <c r="R54" s="250"/>
      <c r="S54" s="250"/>
      <c r="T54" s="250"/>
      <c r="U54" s="250"/>
      <c r="V54" s="250"/>
      <c r="W54" s="250"/>
      <c r="X54" s="250"/>
      <c r="Y54" s="250"/>
      <c r="Z54" s="250"/>
      <c r="AA54" s="250"/>
      <c r="AB54" s="250"/>
      <c r="AC54" s="250"/>
      <c r="AD54" s="250"/>
      <c r="AE54" s="250"/>
      <c r="AF54" s="250"/>
      <c r="AG54" s="250"/>
      <c r="AH54" s="250"/>
      <c r="AI54" s="250"/>
      <c r="AJ54" s="250"/>
      <c r="AK54" s="327"/>
      <c r="AL54" s="328" t="s">
        <v>520</v>
      </c>
      <c r="AM54" s="329">
        <v>1009670</v>
      </c>
      <c r="AN54" s="330">
        <v>62569</v>
      </c>
      <c r="AO54" s="331">
        <v>118.3</v>
      </c>
      <c r="AP54" s="332">
        <v>51153</v>
      </c>
      <c r="AQ54" s="333">
        <v>-15.4</v>
      </c>
      <c r="AR54" s="334">
        <v>133.69999999999999</v>
      </c>
    </row>
    <row r="55" spans="1:44" x14ac:dyDescent="0.15">
      <c r="A55" s="254"/>
      <c r="B55" s="250"/>
      <c r="C55" s="250"/>
      <c r="D55" s="250"/>
      <c r="E55" s="250"/>
      <c r="F55" s="250"/>
      <c r="G55" s="250"/>
      <c r="H55" s="250"/>
      <c r="I55" s="250"/>
      <c r="J55" s="250"/>
      <c r="K55" s="250"/>
      <c r="L55" s="250"/>
      <c r="M55" s="250"/>
      <c r="N55" s="250"/>
      <c r="O55" s="250"/>
      <c r="P55" s="250"/>
      <c r="Q55" s="250"/>
      <c r="R55" s="250"/>
      <c r="S55" s="250"/>
      <c r="T55" s="250"/>
      <c r="U55" s="250"/>
      <c r="V55" s="250"/>
      <c r="W55" s="250"/>
      <c r="X55" s="250"/>
      <c r="Y55" s="250"/>
      <c r="Z55" s="250"/>
      <c r="AA55" s="250"/>
      <c r="AB55" s="250"/>
      <c r="AC55" s="250"/>
      <c r="AD55" s="250"/>
      <c r="AE55" s="250"/>
      <c r="AF55" s="250"/>
      <c r="AG55" s="250"/>
      <c r="AH55" s="250"/>
      <c r="AI55" s="250"/>
      <c r="AJ55" s="250"/>
      <c r="AK55" s="312" t="s">
        <v>522</v>
      </c>
      <c r="AL55" s="313"/>
      <c r="AM55" s="321">
        <v>720079</v>
      </c>
      <c r="AN55" s="322">
        <v>45245</v>
      </c>
      <c r="AO55" s="323">
        <v>-56.2</v>
      </c>
      <c r="AP55" s="324">
        <v>80959</v>
      </c>
      <c r="AQ55" s="325">
        <v>-25.3</v>
      </c>
      <c r="AR55" s="326">
        <v>-30.9</v>
      </c>
    </row>
    <row r="56" spans="1:44" x14ac:dyDescent="0.15">
      <c r="A56" s="254"/>
      <c r="B56" s="250"/>
      <c r="C56" s="250"/>
      <c r="D56" s="250"/>
      <c r="E56" s="250"/>
      <c r="F56" s="250"/>
      <c r="G56" s="250"/>
      <c r="H56" s="250"/>
      <c r="I56" s="250"/>
      <c r="J56" s="250"/>
      <c r="K56" s="250"/>
      <c r="L56" s="250"/>
      <c r="M56" s="250"/>
      <c r="N56" s="250"/>
      <c r="O56" s="250"/>
      <c r="P56" s="250"/>
      <c r="Q56" s="250"/>
      <c r="R56" s="250"/>
      <c r="S56" s="250"/>
      <c r="T56" s="250"/>
      <c r="U56" s="250"/>
      <c r="V56" s="250"/>
      <c r="W56" s="250"/>
      <c r="X56" s="250"/>
      <c r="Y56" s="250"/>
      <c r="Z56" s="250"/>
      <c r="AA56" s="250"/>
      <c r="AB56" s="250"/>
      <c r="AC56" s="250"/>
      <c r="AD56" s="250"/>
      <c r="AE56" s="250"/>
      <c r="AF56" s="250"/>
      <c r="AG56" s="250"/>
      <c r="AH56" s="250"/>
      <c r="AI56" s="250"/>
      <c r="AJ56" s="250"/>
      <c r="AK56" s="327"/>
      <c r="AL56" s="328" t="s">
        <v>520</v>
      </c>
      <c r="AM56" s="329">
        <v>288249</v>
      </c>
      <c r="AN56" s="330">
        <v>18112</v>
      </c>
      <c r="AO56" s="331">
        <v>-71.099999999999994</v>
      </c>
      <c r="AP56" s="332">
        <v>43928</v>
      </c>
      <c r="AQ56" s="333">
        <v>-14.1</v>
      </c>
      <c r="AR56" s="334">
        <v>-57</v>
      </c>
    </row>
    <row r="57" spans="1:44" x14ac:dyDescent="0.15">
      <c r="A57" s="254"/>
      <c r="B57" s="250"/>
      <c r="C57" s="250"/>
      <c r="D57" s="250"/>
      <c r="E57" s="250"/>
      <c r="F57" s="250"/>
      <c r="G57" s="250"/>
      <c r="H57" s="250"/>
      <c r="I57" s="250"/>
      <c r="J57" s="250"/>
      <c r="K57" s="250"/>
      <c r="L57" s="250"/>
      <c r="M57" s="250"/>
      <c r="N57" s="250"/>
      <c r="O57" s="250"/>
      <c r="P57" s="250"/>
      <c r="Q57" s="250"/>
      <c r="R57" s="250"/>
      <c r="S57" s="250"/>
      <c r="T57" s="250"/>
      <c r="U57" s="250"/>
      <c r="V57" s="250"/>
      <c r="W57" s="250"/>
      <c r="X57" s="250"/>
      <c r="Y57" s="250"/>
      <c r="Z57" s="250"/>
      <c r="AA57" s="250"/>
      <c r="AB57" s="250"/>
      <c r="AC57" s="250"/>
      <c r="AD57" s="250"/>
      <c r="AE57" s="250"/>
      <c r="AF57" s="250"/>
      <c r="AG57" s="250"/>
      <c r="AH57" s="250"/>
      <c r="AI57" s="250"/>
      <c r="AJ57" s="250"/>
      <c r="AK57" s="312" t="s">
        <v>523</v>
      </c>
      <c r="AL57" s="313"/>
      <c r="AM57" s="321">
        <v>1117994</v>
      </c>
      <c r="AN57" s="322">
        <v>71552</v>
      </c>
      <c r="AO57" s="323">
        <v>58.1</v>
      </c>
      <c r="AP57" s="324">
        <v>117242</v>
      </c>
      <c r="AQ57" s="325">
        <v>44.8</v>
      </c>
      <c r="AR57" s="326">
        <v>13.3</v>
      </c>
    </row>
    <row r="58" spans="1:44" x14ac:dyDescent="0.15">
      <c r="A58" s="254"/>
      <c r="B58" s="250"/>
      <c r="C58" s="250"/>
      <c r="D58" s="250"/>
      <c r="E58" s="250"/>
      <c r="F58" s="250"/>
      <c r="G58" s="250"/>
      <c r="H58" s="250"/>
      <c r="I58" s="250"/>
      <c r="J58" s="250"/>
      <c r="K58" s="250"/>
      <c r="L58" s="250"/>
      <c r="M58" s="250"/>
      <c r="N58" s="250"/>
      <c r="O58" s="250"/>
      <c r="P58" s="250"/>
      <c r="Q58" s="250"/>
      <c r="R58" s="250"/>
      <c r="S58" s="250"/>
      <c r="T58" s="250"/>
      <c r="U58" s="250"/>
      <c r="V58" s="250"/>
      <c r="W58" s="250"/>
      <c r="X58" s="250"/>
      <c r="Y58" s="250"/>
      <c r="Z58" s="250"/>
      <c r="AA58" s="250"/>
      <c r="AB58" s="250"/>
      <c r="AC58" s="250"/>
      <c r="AD58" s="250"/>
      <c r="AE58" s="250"/>
      <c r="AF58" s="250"/>
      <c r="AG58" s="250"/>
      <c r="AH58" s="250"/>
      <c r="AI58" s="250"/>
      <c r="AJ58" s="250"/>
      <c r="AK58" s="327"/>
      <c r="AL58" s="328" t="s">
        <v>520</v>
      </c>
      <c r="AM58" s="329">
        <v>608291</v>
      </c>
      <c r="AN58" s="330">
        <v>38931</v>
      </c>
      <c r="AO58" s="331">
        <v>114.9</v>
      </c>
      <c r="AP58" s="332">
        <v>59234</v>
      </c>
      <c r="AQ58" s="333">
        <v>34.799999999999997</v>
      </c>
      <c r="AR58" s="334">
        <v>80.099999999999994</v>
      </c>
    </row>
    <row r="59" spans="1:44" x14ac:dyDescent="0.15">
      <c r="A59" s="254"/>
      <c r="B59" s="250"/>
      <c r="C59" s="250"/>
      <c r="D59" s="250"/>
      <c r="E59" s="250"/>
      <c r="F59" s="250"/>
      <c r="G59" s="250"/>
      <c r="H59" s="250"/>
      <c r="I59" s="250"/>
      <c r="J59" s="250"/>
      <c r="K59" s="250"/>
      <c r="L59" s="250"/>
      <c r="M59" s="250"/>
      <c r="N59" s="250"/>
      <c r="O59" s="250"/>
      <c r="P59" s="250"/>
      <c r="Q59" s="250"/>
      <c r="R59" s="250"/>
      <c r="S59" s="250"/>
      <c r="T59" s="250"/>
      <c r="U59" s="250"/>
      <c r="V59" s="250"/>
      <c r="W59" s="250"/>
      <c r="X59" s="250"/>
      <c r="Y59" s="250"/>
      <c r="Z59" s="250"/>
      <c r="AA59" s="250"/>
      <c r="AB59" s="250"/>
      <c r="AC59" s="250"/>
      <c r="AD59" s="250"/>
      <c r="AE59" s="250"/>
      <c r="AF59" s="250"/>
      <c r="AG59" s="250"/>
      <c r="AH59" s="250"/>
      <c r="AI59" s="250"/>
      <c r="AJ59" s="250"/>
      <c r="AK59" s="312" t="s">
        <v>524</v>
      </c>
      <c r="AL59" s="313"/>
      <c r="AM59" s="321">
        <v>1041859</v>
      </c>
      <c r="AN59" s="322">
        <v>68100</v>
      </c>
      <c r="AO59" s="323">
        <v>-4.8</v>
      </c>
      <c r="AP59" s="324">
        <v>113894</v>
      </c>
      <c r="AQ59" s="325">
        <v>-2.9</v>
      </c>
      <c r="AR59" s="326">
        <v>-1.9</v>
      </c>
    </row>
    <row r="60" spans="1:44" x14ac:dyDescent="0.15">
      <c r="A60" s="254"/>
      <c r="B60" s="250"/>
      <c r="C60" s="250"/>
      <c r="D60" s="250"/>
      <c r="E60" s="250"/>
      <c r="F60" s="250"/>
      <c r="G60" s="250"/>
      <c r="H60" s="250"/>
      <c r="I60" s="250"/>
      <c r="J60" s="250"/>
      <c r="K60" s="250"/>
      <c r="L60" s="250"/>
      <c r="M60" s="250"/>
      <c r="N60" s="250"/>
      <c r="O60" s="250"/>
      <c r="P60" s="250"/>
      <c r="Q60" s="250"/>
      <c r="R60" s="250"/>
      <c r="S60" s="250"/>
      <c r="T60" s="250"/>
      <c r="U60" s="250"/>
      <c r="V60" s="250"/>
      <c r="W60" s="250"/>
      <c r="X60" s="250"/>
      <c r="Y60" s="250"/>
      <c r="Z60" s="250"/>
      <c r="AA60" s="250"/>
      <c r="AB60" s="250"/>
      <c r="AC60" s="250"/>
      <c r="AD60" s="250"/>
      <c r="AE60" s="250"/>
      <c r="AF60" s="250"/>
      <c r="AG60" s="250"/>
      <c r="AH60" s="250"/>
      <c r="AI60" s="250"/>
      <c r="AJ60" s="250"/>
      <c r="AK60" s="327"/>
      <c r="AL60" s="328" t="s">
        <v>520</v>
      </c>
      <c r="AM60" s="329">
        <v>691069</v>
      </c>
      <c r="AN60" s="330">
        <v>45171</v>
      </c>
      <c r="AO60" s="331">
        <v>16</v>
      </c>
      <c r="AP60" s="332">
        <v>65544</v>
      </c>
      <c r="AQ60" s="333">
        <v>10.7</v>
      </c>
      <c r="AR60" s="334">
        <v>5.3</v>
      </c>
    </row>
    <row r="61" spans="1:44" x14ac:dyDescent="0.15">
      <c r="A61" s="254"/>
      <c r="B61" s="250"/>
      <c r="C61" s="250"/>
      <c r="D61" s="250"/>
      <c r="E61" s="250"/>
      <c r="F61" s="250"/>
      <c r="G61" s="250"/>
      <c r="H61" s="250"/>
      <c r="I61" s="250"/>
      <c r="J61" s="250"/>
      <c r="K61" s="250"/>
      <c r="L61" s="250"/>
      <c r="M61" s="250"/>
      <c r="N61" s="250"/>
      <c r="O61" s="250"/>
      <c r="P61" s="250"/>
      <c r="Q61" s="250"/>
      <c r="R61" s="250"/>
      <c r="S61" s="250"/>
      <c r="T61" s="250"/>
      <c r="U61" s="250"/>
      <c r="V61" s="250"/>
      <c r="W61" s="250"/>
      <c r="X61" s="250"/>
      <c r="Y61" s="250"/>
      <c r="Z61" s="250"/>
      <c r="AA61" s="250"/>
      <c r="AB61" s="250"/>
      <c r="AC61" s="250"/>
      <c r="AD61" s="250"/>
      <c r="AE61" s="250"/>
      <c r="AF61" s="250"/>
      <c r="AG61" s="250"/>
      <c r="AH61" s="250"/>
      <c r="AI61" s="250"/>
      <c r="AJ61" s="250"/>
      <c r="AK61" s="312" t="s">
        <v>525</v>
      </c>
      <c r="AL61" s="335"/>
      <c r="AM61" s="336">
        <v>1118993</v>
      </c>
      <c r="AN61" s="337">
        <v>70422</v>
      </c>
      <c r="AO61" s="338">
        <v>13.4</v>
      </c>
      <c r="AP61" s="339">
        <v>109179</v>
      </c>
      <c r="AQ61" s="340">
        <v>2.7</v>
      </c>
      <c r="AR61" s="326">
        <v>10.7</v>
      </c>
    </row>
    <row r="62" spans="1:44" x14ac:dyDescent="0.15">
      <c r="A62" s="254"/>
      <c r="B62" s="250"/>
      <c r="C62" s="250"/>
      <c r="D62" s="250"/>
      <c r="E62" s="250"/>
      <c r="F62" s="250"/>
      <c r="G62" s="250"/>
      <c r="H62" s="250"/>
      <c r="I62" s="250"/>
      <c r="J62" s="250"/>
      <c r="K62" s="250"/>
      <c r="L62" s="250"/>
      <c r="M62" s="250"/>
      <c r="N62" s="250"/>
      <c r="O62" s="250"/>
      <c r="P62" s="250"/>
      <c r="Q62" s="250"/>
      <c r="R62" s="250"/>
      <c r="S62" s="250"/>
      <c r="T62" s="250"/>
      <c r="U62" s="250"/>
      <c r="V62" s="250"/>
      <c r="W62" s="250"/>
      <c r="X62" s="250"/>
      <c r="Y62" s="250"/>
      <c r="Z62" s="250"/>
      <c r="AA62" s="250"/>
      <c r="AB62" s="250"/>
      <c r="AC62" s="250"/>
      <c r="AD62" s="250"/>
      <c r="AE62" s="250"/>
      <c r="AF62" s="250"/>
      <c r="AG62" s="250"/>
      <c r="AH62" s="250"/>
      <c r="AI62" s="250"/>
      <c r="AJ62" s="250"/>
      <c r="AK62" s="327"/>
      <c r="AL62" s="328" t="s">
        <v>520</v>
      </c>
      <c r="AM62" s="329">
        <v>613467</v>
      </c>
      <c r="AN62" s="330">
        <v>38689</v>
      </c>
      <c r="AO62" s="331">
        <v>34.299999999999997</v>
      </c>
      <c r="AP62" s="332">
        <v>56061</v>
      </c>
      <c r="AQ62" s="333">
        <v>3.8</v>
      </c>
      <c r="AR62" s="334">
        <v>30.5</v>
      </c>
    </row>
    <row r="63" spans="1:44" x14ac:dyDescent="0.15">
      <c r="A63" s="254"/>
      <c r="B63" s="250"/>
      <c r="C63" s="250"/>
      <c r="D63" s="250"/>
      <c r="E63" s="250"/>
      <c r="F63" s="250"/>
      <c r="G63" s="250"/>
      <c r="H63" s="250"/>
      <c r="I63" s="250"/>
      <c r="J63" s="250"/>
      <c r="K63" s="250"/>
      <c r="L63" s="250"/>
      <c r="M63" s="250"/>
      <c r="N63" s="250"/>
      <c r="O63" s="250"/>
      <c r="P63" s="250"/>
      <c r="Q63" s="250"/>
      <c r="R63" s="250"/>
      <c r="S63" s="250"/>
      <c r="T63" s="250"/>
      <c r="U63" s="250"/>
      <c r="V63" s="250"/>
      <c r="W63" s="250"/>
      <c r="X63" s="250"/>
      <c r="Y63" s="250"/>
      <c r="Z63" s="250"/>
      <c r="AA63" s="250"/>
      <c r="AB63" s="250"/>
      <c r="AC63" s="250"/>
      <c r="AD63" s="250"/>
      <c r="AE63" s="250"/>
      <c r="AF63" s="250"/>
      <c r="AG63" s="250"/>
      <c r="AH63" s="250"/>
      <c r="AI63" s="250"/>
      <c r="AJ63" s="250"/>
      <c r="AK63" s="250"/>
      <c r="AL63" s="250"/>
      <c r="AM63" s="250"/>
      <c r="AN63" s="250"/>
      <c r="AO63" s="250"/>
      <c r="AP63" s="250"/>
      <c r="AQ63" s="250"/>
      <c r="AR63" s="250"/>
    </row>
    <row r="64" spans="1:44" x14ac:dyDescent="0.15">
      <c r="A64" s="254"/>
      <c r="B64" s="250"/>
      <c r="C64" s="250"/>
      <c r="D64" s="250"/>
      <c r="E64" s="250"/>
      <c r="F64" s="250"/>
      <c r="G64" s="250"/>
      <c r="H64" s="250"/>
      <c r="I64" s="250"/>
      <c r="J64" s="250"/>
      <c r="K64" s="250"/>
      <c r="L64" s="250"/>
      <c r="M64" s="250"/>
      <c r="N64" s="250"/>
      <c r="O64" s="250"/>
      <c r="P64" s="250"/>
      <c r="Q64" s="250"/>
      <c r="R64" s="250"/>
      <c r="S64" s="250"/>
      <c r="T64" s="250"/>
      <c r="U64" s="250"/>
      <c r="V64" s="250"/>
      <c r="W64" s="250"/>
      <c r="X64" s="250"/>
      <c r="Y64" s="250"/>
      <c r="Z64" s="250"/>
      <c r="AA64" s="250"/>
      <c r="AB64" s="250"/>
      <c r="AC64" s="250"/>
      <c r="AD64" s="250"/>
      <c r="AE64" s="250"/>
      <c r="AF64" s="250"/>
      <c r="AG64" s="250"/>
      <c r="AH64" s="250"/>
      <c r="AI64" s="250"/>
      <c r="AJ64" s="250"/>
      <c r="AK64" s="250"/>
      <c r="AL64" s="250"/>
      <c r="AM64" s="250"/>
      <c r="AN64" s="250"/>
      <c r="AO64" s="250"/>
      <c r="AP64" s="250"/>
      <c r="AQ64" s="250"/>
      <c r="AR64" s="250"/>
    </row>
    <row r="65" spans="1:46" x14ac:dyDescent="0.15">
      <c r="A65" s="254"/>
      <c r="B65" s="250"/>
      <c r="C65" s="250"/>
      <c r="D65" s="250"/>
      <c r="E65" s="250"/>
      <c r="F65" s="250"/>
      <c r="G65" s="250"/>
      <c r="H65" s="250"/>
      <c r="I65" s="250"/>
      <c r="J65" s="250"/>
      <c r="K65" s="250"/>
      <c r="L65" s="250"/>
      <c r="M65" s="250"/>
      <c r="N65" s="250"/>
      <c r="O65" s="250"/>
      <c r="P65" s="250"/>
      <c r="Q65" s="250"/>
      <c r="R65" s="250"/>
      <c r="S65" s="250"/>
      <c r="T65" s="250"/>
      <c r="U65" s="250"/>
      <c r="V65" s="250"/>
      <c r="W65" s="250"/>
      <c r="X65" s="250"/>
      <c r="Y65" s="250"/>
      <c r="Z65" s="250"/>
      <c r="AA65" s="250"/>
      <c r="AB65" s="250"/>
      <c r="AC65" s="250"/>
      <c r="AD65" s="250"/>
      <c r="AE65" s="250"/>
      <c r="AF65" s="250"/>
      <c r="AG65" s="250"/>
      <c r="AH65" s="250"/>
      <c r="AI65" s="250"/>
      <c r="AJ65" s="250"/>
      <c r="AK65" s="250"/>
      <c r="AL65" s="250"/>
      <c r="AM65" s="250"/>
      <c r="AN65" s="250"/>
      <c r="AO65" s="250"/>
      <c r="AP65" s="250"/>
      <c r="AQ65" s="250"/>
      <c r="AR65" s="250"/>
    </row>
    <row r="66" spans="1:46" x14ac:dyDescent="0.15">
      <c r="A66" s="341"/>
      <c r="B66" s="308"/>
      <c r="C66" s="308"/>
      <c r="D66" s="308"/>
      <c r="E66" s="308"/>
      <c r="F66" s="308"/>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8"/>
      <c r="AE66" s="308"/>
      <c r="AF66" s="308"/>
      <c r="AG66" s="308"/>
      <c r="AH66" s="308"/>
      <c r="AI66" s="308"/>
      <c r="AJ66" s="308"/>
      <c r="AK66" s="308"/>
      <c r="AL66" s="308"/>
      <c r="AM66" s="308"/>
      <c r="AN66" s="308"/>
      <c r="AO66" s="308"/>
      <c r="AP66" s="308"/>
      <c r="AQ66" s="308"/>
      <c r="AR66" s="308"/>
      <c r="AS66" s="342"/>
    </row>
    <row r="67" spans="1:46" ht="13.5" hidden="1" customHeight="1" x14ac:dyDescent="0.15">
      <c r="AK67" s="250"/>
      <c r="AL67" s="250"/>
      <c r="AM67" s="250"/>
      <c r="AN67" s="250"/>
      <c r="AO67" s="250"/>
      <c r="AP67" s="250"/>
      <c r="AQ67" s="250"/>
      <c r="AR67" s="250"/>
      <c r="AS67" s="250"/>
      <c r="AT67" s="250"/>
    </row>
    <row r="68" spans="1:46" ht="13.5" hidden="1" customHeight="1" x14ac:dyDescent="0.15">
      <c r="AK68" s="250"/>
      <c r="AL68" s="250"/>
      <c r="AM68" s="250"/>
      <c r="AN68" s="250"/>
      <c r="AO68" s="250"/>
      <c r="AP68" s="250"/>
      <c r="AQ68" s="250"/>
      <c r="AR68" s="250"/>
    </row>
    <row r="69" spans="1:46" ht="13.5" hidden="1" customHeight="1" x14ac:dyDescent="0.15">
      <c r="AK69" s="250"/>
      <c r="AL69" s="250"/>
      <c r="AM69" s="250"/>
      <c r="AN69" s="250"/>
      <c r="AO69" s="250"/>
      <c r="AP69" s="250"/>
      <c r="AQ69" s="250"/>
      <c r="AR69" s="250"/>
    </row>
    <row r="70" spans="1:46" hidden="1" x14ac:dyDescent="0.15">
      <c r="AK70" s="250"/>
      <c r="AL70" s="250"/>
      <c r="AM70" s="250"/>
      <c r="AN70" s="250"/>
      <c r="AO70" s="250"/>
      <c r="AP70" s="250"/>
      <c r="AQ70" s="250"/>
      <c r="AR70" s="250"/>
    </row>
    <row r="71" spans="1:46" hidden="1" x14ac:dyDescent="0.15">
      <c r="AK71" s="250"/>
      <c r="AL71" s="250"/>
      <c r="AM71" s="250"/>
      <c r="AN71" s="250"/>
      <c r="AO71" s="250"/>
      <c r="AP71" s="250"/>
      <c r="AQ71" s="250"/>
      <c r="AR71" s="250"/>
    </row>
    <row r="72" spans="1:46" hidden="1" x14ac:dyDescent="0.15">
      <c r="AK72" s="250"/>
      <c r="AL72" s="250"/>
      <c r="AM72" s="250"/>
      <c r="AN72" s="250"/>
      <c r="AO72" s="250"/>
      <c r="AP72" s="250"/>
      <c r="AQ72" s="250"/>
      <c r="AR72" s="250"/>
    </row>
    <row r="73" spans="1:46" hidden="1" x14ac:dyDescent="0.15">
      <c r="AK73" s="250"/>
      <c r="AL73" s="250"/>
      <c r="AM73" s="250"/>
      <c r="AN73" s="250"/>
      <c r="AO73" s="250"/>
      <c r="AP73" s="250"/>
      <c r="AQ73" s="250"/>
      <c r="AR73" s="250"/>
    </row>
  </sheetData>
  <sheetProtection algorithmName="SHA-512" hashValue="8bambqWO3s8lsx4atgOo3+oMI817PX38UWfhNcxeuTp1YyiC+wdsZPZoco0awWitwHrm+QJ7HVkRpviYp1+xhg==" saltValue="6ckeDKS9xpgnPSRlqpDHrw=="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topLeftCell="A75" zoomScaleNormal="100" zoomScaleSheetLayoutView="55" workbookViewId="0"/>
  </sheetViews>
  <sheetFormatPr defaultColWidth="0" defaultRowHeight="13.5" customHeight="1" zeroHeight="1" x14ac:dyDescent="0.15"/>
  <cols>
    <col min="1" max="125" width="2.5" style="248" customWidth="1"/>
    <col min="126" max="16384" width="9" style="247" hidden="1"/>
  </cols>
  <sheetData>
    <row r="1" spans="2:125" ht="13.5" customHeight="1"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2:125" x14ac:dyDescent="0.15">
      <c r="B2" s="247"/>
      <c r="DG2" s="247"/>
    </row>
    <row r="3" spans="2:125" x14ac:dyDescent="0.15">
      <c r="C3" s="247"/>
      <c r="D3" s="247"/>
      <c r="E3" s="247"/>
      <c r="F3" s="247"/>
      <c r="G3" s="247"/>
      <c r="H3" s="247"/>
      <c r="I3" s="247"/>
      <c r="J3" s="247"/>
      <c r="K3" s="247"/>
      <c r="L3" s="247"/>
      <c r="M3" s="247"/>
      <c r="N3" s="247"/>
      <c r="O3" s="247"/>
      <c r="P3" s="247"/>
      <c r="Q3" s="247"/>
      <c r="R3" s="247"/>
      <c r="S3" s="247"/>
      <c r="T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H3" s="247"/>
      <c r="DI3" s="247"/>
      <c r="DJ3" s="247"/>
      <c r="DK3" s="247"/>
      <c r="DL3" s="247"/>
      <c r="DM3" s="247"/>
      <c r="DN3" s="247"/>
      <c r="DO3" s="247"/>
      <c r="DP3" s="247"/>
      <c r="DQ3" s="247"/>
      <c r="DR3" s="247"/>
      <c r="DS3" s="247"/>
      <c r="DT3" s="247"/>
      <c r="DU3" s="247"/>
    </row>
    <row r="4" spans="2:125" x14ac:dyDescent="0.15"/>
    <row r="5" spans="2:125" x14ac:dyDescent="0.15"/>
    <row r="6" spans="2:125" x14ac:dyDescent="0.15"/>
    <row r="7" spans="2:125" x14ac:dyDescent="0.15"/>
    <row r="8" spans="2:125" x14ac:dyDescent="0.15"/>
    <row r="9" spans="2:125" x14ac:dyDescent="0.15">
      <c r="DU9" s="247"/>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47"/>
    </row>
    <row r="18" spans="125:125" x14ac:dyDescent="0.15"/>
    <row r="19" spans="125:125" x14ac:dyDescent="0.15"/>
    <row r="20" spans="125:125" x14ac:dyDescent="0.15">
      <c r="DU20" s="247"/>
    </row>
    <row r="21" spans="125:125" x14ac:dyDescent="0.15">
      <c r="DU21" s="247"/>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47"/>
    </row>
    <row r="29" spans="125:125" x14ac:dyDescent="0.15"/>
    <row r="30" spans="125:125" x14ac:dyDescent="0.15"/>
    <row r="31" spans="125:125" x14ac:dyDescent="0.15"/>
    <row r="32" spans="125:125" x14ac:dyDescent="0.15"/>
    <row r="33" spans="2:125" x14ac:dyDescent="0.15">
      <c r="B33" s="247"/>
      <c r="G33" s="247"/>
      <c r="I33" s="247"/>
    </row>
    <row r="34" spans="2:125" x14ac:dyDescent="0.15">
      <c r="C34" s="247"/>
      <c r="P34" s="247"/>
      <c r="DE34" s="247"/>
      <c r="DH34" s="247"/>
    </row>
    <row r="35" spans="2:125" x14ac:dyDescent="0.15">
      <c r="D35" s="247"/>
      <c r="E35" s="247"/>
      <c r="DG35" s="247"/>
      <c r="DJ35" s="247"/>
      <c r="DP35" s="247"/>
      <c r="DQ35" s="247"/>
      <c r="DR35" s="247"/>
      <c r="DS35" s="247"/>
      <c r="DT35" s="247"/>
      <c r="DU35" s="247"/>
    </row>
    <row r="36" spans="2:125" x14ac:dyDescent="0.15">
      <c r="F36" s="247"/>
      <c r="H36" s="247"/>
      <c r="J36" s="247"/>
      <c r="K36" s="247"/>
      <c r="L36" s="247"/>
      <c r="M36" s="247"/>
      <c r="N36" s="247"/>
      <c r="O36" s="247"/>
      <c r="Q36" s="247"/>
      <c r="R36" s="247"/>
      <c r="S36" s="247"/>
      <c r="T36" s="247"/>
      <c r="U36" s="247"/>
      <c r="V36" s="247"/>
      <c r="W36" s="247"/>
      <c r="X36" s="247"/>
      <c r="Y36" s="247"/>
      <c r="Z36" s="247"/>
      <c r="AA36" s="247"/>
      <c r="AB36" s="247"/>
      <c r="AC36" s="247"/>
      <c r="AD36" s="247"/>
      <c r="AE36" s="247"/>
      <c r="AF36" s="247"/>
      <c r="AG36" s="247"/>
      <c r="AH36" s="247"/>
      <c r="AI36" s="247"/>
      <c r="AJ36" s="247"/>
      <c r="AK36" s="247"/>
      <c r="AL36" s="247"/>
      <c r="AM36" s="247"/>
      <c r="AN36" s="247"/>
      <c r="AO36" s="247"/>
      <c r="AP36" s="247"/>
      <c r="AQ36" s="247"/>
      <c r="AR36" s="247"/>
      <c r="AS36" s="247"/>
      <c r="AT36" s="247"/>
      <c r="AU36" s="247"/>
      <c r="AV36" s="247"/>
      <c r="AW36" s="247"/>
      <c r="AX36" s="247"/>
      <c r="AY36" s="247"/>
      <c r="AZ36" s="247"/>
      <c r="BA36" s="247"/>
      <c r="BB36" s="247"/>
      <c r="BC36" s="247"/>
      <c r="BD36" s="247"/>
      <c r="BE36" s="247"/>
      <c r="BF36" s="247"/>
      <c r="BG36" s="247"/>
      <c r="BH36" s="247"/>
      <c r="BI36" s="247"/>
      <c r="BJ36" s="247"/>
      <c r="BK36" s="247"/>
      <c r="BL36" s="247"/>
      <c r="BM36" s="247"/>
      <c r="BN36" s="247"/>
      <c r="BO36" s="247"/>
      <c r="BP36" s="247"/>
      <c r="BQ36" s="247"/>
      <c r="BR36" s="247"/>
      <c r="BS36" s="247"/>
      <c r="BT36" s="247"/>
      <c r="BU36" s="247"/>
      <c r="BV36" s="247"/>
      <c r="BW36" s="247"/>
      <c r="BX36" s="247"/>
      <c r="BY36" s="247"/>
      <c r="BZ36" s="247"/>
      <c r="CA36" s="247"/>
      <c r="CB36" s="247"/>
      <c r="CC36" s="247"/>
      <c r="CD36" s="247"/>
      <c r="CE36" s="247"/>
      <c r="CF36" s="247"/>
      <c r="CG36" s="247"/>
      <c r="CH36" s="247"/>
      <c r="CI36" s="247"/>
      <c r="CJ36" s="247"/>
      <c r="CK36" s="247"/>
      <c r="CL36" s="247"/>
      <c r="CM36" s="247"/>
      <c r="CN36" s="247"/>
      <c r="CO36" s="247"/>
      <c r="CP36" s="247"/>
      <c r="CQ36" s="247"/>
      <c r="CR36" s="247"/>
      <c r="CS36" s="247"/>
      <c r="CT36" s="247"/>
      <c r="CU36" s="247"/>
      <c r="CV36" s="247"/>
      <c r="CW36" s="247"/>
      <c r="CX36" s="247"/>
      <c r="CY36" s="247"/>
      <c r="CZ36" s="247"/>
      <c r="DA36" s="247"/>
      <c r="DB36" s="247"/>
      <c r="DC36" s="247"/>
      <c r="DD36" s="247"/>
      <c r="DF36" s="247"/>
      <c r="DI36" s="247"/>
      <c r="DK36" s="247"/>
      <c r="DL36" s="247"/>
      <c r="DM36" s="247"/>
      <c r="DN36" s="247"/>
      <c r="DO36" s="247"/>
      <c r="DP36" s="247"/>
      <c r="DQ36" s="247"/>
      <c r="DR36" s="247"/>
      <c r="DS36" s="247"/>
      <c r="DT36" s="247"/>
      <c r="DU36" s="247"/>
    </row>
    <row r="37" spans="2:125" x14ac:dyDescent="0.15">
      <c r="DU37" s="247"/>
    </row>
    <row r="38" spans="2:125" x14ac:dyDescent="0.15">
      <c r="DT38" s="247"/>
      <c r="DU38" s="247"/>
    </row>
    <row r="39" spans="2:125" x14ac:dyDescent="0.15"/>
    <row r="40" spans="2:125" x14ac:dyDescent="0.15">
      <c r="DH40" s="247"/>
    </row>
    <row r="41" spans="2:125" x14ac:dyDescent="0.15">
      <c r="DE41" s="247"/>
    </row>
    <row r="42" spans="2:125" x14ac:dyDescent="0.15">
      <c r="DG42" s="247"/>
      <c r="DJ42" s="247"/>
    </row>
    <row r="43" spans="2:125" x14ac:dyDescent="0.15">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F43" s="247"/>
      <c r="DI43" s="247"/>
      <c r="DK43" s="247"/>
      <c r="DL43" s="247"/>
      <c r="DM43" s="247"/>
      <c r="DN43" s="247"/>
      <c r="DO43" s="247"/>
      <c r="DP43" s="247"/>
      <c r="DQ43" s="247"/>
      <c r="DR43" s="247"/>
      <c r="DS43" s="247"/>
      <c r="DT43" s="247"/>
      <c r="DU43" s="247"/>
    </row>
    <row r="44" spans="2:125" x14ac:dyDescent="0.15">
      <c r="DU44" s="247"/>
    </row>
    <row r="45" spans="2:125" x14ac:dyDescent="0.15"/>
    <row r="46" spans="2:125" x14ac:dyDescent="0.15"/>
    <row r="47" spans="2:125" x14ac:dyDescent="0.15"/>
    <row r="48" spans="2:125" x14ac:dyDescent="0.15">
      <c r="DT48" s="247"/>
      <c r="DU48" s="247"/>
    </row>
    <row r="49" spans="120:125" x14ac:dyDescent="0.15">
      <c r="DU49" s="247"/>
    </row>
    <row r="50" spans="120:125" x14ac:dyDescent="0.15">
      <c r="DU50" s="247"/>
    </row>
    <row r="51" spans="120:125" x14ac:dyDescent="0.15">
      <c r="DP51" s="247"/>
      <c r="DQ51" s="247"/>
      <c r="DR51" s="247"/>
      <c r="DS51" s="247"/>
      <c r="DT51" s="247"/>
      <c r="DU51" s="247"/>
    </row>
    <row r="52" spans="120:125" x14ac:dyDescent="0.15"/>
    <row r="53" spans="120:125" x14ac:dyDescent="0.15"/>
    <row r="54" spans="120:125" x14ac:dyDescent="0.15">
      <c r="DU54" s="247"/>
    </row>
    <row r="55" spans="120:125" x14ac:dyDescent="0.15"/>
    <row r="56" spans="120:125" x14ac:dyDescent="0.15"/>
    <row r="57" spans="120:125" x14ac:dyDescent="0.15"/>
    <row r="58" spans="120:125" x14ac:dyDescent="0.15">
      <c r="DU58" s="247"/>
    </row>
    <row r="59" spans="120:125" x14ac:dyDescent="0.15"/>
    <row r="60" spans="120:125" x14ac:dyDescent="0.15"/>
    <row r="61" spans="120:125" x14ac:dyDescent="0.15"/>
    <row r="62" spans="120:125" x14ac:dyDescent="0.15"/>
    <row r="63" spans="120:125" x14ac:dyDescent="0.15">
      <c r="DU63" s="247"/>
    </row>
    <row r="64" spans="120:125" x14ac:dyDescent="0.15">
      <c r="DT64" s="247"/>
      <c r="DU64" s="247"/>
    </row>
    <row r="65" spans="123:125" x14ac:dyDescent="0.15"/>
    <row r="66" spans="123:125" x14ac:dyDescent="0.15"/>
    <row r="67" spans="123:125" x14ac:dyDescent="0.15"/>
    <row r="68" spans="123:125" x14ac:dyDescent="0.15"/>
    <row r="69" spans="123:125" x14ac:dyDescent="0.15">
      <c r="DS69" s="247"/>
      <c r="DT69" s="247"/>
      <c r="DU69" s="247"/>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47"/>
    </row>
    <row r="83" spans="116:125" x14ac:dyDescent="0.15">
      <c r="DM83" s="247"/>
      <c r="DN83" s="247"/>
      <c r="DO83" s="247"/>
      <c r="DP83" s="247"/>
      <c r="DQ83" s="247"/>
      <c r="DR83" s="247"/>
      <c r="DS83" s="247"/>
      <c r="DT83" s="247"/>
      <c r="DU83" s="247"/>
    </row>
    <row r="84" spans="116:125" x14ac:dyDescent="0.15"/>
    <row r="85" spans="116:125" x14ac:dyDescent="0.15"/>
    <row r="86" spans="116:125" x14ac:dyDescent="0.15"/>
    <row r="87" spans="116:125" x14ac:dyDescent="0.15"/>
    <row r="88" spans="116:125" x14ac:dyDescent="0.15">
      <c r="DU88" s="247"/>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47"/>
      <c r="DT94" s="247"/>
      <c r="DU94" s="247"/>
    </row>
    <row r="95" spans="116:125" ht="13.5" customHeight="1" x14ac:dyDescent="0.15">
      <c r="DU95" s="247"/>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47"/>
    </row>
    <row r="102" spans="124:125" ht="13.5" customHeight="1" x14ac:dyDescent="0.15"/>
    <row r="103" spans="124:125" ht="13.5" customHeight="1" x14ac:dyDescent="0.15"/>
    <row r="104" spans="124:125" ht="13.5" customHeight="1" x14ac:dyDescent="0.15">
      <c r="DT104" s="247"/>
      <c r="DU104" s="247"/>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7" t="s">
        <v>477</v>
      </c>
    </row>
    <row r="120" spans="125:125" ht="13.5" hidden="1" customHeight="1" x14ac:dyDescent="0.15"/>
    <row r="121" spans="125:125" ht="13.5" hidden="1" customHeight="1" x14ac:dyDescent="0.15">
      <c r="DU121" s="247"/>
    </row>
  </sheetData>
  <sheetProtection algorithmName="SHA-512" hashValue="aJlHmjGhDCrys/MBXpaNxSZWG+su5+H0OyOBKPl6TIZ4MMelSiNLy+brBlN9IrZX7dugNz9jxwyyr/OpWTKHbQ==" saltValue="6PQLkgtpbI1rZ748WA6CRw==" spinCount="100000" sheet="1" objects="1" scenarios="1"/>
  <dataConsolidate/>
  <phoneticPr fontId="2"/>
  <printOptions horizontalCentered="1" verticalCentered="1"/>
  <pageMargins left="0" right="0" top="0.19685039370078741" bottom="0" header="0.39370078740157483" footer="0"/>
  <pageSetup paperSize="8" scale="56"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topLeftCell="A85" zoomScaleNormal="100" zoomScaleSheetLayoutView="55" workbookViewId="0">
      <selection activeCell="BA20" sqref="BA20"/>
    </sheetView>
  </sheetViews>
  <sheetFormatPr defaultColWidth="0" defaultRowHeight="13.5" customHeight="1" zeroHeight="1" x14ac:dyDescent="0.15"/>
  <cols>
    <col min="1" max="125" width="2.5" style="248" customWidth="1"/>
    <col min="126" max="142" width="0" style="247" hidden="1" customWidth="1"/>
    <col min="143" max="16384" width="9" style="247" hidden="1"/>
  </cols>
  <sheetData>
    <row r="1" spans="1:125" ht="13.5" customHeight="1"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1:125" x14ac:dyDescent="0.15">
      <c r="B2" s="247"/>
      <c r="T2" s="247"/>
    </row>
    <row r="3" spans="1:125" x14ac:dyDescent="0.15">
      <c r="C3" s="247"/>
      <c r="D3" s="247"/>
      <c r="E3" s="247"/>
      <c r="F3" s="247"/>
      <c r="G3" s="247"/>
      <c r="H3" s="247"/>
      <c r="I3" s="247"/>
      <c r="J3" s="247"/>
      <c r="K3" s="247"/>
      <c r="L3" s="247"/>
      <c r="M3" s="247"/>
      <c r="N3" s="247"/>
      <c r="O3" s="247"/>
      <c r="P3" s="247"/>
      <c r="Q3" s="247"/>
      <c r="R3" s="247"/>
      <c r="S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G3" s="247"/>
      <c r="DH3" s="247"/>
      <c r="DI3" s="247"/>
      <c r="DJ3" s="247"/>
      <c r="DK3" s="247"/>
      <c r="DL3" s="247"/>
      <c r="DM3" s="247"/>
      <c r="DN3" s="247"/>
      <c r="DO3" s="247"/>
      <c r="DP3" s="247"/>
      <c r="DQ3" s="247"/>
      <c r="DR3" s="247"/>
      <c r="DS3" s="247"/>
      <c r="DT3" s="247"/>
      <c r="DU3" s="247"/>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47"/>
      <c r="G33" s="247"/>
      <c r="I33" s="247"/>
    </row>
    <row r="34" spans="2:125" x14ac:dyDescent="0.15">
      <c r="C34" s="247"/>
      <c r="P34" s="247"/>
      <c r="R34" s="247"/>
      <c r="U34" s="247"/>
    </row>
    <row r="35" spans="2:125" x14ac:dyDescent="0.15">
      <c r="D35" s="247"/>
      <c r="E35" s="247"/>
      <c r="T35" s="247"/>
      <c r="W35" s="247"/>
      <c r="X35" s="247"/>
      <c r="Y35" s="247"/>
      <c r="Z35" s="247"/>
      <c r="AA35" s="247"/>
      <c r="AB35" s="247"/>
      <c r="AC35" s="247"/>
      <c r="AD35" s="247"/>
      <c r="AE35" s="247"/>
      <c r="AF35" s="247"/>
      <c r="AG35" s="247"/>
      <c r="AH35" s="247"/>
      <c r="AI35" s="247"/>
      <c r="AJ35" s="247"/>
      <c r="AK35" s="247"/>
      <c r="AL35" s="247"/>
      <c r="AM35" s="247"/>
      <c r="AN35" s="247"/>
      <c r="AO35" s="247"/>
      <c r="AP35" s="247"/>
      <c r="AQ35" s="247"/>
      <c r="AR35" s="247"/>
      <c r="AS35" s="247"/>
      <c r="AT35" s="247"/>
      <c r="AU35" s="247"/>
      <c r="AV35" s="247"/>
      <c r="AW35" s="247"/>
      <c r="AX35" s="247"/>
      <c r="AY35" s="247"/>
      <c r="AZ35" s="247"/>
      <c r="BA35" s="247"/>
      <c r="BB35" s="247"/>
      <c r="BC35" s="247"/>
      <c r="BD35" s="247"/>
      <c r="BE35" s="247"/>
      <c r="BF35" s="247"/>
      <c r="BG35" s="247"/>
      <c r="BH35" s="247"/>
      <c r="BI35" s="247"/>
      <c r="BJ35" s="247"/>
      <c r="BK35" s="247"/>
      <c r="BL35" s="247"/>
      <c r="BM35" s="247"/>
      <c r="BN35" s="247"/>
      <c r="BO35" s="247"/>
      <c r="BP35" s="247"/>
      <c r="BQ35" s="247"/>
      <c r="BR35" s="247"/>
      <c r="BS35" s="247"/>
      <c r="BT35" s="247"/>
      <c r="BU35" s="247"/>
      <c r="BV35" s="247"/>
      <c r="BW35" s="247"/>
      <c r="BX35" s="247"/>
      <c r="BY35" s="247"/>
      <c r="BZ35" s="247"/>
      <c r="CA35" s="247"/>
      <c r="CB35" s="247"/>
      <c r="CC35" s="247"/>
      <c r="CD35" s="247"/>
      <c r="CE35" s="247"/>
      <c r="CF35" s="247"/>
      <c r="CG35" s="247"/>
      <c r="CH35" s="247"/>
      <c r="CI35" s="247"/>
      <c r="CJ35" s="247"/>
      <c r="CK35" s="247"/>
      <c r="CL35" s="247"/>
      <c r="CM35" s="247"/>
      <c r="CN35" s="247"/>
      <c r="CO35" s="247"/>
      <c r="CP35" s="247"/>
      <c r="CQ35" s="247"/>
      <c r="CR35" s="247"/>
      <c r="CS35" s="247"/>
      <c r="CT35" s="247"/>
      <c r="CU35" s="247"/>
      <c r="CV35" s="247"/>
      <c r="CW35" s="247"/>
      <c r="CX35" s="247"/>
      <c r="CY35" s="247"/>
      <c r="CZ35" s="247"/>
      <c r="DA35" s="247"/>
      <c r="DB35" s="247"/>
      <c r="DC35" s="247"/>
      <c r="DD35" s="247"/>
      <c r="DE35" s="247"/>
      <c r="DF35" s="247"/>
      <c r="DG35" s="247"/>
      <c r="DH35" s="247"/>
      <c r="DI35" s="247"/>
      <c r="DJ35" s="247"/>
      <c r="DK35" s="247"/>
      <c r="DL35" s="247"/>
      <c r="DM35" s="247"/>
      <c r="DN35" s="247"/>
      <c r="DO35" s="247"/>
      <c r="DP35" s="247"/>
      <c r="DQ35" s="247"/>
      <c r="DR35" s="247"/>
      <c r="DS35" s="247"/>
      <c r="DT35" s="247"/>
      <c r="DU35" s="247"/>
    </row>
    <row r="36" spans="2:125" x14ac:dyDescent="0.15">
      <c r="F36" s="247"/>
      <c r="H36" s="247"/>
      <c r="J36" s="247"/>
      <c r="K36" s="247"/>
      <c r="L36" s="247"/>
      <c r="M36" s="247"/>
      <c r="N36" s="247"/>
      <c r="O36" s="247"/>
      <c r="Q36" s="247"/>
      <c r="S36" s="247"/>
      <c r="V36" s="247"/>
    </row>
    <row r="37" spans="2:125" x14ac:dyDescent="0.15"/>
    <row r="38" spans="2:125" x14ac:dyDescent="0.15"/>
    <row r="39" spans="2:125" x14ac:dyDescent="0.15"/>
    <row r="40" spans="2:125" x14ac:dyDescent="0.15">
      <c r="U40" s="247"/>
    </row>
    <row r="41" spans="2:125" x14ac:dyDescent="0.15">
      <c r="R41" s="247"/>
    </row>
    <row r="42" spans="2:125" x14ac:dyDescent="0.15">
      <c r="T42" s="247"/>
      <c r="W42" s="247"/>
      <c r="X42" s="247"/>
      <c r="Y42" s="247"/>
      <c r="Z42" s="247"/>
      <c r="AA42" s="247"/>
      <c r="AB42" s="247"/>
      <c r="AC42" s="247"/>
      <c r="AD42" s="247"/>
      <c r="AE42" s="247"/>
      <c r="AF42" s="247"/>
      <c r="AG42" s="247"/>
      <c r="AH42" s="247"/>
      <c r="AI42" s="247"/>
      <c r="AJ42" s="247"/>
      <c r="AK42" s="247"/>
      <c r="AL42" s="247"/>
      <c r="AM42" s="247"/>
      <c r="AN42" s="247"/>
      <c r="AO42" s="247"/>
      <c r="AP42" s="247"/>
      <c r="AQ42" s="247"/>
      <c r="AR42" s="247"/>
      <c r="AS42" s="247"/>
      <c r="AT42" s="247"/>
      <c r="AU42" s="247"/>
      <c r="AV42" s="247"/>
      <c r="AW42" s="247"/>
      <c r="AX42" s="247"/>
      <c r="AY42" s="247"/>
      <c r="AZ42" s="247"/>
      <c r="BA42" s="247"/>
      <c r="BB42" s="247"/>
      <c r="BC42" s="247"/>
      <c r="BD42" s="247"/>
      <c r="BE42" s="247"/>
      <c r="BF42" s="247"/>
      <c r="BG42" s="247"/>
      <c r="BH42" s="247"/>
      <c r="BI42" s="247"/>
      <c r="BJ42" s="247"/>
      <c r="BK42" s="247"/>
      <c r="BL42" s="247"/>
      <c r="BM42" s="247"/>
      <c r="BN42" s="247"/>
      <c r="BO42" s="247"/>
      <c r="BP42" s="247"/>
      <c r="BQ42" s="247"/>
      <c r="BR42" s="247"/>
      <c r="BS42" s="247"/>
      <c r="BT42" s="247"/>
      <c r="BU42" s="247"/>
      <c r="BV42" s="247"/>
      <c r="BW42" s="247"/>
      <c r="BX42" s="247"/>
      <c r="BY42" s="247"/>
      <c r="BZ42" s="247"/>
      <c r="CA42" s="247"/>
      <c r="CB42" s="247"/>
      <c r="CC42" s="247"/>
      <c r="CD42" s="247"/>
      <c r="CE42" s="247"/>
      <c r="CF42" s="247"/>
      <c r="CG42" s="247"/>
      <c r="CH42" s="247"/>
      <c r="CI42" s="247"/>
      <c r="CJ42" s="247"/>
      <c r="CK42" s="247"/>
      <c r="CL42" s="247"/>
      <c r="CM42" s="247"/>
      <c r="CN42" s="247"/>
      <c r="CO42" s="247"/>
      <c r="CP42" s="247"/>
      <c r="CQ42" s="247"/>
      <c r="CR42" s="247"/>
      <c r="CS42" s="247"/>
      <c r="CT42" s="247"/>
      <c r="CU42" s="247"/>
      <c r="CV42" s="247"/>
      <c r="CW42" s="247"/>
      <c r="CX42" s="247"/>
      <c r="CY42" s="247"/>
      <c r="CZ42" s="247"/>
      <c r="DA42" s="247"/>
      <c r="DB42" s="247"/>
      <c r="DC42" s="247"/>
      <c r="DD42" s="247"/>
      <c r="DE42" s="247"/>
      <c r="DF42" s="247"/>
      <c r="DG42" s="247"/>
      <c r="DH42" s="247"/>
      <c r="DI42" s="247"/>
      <c r="DJ42" s="247"/>
      <c r="DK42" s="247"/>
      <c r="DL42" s="247"/>
      <c r="DM42" s="247"/>
      <c r="DN42" s="247"/>
      <c r="DO42" s="247"/>
      <c r="DP42" s="247"/>
      <c r="DQ42" s="247"/>
      <c r="DR42" s="247"/>
      <c r="DS42" s="247"/>
      <c r="DT42" s="247"/>
      <c r="DU42" s="247"/>
    </row>
    <row r="43" spans="2:125" x14ac:dyDescent="0.15">
      <c r="Q43" s="247"/>
      <c r="S43" s="247"/>
      <c r="V43" s="247"/>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8" t="s">
        <v>477</v>
      </c>
    </row>
  </sheetData>
  <sheetProtection algorithmName="SHA-512" hashValue="/yX8qDbhUJwrhIVQxWfuxXXtA75pkrIUL2lWjg0Q3W8Dy34kH0GXdnTCwUFXzBakD892NufQEXrew56WxoHdaw==" saltValue="DInHQh0pFkSZ2z4SRHptEQ==" spinCount="100000" sheet="1" objects="1" scenarios="1"/>
  <dataConsolidate/>
  <phoneticPr fontId="2"/>
  <printOptions horizontalCentered="1" verticalCentered="1"/>
  <pageMargins left="0" right="0" top="0.19685039370078741" bottom="0" header="0.39370078740157483" footer="0"/>
  <pageSetup paperSize="8" scale="56"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topLeftCell="A37"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527</v>
      </c>
      <c r="G46" s="8" t="s">
        <v>528</v>
      </c>
      <c r="H46" s="8" t="s">
        <v>529</v>
      </c>
      <c r="I46" s="8" t="s">
        <v>530</v>
      </c>
      <c r="J46" s="9" t="s">
        <v>531</v>
      </c>
    </row>
    <row r="47" spans="2:10" ht="57.75" customHeight="1" x14ac:dyDescent="0.15">
      <c r="B47" s="10"/>
      <c r="C47" s="1139" t="s">
        <v>3</v>
      </c>
      <c r="D47" s="1139"/>
      <c r="E47" s="1140"/>
      <c r="F47" s="11">
        <v>13.59</v>
      </c>
      <c r="G47" s="12">
        <v>21.21</v>
      </c>
      <c r="H47" s="12">
        <v>22.89</v>
      </c>
      <c r="I47" s="12">
        <v>26.02</v>
      </c>
      <c r="J47" s="13">
        <v>26.18</v>
      </c>
    </row>
    <row r="48" spans="2:10" ht="57.75" customHeight="1" x14ac:dyDescent="0.15">
      <c r="B48" s="14"/>
      <c r="C48" s="1141" t="s">
        <v>4</v>
      </c>
      <c r="D48" s="1141"/>
      <c r="E48" s="1142"/>
      <c r="F48" s="15">
        <v>4.63</v>
      </c>
      <c r="G48" s="16">
        <v>5.74</v>
      </c>
      <c r="H48" s="16">
        <v>5.2</v>
      </c>
      <c r="I48" s="16">
        <v>6.32</v>
      </c>
      <c r="J48" s="17">
        <v>4.99</v>
      </c>
    </row>
    <row r="49" spans="2:10" ht="57.75" customHeight="1" thickBot="1" x14ac:dyDescent="0.2">
      <c r="B49" s="18"/>
      <c r="C49" s="1143" t="s">
        <v>5</v>
      </c>
      <c r="D49" s="1143"/>
      <c r="E49" s="1144"/>
      <c r="F49" s="19">
        <v>1.53</v>
      </c>
      <c r="G49" s="20">
        <v>9.8699999999999992</v>
      </c>
      <c r="H49" s="20">
        <v>0.41</v>
      </c>
      <c r="I49" s="20">
        <v>4.3499999999999996</v>
      </c>
      <c r="J49" s="21" t="s">
        <v>532</v>
      </c>
    </row>
    <row r="50" spans="2:10" x14ac:dyDescent="0.15"/>
  </sheetData>
  <sheetProtection algorithmName="SHA-512" hashValue="NrDgPNo3zmYZ7qOJ9JZBHvvfPzqhC7xp4pFQXnzI51bdYWxWtW8DiIIY9kMVHDBgDpVm++hELjpDQsKW60ElVg==" saltValue="kVEpoT2SDeRfOn6zY/d2QA=="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topLeftCell="A28"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527</v>
      </c>
      <c r="G33" s="29" t="s">
        <v>528</v>
      </c>
      <c r="H33" s="29" t="s">
        <v>529</v>
      </c>
      <c r="I33" s="29" t="s">
        <v>530</v>
      </c>
      <c r="J33" s="30" t="s">
        <v>531</v>
      </c>
      <c r="K33" s="22"/>
      <c r="L33" s="22"/>
      <c r="M33" s="22"/>
      <c r="N33" s="22"/>
      <c r="O33" s="22"/>
      <c r="P33" s="22"/>
    </row>
    <row r="34" spans="1:16" ht="39" customHeight="1" x14ac:dyDescent="0.15">
      <c r="A34" s="22"/>
      <c r="B34" s="31"/>
      <c r="C34" s="1151" t="s">
        <v>533</v>
      </c>
      <c r="D34" s="1151"/>
      <c r="E34" s="1152"/>
      <c r="F34" s="32">
        <v>14.38</v>
      </c>
      <c r="G34" s="33">
        <v>14.11</v>
      </c>
      <c r="H34" s="33">
        <v>14.1</v>
      </c>
      <c r="I34" s="33">
        <v>14.48</v>
      </c>
      <c r="J34" s="34">
        <v>13.98</v>
      </c>
      <c r="K34" s="22"/>
      <c r="L34" s="22"/>
      <c r="M34" s="22"/>
      <c r="N34" s="22"/>
      <c r="O34" s="22"/>
      <c r="P34" s="22"/>
    </row>
    <row r="35" spans="1:16" ht="39" customHeight="1" x14ac:dyDescent="0.15">
      <c r="A35" s="22"/>
      <c r="B35" s="35"/>
      <c r="C35" s="1145" t="s">
        <v>534</v>
      </c>
      <c r="D35" s="1146"/>
      <c r="E35" s="1147"/>
      <c r="F35" s="36">
        <v>4.62</v>
      </c>
      <c r="G35" s="37">
        <v>5.74</v>
      </c>
      <c r="H35" s="37">
        <v>5.19</v>
      </c>
      <c r="I35" s="37">
        <v>6.31</v>
      </c>
      <c r="J35" s="38">
        <v>4.99</v>
      </c>
      <c r="K35" s="22"/>
      <c r="L35" s="22"/>
      <c r="M35" s="22"/>
      <c r="N35" s="22"/>
      <c r="O35" s="22"/>
      <c r="P35" s="22"/>
    </row>
    <row r="36" spans="1:16" ht="39" customHeight="1" x14ac:dyDescent="0.15">
      <c r="A36" s="22"/>
      <c r="B36" s="35"/>
      <c r="C36" s="1145" t="s">
        <v>535</v>
      </c>
      <c r="D36" s="1146"/>
      <c r="E36" s="1147"/>
      <c r="F36" s="36">
        <v>2.72</v>
      </c>
      <c r="G36" s="37">
        <v>2.17</v>
      </c>
      <c r="H36" s="37">
        <v>2.09</v>
      </c>
      <c r="I36" s="37">
        <v>1.77</v>
      </c>
      <c r="J36" s="38">
        <v>1.21</v>
      </c>
      <c r="K36" s="22"/>
      <c r="L36" s="22"/>
      <c r="M36" s="22"/>
      <c r="N36" s="22"/>
      <c r="O36" s="22"/>
      <c r="P36" s="22"/>
    </row>
    <row r="37" spans="1:16" ht="39" customHeight="1" x14ac:dyDescent="0.15">
      <c r="A37" s="22"/>
      <c r="B37" s="35"/>
      <c r="C37" s="1145" t="s">
        <v>536</v>
      </c>
      <c r="D37" s="1146"/>
      <c r="E37" s="1147"/>
      <c r="F37" s="36">
        <v>1.2</v>
      </c>
      <c r="G37" s="37">
        <v>1.25</v>
      </c>
      <c r="H37" s="37">
        <v>1.18</v>
      </c>
      <c r="I37" s="37">
        <v>1.17</v>
      </c>
      <c r="J37" s="38">
        <v>0.82</v>
      </c>
      <c r="K37" s="22"/>
      <c r="L37" s="22"/>
      <c r="M37" s="22"/>
      <c r="N37" s="22"/>
      <c r="O37" s="22"/>
      <c r="P37" s="22"/>
    </row>
    <row r="38" spans="1:16" ht="39" customHeight="1" x14ac:dyDescent="0.15">
      <c r="A38" s="22"/>
      <c r="B38" s="35"/>
      <c r="C38" s="1145" t="s">
        <v>537</v>
      </c>
      <c r="D38" s="1146"/>
      <c r="E38" s="1147"/>
      <c r="F38" s="36">
        <v>0.93</v>
      </c>
      <c r="G38" s="37">
        <v>0.61</v>
      </c>
      <c r="H38" s="37">
        <v>0.73</v>
      </c>
      <c r="I38" s="37">
        <v>0.4</v>
      </c>
      <c r="J38" s="38">
        <v>0.59</v>
      </c>
      <c r="K38" s="22"/>
      <c r="L38" s="22"/>
      <c r="M38" s="22"/>
      <c r="N38" s="22"/>
      <c r="O38" s="22"/>
      <c r="P38" s="22"/>
    </row>
    <row r="39" spans="1:16" ht="39" customHeight="1" x14ac:dyDescent="0.15">
      <c r="A39" s="22"/>
      <c r="B39" s="35"/>
      <c r="C39" s="1145" t="s">
        <v>538</v>
      </c>
      <c r="D39" s="1146"/>
      <c r="E39" s="1147"/>
      <c r="F39" s="36">
        <v>0.08</v>
      </c>
      <c r="G39" s="37">
        <v>0.08</v>
      </c>
      <c r="H39" s="37">
        <v>0.39</v>
      </c>
      <c r="I39" s="37">
        <v>0.12</v>
      </c>
      <c r="J39" s="38">
        <v>0.14000000000000001</v>
      </c>
      <c r="K39" s="22"/>
      <c r="L39" s="22"/>
      <c r="M39" s="22"/>
      <c r="N39" s="22"/>
      <c r="O39" s="22"/>
      <c r="P39" s="22"/>
    </row>
    <row r="40" spans="1:16" ht="39" customHeight="1" x14ac:dyDescent="0.15">
      <c r="A40" s="22"/>
      <c r="B40" s="35"/>
      <c r="C40" s="1145" t="s">
        <v>539</v>
      </c>
      <c r="D40" s="1146"/>
      <c r="E40" s="1147"/>
      <c r="F40" s="36">
        <v>0</v>
      </c>
      <c r="G40" s="37">
        <v>0</v>
      </c>
      <c r="H40" s="37">
        <v>0</v>
      </c>
      <c r="I40" s="37">
        <v>0</v>
      </c>
      <c r="J40" s="38">
        <v>0</v>
      </c>
      <c r="K40" s="22"/>
      <c r="L40" s="22"/>
      <c r="M40" s="22"/>
      <c r="N40" s="22"/>
      <c r="O40" s="22"/>
      <c r="P40" s="22"/>
    </row>
    <row r="41" spans="1:16" ht="39" customHeight="1" x14ac:dyDescent="0.15">
      <c r="A41" s="22"/>
      <c r="B41" s="35"/>
      <c r="C41" s="1145" t="s">
        <v>540</v>
      </c>
      <c r="D41" s="1146"/>
      <c r="E41" s="1147"/>
      <c r="F41" s="36">
        <v>0</v>
      </c>
      <c r="G41" s="37">
        <v>0</v>
      </c>
      <c r="H41" s="37">
        <v>0</v>
      </c>
      <c r="I41" s="37">
        <v>0</v>
      </c>
      <c r="J41" s="38">
        <v>0</v>
      </c>
      <c r="K41" s="22"/>
      <c r="L41" s="22"/>
      <c r="M41" s="22"/>
      <c r="N41" s="22"/>
      <c r="O41" s="22"/>
      <c r="P41" s="22"/>
    </row>
    <row r="42" spans="1:16" ht="39" customHeight="1" x14ac:dyDescent="0.15">
      <c r="A42" s="22"/>
      <c r="B42" s="39"/>
      <c r="C42" s="1145" t="s">
        <v>541</v>
      </c>
      <c r="D42" s="1146"/>
      <c r="E42" s="1147"/>
      <c r="F42" s="36" t="s">
        <v>489</v>
      </c>
      <c r="G42" s="37" t="s">
        <v>489</v>
      </c>
      <c r="H42" s="37" t="s">
        <v>489</v>
      </c>
      <c r="I42" s="37" t="s">
        <v>489</v>
      </c>
      <c r="J42" s="38" t="s">
        <v>489</v>
      </c>
      <c r="K42" s="22"/>
      <c r="L42" s="22"/>
      <c r="M42" s="22"/>
      <c r="N42" s="22"/>
      <c r="O42" s="22"/>
      <c r="P42" s="22"/>
    </row>
    <row r="43" spans="1:16" ht="39" customHeight="1" thickBot="1" x14ac:dyDescent="0.2">
      <c r="A43" s="22"/>
      <c r="B43" s="40"/>
      <c r="C43" s="1148" t="s">
        <v>542</v>
      </c>
      <c r="D43" s="1149"/>
      <c r="E43" s="1150"/>
      <c r="F43" s="41">
        <v>0</v>
      </c>
      <c r="G43" s="42">
        <v>0</v>
      </c>
      <c r="H43" s="42">
        <v>0</v>
      </c>
      <c r="I43" s="42">
        <v>0</v>
      </c>
      <c r="J43" s="43">
        <v>0</v>
      </c>
      <c r="K43" s="22"/>
      <c r="L43" s="22"/>
      <c r="M43" s="22"/>
      <c r="N43" s="22"/>
      <c r="O43" s="22"/>
      <c r="P43" s="22"/>
    </row>
    <row r="44" spans="1:16" ht="39" customHeight="1" x14ac:dyDescent="0.15">
      <c r="A44" s="22"/>
      <c r="B44" s="44"/>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t4RmSf4xsr9tWHUJKUzMjin1yQ+c7cwSxu704lhx7745BzBkop2jMHs+ndASyKs7+ZtJIYI/myvU3pAAvSpudg==" saltValue="qZENmEEndiYFcigvhWUWr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1" orientation="landscape"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topLeftCell="A37"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7</v>
      </c>
      <c r="P43" s="48"/>
      <c r="Q43" s="48"/>
      <c r="R43" s="48"/>
      <c r="S43" s="48"/>
      <c r="T43" s="48"/>
      <c r="U43" s="48"/>
    </row>
    <row r="44" spans="1:21" ht="30.75" customHeight="1" thickBot="1" x14ac:dyDescent="0.2">
      <c r="A44" s="48"/>
      <c r="B44" s="51" t="s">
        <v>8</v>
      </c>
      <c r="C44" s="52"/>
      <c r="D44" s="52"/>
      <c r="E44" s="53"/>
      <c r="F44" s="53"/>
      <c r="G44" s="53"/>
      <c r="H44" s="53"/>
      <c r="I44" s="53"/>
      <c r="J44" s="54" t="s">
        <v>2</v>
      </c>
      <c r="K44" s="55" t="s">
        <v>527</v>
      </c>
      <c r="L44" s="56" t="s">
        <v>528</v>
      </c>
      <c r="M44" s="56" t="s">
        <v>529</v>
      </c>
      <c r="N44" s="56" t="s">
        <v>530</v>
      </c>
      <c r="O44" s="57" t="s">
        <v>531</v>
      </c>
      <c r="P44" s="48"/>
      <c r="Q44" s="48"/>
      <c r="R44" s="48"/>
      <c r="S44" s="48"/>
      <c r="T44" s="48"/>
      <c r="U44" s="48"/>
    </row>
    <row r="45" spans="1:21" ht="30.75" customHeight="1" x14ac:dyDescent="0.15">
      <c r="A45" s="48"/>
      <c r="B45" s="1176" t="s">
        <v>9</v>
      </c>
      <c r="C45" s="1177"/>
      <c r="D45" s="58"/>
      <c r="E45" s="1182" t="s">
        <v>10</v>
      </c>
      <c r="F45" s="1182"/>
      <c r="G45" s="1182"/>
      <c r="H45" s="1182"/>
      <c r="I45" s="1182"/>
      <c r="J45" s="1183"/>
      <c r="K45" s="59">
        <v>1459</v>
      </c>
      <c r="L45" s="60">
        <v>1509</v>
      </c>
      <c r="M45" s="60">
        <v>1520</v>
      </c>
      <c r="N45" s="60">
        <v>1523</v>
      </c>
      <c r="O45" s="61">
        <v>1473</v>
      </c>
      <c r="P45" s="48"/>
      <c r="Q45" s="48"/>
      <c r="R45" s="48"/>
      <c r="S45" s="48"/>
      <c r="T45" s="48"/>
      <c r="U45" s="48"/>
    </row>
    <row r="46" spans="1:21" ht="30.75" customHeight="1" x14ac:dyDescent="0.15">
      <c r="A46" s="48"/>
      <c r="B46" s="1178"/>
      <c r="C46" s="1179"/>
      <c r="D46" s="62"/>
      <c r="E46" s="1155" t="s">
        <v>11</v>
      </c>
      <c r="F46" s="1155"/>
      <c r="G46" s="1155"/>
      <c r="H46" s="1155"/>
      <c r="I46" s="1155"/>
      <c r="J46" s="1156"/>
      <c r="K46" s="63" t="s">
        <v>489</v>
      </c>
      <c r="L46" s="64" t="s">
        <v>489</v>
      </c>
      <c r="M46" s="64" t="s">
        <v>489</v>
      </c>
      <c r="N46" s="64" t="s">
        <v>489</v>
      </c>
      <c r="O46" s="65" t="s">
        <v>489</v>
      </c>
      <c r="P46" s="48"/>
      <c r="Q46" s="48"/>
      <c r="R46" s="48"/>
      <c r="S46" s="48"/>
      <c r="T46" s="48"/>
      <c r="U46" s="48"/>
    </row>
    <row r="47" spans="1:21" ht="30.75" customHeight="1" x14ac:dyDescent="0.15">
      <c r="A47" s="48"/>
      <c r="B47" s="1178"/>
      <c r="C47" s="1179"/>
      <c r="D47" s="62"/>
      <c r="E47" s="1155" t="s">
        <v>12</v>
      </c>
      <c r="F47" s="1155"/>
      <c r="G47" s="1155"/>
      <c r="H47" s="1155"/>
      <c r="I47" s="1155"/>
      <c r="J47" s="1156"/>
      <c r="K47" s="63" t="s">
        <v>489</v>
      </c>
      <c r="L47" s="64" t="s">
        <v>489</v>
      </c>
      <c r="M47" s="64" t="s">
        <v>489</v>
      </c>
      <c r="N47" s="64" t="s">
        <v>489</v>
      </c>
      <c r="O47" s="65" t="s">
        <v>489</v>
      </c>
      <c r="P47" s="48"/>
      <c r="Q47" s="48"/>
      <c r="R47" s="48"/>
      <c r="S47" s="48"/>
      <c r="T47" s="48"/>
      <c r="U47" s="48"/>
    </row>
    <row r="48" spans="1:21" ht="30.75" customHeight="1" x14ac:dyDescent="0.15">
      <c r="A48" s="48"/>
      <c r="B48" s="1178"/>
      <c r="C48" s="1179"/>
      <c r="D48" s="62"/>
      <c r="E48" s="1155" t="s">
        <v>13</v>
      </c>
      <c r="F48" s="1155"/>
      <c r="G48" s="1155"/>
      <c r="H48" s="1155"/>
      <c r="I48" s="1155"/>
      <c r="J48" s="1156"/>
      <c r="K48" s="63">
        <v>216</v>
      </c>
      <c r="L48" s="64">
        <v>214</v>
      </c>
      <c r="M48" s="64">
        <v>221</v>
      </c>
      <c r="N48" s="64">
        <v>223</v>
      </c>
      <c r="O48" s="65">
        <v>200</v>
      </c>
      <c r="P48" s="48"/>
      <c r="Q48" s="48"/>
      <c r="R48" s="48"/>
      <c r="S48" s="48"/>
      <c r="T48" s="48"/>
      <c r="U48" s="48"/>
    </row>
    <row r="49" spans="1:21" ht="30.75" customHeight="1" x14ac:dyDescent="0.15">
      <c r="A49" s="48"/>
      <c r="B49" s="1178"/>
      <c r="C49" s="1179"/>
      <c r="D49" s="62"/>
      <c r="E49" s="1155" t="s">
        <v>14</v>
      </c>
      <c r="F49" s="1155"/>
      <c r="G49" s="1155"/>
      <c r="H49" s="1155"/>
      <c r="I49" s="1155"/>
      <c r="J49" s="1156"/>
      <c r="K49" s="63">
        <v>67</v>
      </c>
      <c r="L49" s="64">
        <v>74</v>
      </c>
      <c r="M49" s="64">
        <v>73</v>
      </c>
      <c r="N49" s="64">
        <v>68</v>
      </c>
      <c r="O49" s="65">
        <v>29</v>
      </c>
      <c r="P49" s="48"/>
      <c r="Q49" s="48"/>
      <c r="R49" s="48"/>
      <c r="S49" s="48"/>
      <c r="T49" s="48"/>
      <c r="U49" s="48"/>
    </row>
    <row r="50" spans="1:21" ht="30.75" customHeight="1" x14ac:dyDescent="0.15">
      <c r="A50" s="48"/>
      <c r="B50" s="1178"/>
      <c r="C50" s="1179"/>
      <c r="D50" s="62"/>
      <c r="E50" s="1155" t="s">
        <v>15</v>
      </c>
      <c r="F50" s="1155"/>
      <c r="G50" s="1155"/>
      <c r="H50" s="1155"/>
      <c r="I50" s="1155"/>
      <c r="J50" s="1156"/>
      <c r="K50" s="63">
        <v>0</v>
      </c>
      <c r="L50" s="64">
        <v>0</v>
      </c>
      <c r="M50" s="64">
        <v>0</v>
      </c>
      <c r="N50" s="64">
        <v>0</v>
      </c>
      <c r="O50" s="65">
        <v>0</v>
      </c>
      <c r="P50" s="48"/>
      <c r="Q50" s="48"/>
      <c r="R50" s="48"/>
      <c r="S50" s="48"/>
      <c r="T50" s="48"/>
      <c r="U50" s="48"/>
    </row>
    <row r="51" spans="1:21" ht="30.75" customHeight="1" x14ac:dyDescent="0.15">
      <c r="A51" s="48"/>
      <c r="B51" s="1180"/>
      <c r="C51" s="1181"/>
      <c r="D51" s="66"/>
      <c r="E51" s="1155" t="s">
        <v>16</v>
      </c>
      <c r="F51" s="1155"/>
      <c r="G51" s="1155"/>
      <c r="H51" s="1155"/>
      <c r="I51" s="1155"/>
      <c r="J51" s="1156"/>
      <c r="K51" s="63" t="s">
        <v>489</v>
      </c>
      <c r="L51" s="64" t="s">
        <v>489</v>
      </c>
      <c r="M51" s="64" t="s">
        <v>489</v>
      </c>
      <c r="N51" s="64" t="s">
        <v>489</v>
      </c>
      <c r="O51" s="65" t="s">
        <v>489</v>
      </c>
      <c r="P51" s="48"/>
      <c r="Q51" s="48"/>
      <c r="R51" s="48"/>
      <c r="S51" s="48"/>
      <c r="T51" s="48"/>
      <c r="U51" s="48"/>
    </row>
    <row r="52" spans="1:21" ht="30.75" customHeight="1" x14ac:dyDescent="0.15">
      <c r="A52" s="48"/>
      <c r="B52" s="1153" t="s">
        <v>17</v>
      </c>
      <c r="C52" s="1154"/>
      <c r="D52" s="66"/>
      <c r="E52" s="1155" t="s">
        <v>18</v>
      </c>
      <c r="F52" s="1155"/>
      <c r="G52" s="1155"/>
      <c r="H52" s="1155"/>
      <c r="I52" s="1155"/>
      <c r="J52" s="1156"/>
      <c r="K52" s="63">
        <v>1285</v>
      </c>
      <c r="L52" s="64">
        <v>1307</v>
      </c>
      <c r="M52" s="64">
        <v>1328</v>
      </c>
      <c r="N52" s="64">
        <v>1301</v>
      </c>
      <c r="O52" s="65">
        <v>1263</v>
      </c>
      <c r="P52" s="48"/>
      <c r="Q52" s="48"/>
      <c r="R52" s="48"/>
      <c r="S52" s="48"/>
      <c r="T52" s="48"/>
      <c r="U52" s="48"/>
    </row>
    <row r="53" spans="1:21" ht="30.75" customHeight="1" thickBot="1" x14ac:dyDescent="0.2">
      <c r="A53" s="48"/>
      <c r="B53" s="1157" t="s">
        <v>19</v>
      </c>
      <c r="C53" s="1158"/>
      <c r="D53" s="67"/>
      <c r="E53" s="1159" t="s">
        <v>20</v>
      </c>
      <c r="F53" s="1159"/>
      <c r="G53" s="1159"/>
      <c r="H53" s="1159"/>
      <c r="I53" s="1159"/>
      <c r="J53" s="1160"/>
      <c r="K53" s="68">
        <v>457</v>
      </c>
      <c r="L53" s="69">
        <v>490</v>
      </c>
      <c r="M53" s="69">
        <v>486</v>
      </c>
      <c r="N53" s="69">
        <v>513</v>
      </c>
      <c r="O53" s="70">
        <v>439</v>
      </c>
      <c r="P53" s="48"/>
      <c r="Q53" s="48"/>
      <c r="R53" s="48"/>
      <c r="S53" s="48"/>
      <c r="T53" s="48"/>
      <c r="U53" s="48"/>
    </row>
    <row r="54" spans="1:21" ht="24" customHeight="1" x14ac:dyDescent="0.15">
      <c r="A54" s="48"/>
      <c r="B54" s="71" t="s">
        <v>21</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22</v>
      </c>
      <c r="C56" s="73"/>
      <c r="D56" s="73"/>
      <c r="E56" s="73"/>
      <c r="F56" s="73"/>
      <c r="G56" s="73"/>
      <c r="H56" s="73"/>
      <c r="I56" s="73"/>
      <c r="J56" s="73"/>
      <c r="K56" s="74"/>
      <c r="L56" s="74"/>
      <c r="M56" s="74"/>
      <c r="N56" s="74"/>
      <c r="O56" s="75" t="s">
        <v>23</v>
      </c>
      <c r="P56" s="48"/>
      <c r="Q56" s="48"/>
      <c r="R56" s="48"/>
      <c r="S56" s="48"/>
      <c r="T56" s="48"/>
      <c r="U56" s="48"/>
    </row>
    <row r="57" spans="1:21" ht="31.5" customHeight="1" thickBot="1" x14ac:dyDescent="0.2">
      <c r="A57" s="48"/>
      <c r="B57" s="76"/>
      <c r="C57" s="77"/>
      <c r="D57" s="77"/>
      <c r="E57" s="78"/>
      <c r="F57" s="78"/>
      <c r="G57" s="78"/>
      <c r="H57" s="78"/>
      <c r="I57" s="78"/>
      <c r="J57" s="79" t="s">
        <v>2</v>
      </c>
      <c r="K57" s="80" t="s">
        <v>543</v>
      </c>
      <c r="L57" s="81" t="s">
        <v>544</v>
      </c>
      <c r="M57" s="81" t="s">
        <v>545</v>
      </c>
      <c r="N57" s="81" t="s">
        <v>546</v>
      </c>
      <c r="O57" s="82" t="s">
        <v>547</v>
      </c>
      <c r="P57" s="48"/>
      <c r="Q57" s="48"/>
      <c r="R57" s="48"/>
      <c r="S57" s="48"/>
      <c r="T57" s="48"/>
      <c r="U57" s="48"/>
    </row>
    <row r="58" spans="1:21" ht="31.5" customHeight="1" x14ac:dyDescent="0.15">
      <c r="B58" s="1161" t="s">
        <v>24</v>
      </c>
      <c r="C58" s="1162"/>
      <c r="D58" s="1167" t="s">
        <v>25</v>
      </c>
      <c r="E58" s="1168"/>
      <c r="F58" s="1168"/>
      <c r="G58" s="1168"/>
      <c r="H58" s="1168"/>
      <c r="I58" s="1168"/>
      <c r="J58" s="1169"/>
      <c r="K58" s="83"/>
      <c r="L58" s="84"/>
      <c r="M58" s="84"/>
      <c r="N58" s="84"/>
      <c r="O58" s="85"/>
    </row>
    <row r="59" spans="1:21" ht="31.5" customHeight="1" x14ac:dyDescent="0.15">
      <c r="B59" s="1163"/>
      <c r="C59" s="1164"/>
      <c r="D59" s="1170" t="s">
        <v>26</v>
      </c>
      <c r="E59" s="1171"/>
      <c r="F59" s="1171"/>
      <c r="G59" s="1171"/>
      <c r="H59" s="1171"/>
      <c r="I59" s="1171"/>
      <c r="J59" s="1172"/>
      <c r="K59" s="86"/>
      <c r="L59" s="87"/>
      <c r="M59" s="87"/>
      <c r="N59" s="87"/>
      <c r="O59" s="88"/>
    </row>
    <row r="60" spans="1:21" ht="31.5" customHeight="1" thickBot="1" x14ac:dyDescent="0.2">
      <c r="B60" s="1165"/>
      <c r="C60" s="1166"/>
      <c r="D60" s="1173" t="s">
        <v>27</v>
      </c>
      <c r="E60" s="1174"/>
      <c r="F60" s="1174"/>
      <c r="G60" s="1174"/>
      <c r="H60" s="1174"/>
      <c r="I60" s="1174"/>
      <c r="J60" s="1175"/>
      <c r="K60" s="89"/>
      <c r="L60" s="90"/>
      <c r="M60" s="90"/>
      <c r="N60" s="90"/>
      <c r="O60" s="91"/>
    </row>
    <row r="61" spans="1:21" ht="24" customHeight="1" x14ac:dyDescent="0.15">
      <c r="B61" s="92"/>
      <c r="C61" s="92"/>
      <c r="D61" s="93" t="s">
        <v>28</v>
      </c>
      <c r="E61" s="94"/>
      <c r="F61" s="94"/>
      <c r="G61" s="94"/>
      <c r="H61" s="94"/>
      <c r="I61" s="94"/>
      <c r="J61" s="94"/>
      <c r="K61" s="94"/>
      <c r="L61" s="94"/>
      <c r="M61" s="94"/>
      <c r="N61" s="94"/>
      <c r="O61" s="94"/>
    </row>
    <row r="62" spans="1:21" ht="24" customHeight="1" x14ac:dyDescent="0.15">
      <c r="B62" s="95"/>
      <c r="C62" s="95"/>
      <c r="D62" s="93" t="s">
        <v>29</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8uor86Wb8L32bwBGgj6Sr4n7oLm4yZChLv9k6ZSr++0IpBU0DzIcvkCI5tF+2W5VuYNYbWqT7KoJhOLHh3dxmg==" saltValue="JGeLNyPKK51hA5zhWcWcVg=="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pageSetup paperSize="9" scale="52"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topLeftCell="A37" zoomScaleSheetLayoutView="100" workbookViewId="0"/>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7</v>
      </c>
    </row>
    <row r="40" spans="2:13" ht="27.75" customHeight="1" thickBot="1" x14ac:dyDescent="0.2">
      <c r="B40" s="98" t="s">
        <v>8</v>
      </c>
      <c r="C40" s="99"/>
      <c r="D40" s="99"/>
      <c r="E40" s="100"/>
      <c r="F40" s="100"/>
      <c r="G40" s="100"/>
      <c r="H40" s="101" t="s">
        <v>2</v>
      </c>
      <c r="I40" s="102" t="s">
        <v>527</v>
      </c>
      <c r="J40" s="103" t="s">
        <v>528</v>
      </c>
      <c r="K40" s="103" t="s">
        <v>529</v>
      </c>
      <c r="L40" s="103" t="s">
        <v>530</v>
      </c>
      <c r="M40" s="104" t="s">
        <v>531</v>
      </c>
    </row>
    <row r="41" spans="2:13" ht="27.75" customHeight="1" x14ac:dyDescent="0.15">
      <c r="B41" s="1196" t="s">
        <v>30</v>
      </c>
      <c r="C41" s="1197"/>
      <c r="D41" s="105"/>
      <c r="E41" s="1198" t="s">
        <v>31</v>
      </c>
      <c r="F41" s="1198"/>
      <c r="G41" s="1198"/>
      <c r="H41" s="1199"/>
      <c r="I41" s="343">
        <v>14249</v>
      </c>
      <c r="J41" s="344">
        <v>14089</v>
      </c>
      <c r="K41" s="344">
        <v>13190</v>
      </c>
      <c r="L41" s="344">
        <v>12686</v>
      </c>
      <c r="M41" s="345">
        <v>12118</v>
      </c>
    </row>
    <row r="42" spans="2:13" ht="27.75" customHeight="1" x14ac:dyDescent="0.15">
      <c r="B42" s="1186"/>
      <c r="C42" s="1187"/>
      <c r="D42" s="106"/>
      <c r="E42" s="1190" t="s">
        <v>32</v>
      </c>
      <c r="F42" s="1190"/>
      <c r="G42" s="1190"/>
      <c r="H42" s="1191"/>
      <c r="I42" s="346" t="s">
        <v>489</v>
      </c>
      <c r="J42" s="347" t="s">
        <v>489</v>
      </c>
      <c r="K42" s="347" t="s">
        <v>489</v>
      </c>
      <c r="L42" s="347" t="s">
        <v>489</v>
      </c>
      <c r="M42" s="348" t="s">
        <v>489</v>
      </c>
    </row>
    <row r="43" spans="2:13" ht="27.75" customHeight="1" x14ac:dyDescent="0.15">
      <c r="B43" s="1186"/>
      <c r="C43" s="1187"/>
      <c r="D43" s="106"/>
      <c r="E43" s="1190" t="s">
        <v>33</v>
      </c>
      <c r="F43" s="1190"/>
      <c r="G43" s="1190"/>
      <c r="H43" s="1191"/>
      <c r="I43" s="346">
        <v>2911</v>
      </c>
      <c r="J43" s="347">
        <v>2378</v>
      </c>
      <c r="K43" s="347">
        <v>2174</v>
      </c>
      <c r="L43" s="347">
        <v>2037</v>
      </c>
      <c r="M43" s="348">
        <v>1911</v>
      </c>
    </row>
    <row r="44" spans="2:13" ht="27.75" customHeight="1" x14ac:dyDescent="0.15">
      <c r="B44" s="1186"/>
      <c r="C44" s="1187"/>
      <c r="D44" s="106"/>
      <c r="E44" s="1190" t="s">
        <v>34</v>
      </c>
      <c r="F44" s="1190"/>
      <c r="G44" s="1190"/>
      <c r="H44" s="1191"/>
      <c r="I44" s="346">
        <v>237</v>
      </c>
      <c r="J44" s="347">
        <v>170</v>
      </c>
      <c r="K44" s="347">
        <v>108</v>
      </c>
      <c r="L44" s="347">
        <v>75</v>
      </c>
      <c r="M44" s="348">
        <v>87</v>
      </c>
    </row>
    <row r="45" spans="2:13" ht="27.75" customHeight="1" x14ac:dyDescent="0.15">
      <c r="B45" s="1186"/>
      <c r="C45" s="1187"/>
      <c r="D45" s="106"/>
      <c r="E45" s="1190" t="s">
        <v>35</v>
      </c>
      <c r="F45" s="1190"/>
      <c r="G45" s="1190"/>
      <c r="H45" s="1191"/>
      <c r="I45" s="346">
        <v>1618</v>
      </c>
      <c r="J45" s="347">
        <v>1588</v>
      </c>
      <c r="K45" s="347">
        <v>1591</v>
      </c>
      <c r="L45" s="347">
        <v>1634</v>
      </c>
      <c r="M45" s="348">
        <v>1672</v>
      </c>
    </row>
    <row r="46" spans="2:13" ht="27.75" customHeight="1" x14ac:dyDescent="0.15">
      <c r="B46" s="1186"/>
      <c r="C46" s="1187"/>
      <c r="D46" s="107"/>
      <c r="E46" s="1190" t="s">
        <v>36</v>
      </c>
      <c r="F46" s="1190"/>
      <c r="G46" s="1190"/>
      <c r="H46" s="1191"/>
      <c r="I46" s="346" t="s">
        <v>489</v>
      </c>
      <c r="J46" s="347" t="s">
        <v>489</v>
      </c>
      <c r="K46" s="347" t="s">
        <v>489</v>
      </c>
      <c r="L46" s="347" t="s">
        <v>489</v>
      </c>
      <c r="M46" s="348" t="s">
        <v>489</v>
      </c>
    </row>
    <row r="47" spans="2:13" ht="27.75" customHeight="1" x14ac:dyDescent="0.15">
      <c r="B47" s="1186"/>
      <c r="C47" s="1187"/>
      <c r="D47" s="108"/>
      <c r="E47" s="1200" t="s">
        <v>37</v>
      </c>
      <c r="F47" s="1201"/>
      <c r="G47" s="1201"/>
      <c r="H47" s="1202"/>
      <c r="I47" s="346" t="s">
        <v>489</v>
      </c>
      <c r="J47" s="347" t="s">
        <v>489</v>
      </c>
      <c r="K47" s="347" t="s">
        <v>489</v>
      </c>
      <c r="L47" s="347" t="s">
        <v>489</v>
      </c>
      <c r="M47" s="348" t="s">
        <v>489</v>
      </c>
    </row>
    <row r="48" spans="2:13" ht="27.75" customHeight="1" x14ac:dyDescent="0.15">
      <c r="B48" s="1186"/>
      <c r="C48" s="1187"/>
      <c r="D48" s="106"/>
      <c r="E48" s="1190" t="s">
        <v>38</v>
      </c>
      <c r="F48" s="1190"/>
      <c r="G48" s="1190"/>
      <c r="H48" s="1191"/>
      <c r="I48" s="346" t="s">
        <v>489</v>
      </c>
      <c r="J48" s="347" t="s">
        <v>489</v>
      </c>
      <c r="K48" s="347" t="s">
        <v>489</v>
      </c>
      <c r="L48" s="347" t="s">
        <v>489</v>
      </c>
      <c r="M48" s="348" t="s">
        <v>489</v>
      </c>
    </row>
    <row r="49" spans="2:13" ht="27.75" customHeight="1" x14ac:dyDescent="0.15">
      <c r="B49" s="1188"/>
      <c r="C49" s="1189"/>
      <c r="D49" s="106"/>
      <c r="E49" s="1190" t="s">
        <v>39</v>
      </c>
      <c r="F49" s="1190"/>
      <c r="G49" s="1190"/>
      <c r="H49" s="1191"/>
      <c r="I49" s="346" t="s">
        <v>489</v>
      </c>
      <c r="J49" s="347" t="s">
        <v>489</v>
      </c>
      <c r="K49" s="347" t="s">
        <v>489</v>
      </c>
      <c r="L49" s="347" t="s">
        <v>489</v>
      </c>
      <c r="M49" s="348" t="s">
        <v>489</v>
      </c>
    </row>
    <row r="50" spans="2:13" ht="27.75" customHeight="1" x14ac:dyDescent="0.15">
      <c r="B50" s="1184" t="s">
        <v>40</v>
      </c>
      <c r="C50" s="1185"/>
      <c r="D50" s="109"/>
      <c r="E50" s="1190" t="s">
        <v>41</v>
      </c>
      <c r="F50" s="1190"/>
      <c r="G50" s="1190"/>
      <c r="H50" s="1191"/>
      <c r="I50" s="346">
        <v>2255</v>
      </c>
      <c r="J50" s="347">
        <v>3062</v>
      </c>
      <c r="K50" s="347">
        <v>3111</v>
      </c>
      <c r="L50" s="347">
        <v>3272</v>
      </c>
      <c r="M50" s="348">
        <v>3400</v>
      </c>
    </row>
    <row r="51" spans="2:13" ht="27.75" customHeight="1" x14ac:dyDescent="0.15">
      <c r="B51" s="1186"/>
      <c r="C51" s="1187"/>
      <c r="D51" s="106"/>
      <c r="E51" s="1190" t="s">
        <v>42</v>
      </c>
      <c r="F51" s="1190"/>
      <c r="G51" s="1190"/>
      <c r="H51" s="1191"/>
      <c r="I51" s="346">
        <v>1219</v>
      </c>
      <c r="J51" s="347">
        <v>1290</v>
      </c>
      <c r="K51" s="347">
        <v>1396</v>
      </c>
      <c r="L51" s="347">
        <v>1346</v>
      </c>
      <c r="M51" s="348">
        <v>1383</v>
      </c>
    </row>
    <row r="52" spans="2:13" ht="27.75" customHeight="1" x14ac:dyDescent="0.15">
      <c r="B52" s="1188"/>
      <c r="C52" s="1189"/>
      <c r="D52" s="106"/>
      <c r="E52" s="1190" t="s">
        <v>43</v>
      </c>
      <c r="F52" s="1190"/>
      <c r="G52" s="1190"/>
      <c r="H52" s="1191"/>
      <c r="I52" s="346">
        <v>12441</v>
      </c>
      <c r="J52" s="347">
        <v>11864</v>
      </c>
      <c r="K52" s="347">
        <v>11065</v>
      </c>
      <c r="L52" s="347">
        <v>10555</v>
      </c>
      <c r="M52" s="348">
        <v>9886</v>
      </c>
    </row>
    <row r="53" spans="2:13" ht="27.75" customHeight="1" thickBot="1" x14ac:dyDescent="0.2">
      <c r="B53" s="1192" t="s">
        <v>19</v>
      </c>
      <c r="C53" s="1193"/>
      <c r="D53" s="110"/>
      <c r="E53" s="1194" t="s">
        <v>44</v>
      </c>
      <c r="F53" s="1194"/>
      <c r="G53" s="1194"/>
      <c r="H53" s="1195"/>
      <c r="I53" s="349">
        <v>3099</v>
      </c>
      <c r="J53" s="350">
        <v>2010</v>
      </c>
      <c r="K53" s="350">
        <v>1491</v>
      </c>
      <c r="L53" s="350">
        <v>1258</v>
      </c>
      <c r="M53" s="351">
        <v>1119</v>
      </c>
    </row>
    <row r="54" spans="2:13" ht="27.75" customHeight="1" x14ac:dyDescent="0.15">
      <c r="B54" s="111"/>
      <c r="C54" s="112"/>
      <c r="D54" s="112"/>
      <c r="E54" s="113"/>
      <c r="F54" s="113"/>
      <c r="G54" s="113"/>
      <c r="H54" s="113"/>
      <c r="I54" s="114"/>
      <c r="J54" s="114"/>
      <c r="K54" s="114"/>
      <c r="L54" s="114"/>
      <c r="M54" s="114"/>
    </row>
    <row r="55" spans="2:13" x14ac:dyDescent="0.15"/>
  </sheetData>
  <sheetProtection algorithmName="SHA-512" hashValue="0ysm27cxWerQjoPIX+AWeIDEm8fQZ6YAUm9IRp3SBMgJjWtQpeONy/mZSinp57Ff0lT/SAbmIonV289EFWgE3g==" saltValue="5McyHSYx6tCNnRF71d3Qtw=="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topLeftCell="A46" zoomScale="70" zoomScaleNormal="70" zoomScaleSheetLayoutView="100" workbookViewId="0">
      <selection activeCell="H63" sqref="H63"/>
    </sheetView>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45</v>
      </c>
    </row>
    <row r="54" spans="2:8" ht="29.25" customHeight="1" thickBot="1" x14ac:dyDescent="0.25">
      <c r="B54" s="116" t="s">
        <v>1</v>
      </c>
      <c r="C54" s="117"/>
      <c r="D54" s="117"/>
      <c r="E54" s="118" t="s">
        <v>2</v>
      </c>
      <c r="F54" s="119" t="s">
        <v>529</v>
      </c>
      <c r="G54" s="119" t="s">
        <v>530</v>
      </c>
      <c r="H54" s="120" t="s">
        <v>531</v>
      </c>
    </row>
    <row r="55" spans="2:8" ht="52.5" customHeight="1" x14ac:dyDescent="0.15">
      <c r="B55" s="121"/>
      <c r="C55" s="1211" t="s">
        <v>46</v>
      </c>
      <c r="D55" s="1211"/>
      <c r="E55" s="1212"/>
      <c r="F55" s="352">
        <v>1459</v>
      </c>
      <c r="G55" s="352">
        <v>1665</v>
      </c>
      <c r="H55" s="353">
        <v>1697</v>
      </c>
    </row>
    <row r="56" spans="2:8" ht="52.5" customHeight="1" x14ac:dyDescent="0.15">
      <c r="B56" s="122"/>
      <c r="C56" s="1213" t="s">
        <v>47</v>
      </c>
      <c r="D56" s="1213"/>
      <c r="E56" s="1214"/>
      <c r="F56" s="354">
        <v>74</v>
      </c>
      <c r="G56" s="354">
        <v>77</v>
      </c>
      <c r="H56" s="355">
        <v>79</v>
      </c>
    </row>
    <row r="57" spans="2:8" ht="53.25" customHeight="1" x14ac:dyDescent="0.15">
      <c r="B57" s="122"/>
      <c r="C57" s="1215" t="s">
        <v>48</v>
      </c>
      <c r="D57" s="1215"/>
      <c r="E57" s="1216"/>
      <c r="F57" s="356">
        <v>1370</v>
      </c>
      <c r="G57" s="356">
        <v>1331</v>
      </c>
      <c r="H57" s="357">
        <v>1434</v>
      </c>
    </row>
    <row r="58" spans="2:8" ht="45.75" customHeight="1" x14ac:dyDescent="0.15">
      <c r="B58" s="123"/>
      <c r="C58" s="1203" t="s">
        <v>559</v>
      </c>
      <c r="D58" s="1204"/>
      <c r="E58" s="1205"/>
      <c r="F58" s="358">
        <v>493</v>
      </c>
      <c r="G58" s="358">
        <v>458</v>
      </c>
      <c r="H58" s="359">
        <v>545</v>
      </c>
    </row>
    <row r="59" spans="2:8" ht="45.75" customHeight="1" x14ac:dyDescent="0.15">
      <c r="B59" s="123"/>
      <c r="C59" s="1203" t="s">
        <v>560</v>
      </c>
      <c r="D59" s="1204"/>
      <c r="E59" s="1205"/>
      <c r="F59" s="358">
        <v>425</v>
      </c>
      <c r="G59" s="358">
        <v>425</v>
      </c>
      <c r="H59" s="359">
        <v>426</v>
      </c>
    </row>
    <row r="60" spans="2:8" ht="45.75" customHeight="1" x14ac:dyDescent="0.15">
      <c r="B60" s="123"/>
      <c r="C60" s="1203" t="s">
        <v>561</v>
      </c>
      <c r="D60" s="1204"/>
      <c r="E60" s="1205"/>
      <c r="F60" s="358">
        <v>150</v>
      </c>
      <c r="G60" s="358">
        <v>151</v>
      </c>
      <c r="H60" s="359">
        <v>153</v>
      </c>
    </row>
    <row r="61" spans="2:8" ht="45.75" customHeight="1" x14ac:dyDescent="0.15">
      <c r="B61" s="123"/>
      <c r="C61" s="1203" t="s">
        <v>562</v>
      </c>
      <c r="D61" s="1204"/>
      <c r="E61" s="1205"/>
      <c r="F61" s="358">
        <v>108</v>
      </c>
      <c r="G61" s="358">
        <v>96</v>
      </c>
      <c r="H61" s="359">
        <v>84</v>
      </c>
    </row>
    <row r="62" spans="2:8" ht="45.75" customHeight="1" thickBot="1" x14ac:dyDescent="0.2">
      <c r="B62" s="124"/>
      <c r="C62" s="1206" t="s">
        <v>563</v>
      </c>
      <c r="D62" s="1207"/>
      <c r="E62" s="1208"/>
      <c r="F62" s="360">
        <v>80</v>
      </c>
      <c r="G62" s="360">
        <v>80</v>
      </c>
      <c r="H62" s="361">
        <v>80</v>
      </c>
    </row>
    <row r="63" spans="2:8" ht="52.5" customHeight="1" thickBot="1" x14ac:dyDescent="0.2">
      <c r="B63" s="125"/>
      <c r="C63" s="1209" t="s">
        <v>49</v>
      </c>
      <c r="D63" s="1209"/>
      <c r="E63" s="1210"/>
      <c r="F63" s="362">
        <v>2903</v>
      </c>
      <c r="G63" s="362">
        <v>3073</v>
      </c>
      <c r="H63" s="363">
        <v>3210</v>
      </c>
    </row>
    <row r="64" spans="2:8" x14ac:dyDescent="0.15"/>
  </sheetData>
  <sheetProtection algorithmName="SHA-512" hashValue="RuCz3YQJ4J1+xT/KBkXWijSREkjlUuqrHKdXP2EicpdhVqrwZyD4PHdxbr9Z58h/Ojyr7SNaWo80ZGX/LDUQSA==" saltValue="1wYvrAu3I6XmPdxUtmwpJ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18982B-E938-408C-B7D0-A3B0D50CB033}">
  <sheetPr>
    <pageSetUpPr fitToPage="1"/>
  </sheetPr>
  <dimension ref="A1:DE85"/>
  <sheetViews>
    <sheetView showGridLines="0" zoomScaleNormal="100" zoomScaleSheetLayoutView="55" workbookViewId="0">
      <selection activeCell="AL58" sqref="AL58"/>
    </sheetView>
  </sheetViews>
  <sheetFormatPr defaultColWidth="0" defaultRowHeight="13.5" customHeight="1" zeroHeight="1" x14ac:dyDescent="0.15"/>
  <cols>
    <col min="1" max="1" width="6.375" style="1219" customWidth="1"/>
    <col min="2" max="107" width="2.5" style="1219" customWidth="1"/>
    <col min="108" max="108" width="6.125" style="1226" customWidth="1"/>
    <col min="109" max="109" width="5.875" style="1225" customWidth="1"/>
    <col min="110" max="16384" width="8.625" style="1219" hidden="1"/>
  </cols>
  <sheetData>
    <row r="1" spans="1:109" ht="42.75" customHeight="1" x14ac:dyDescent="0.15">
      <c r="A1" s="1217"/>
      <c r="B1" s="1218"/>
      <c r="DD1" s="1219"/>
      <c r="DE1" s="1219"/>
    </row>
    <row r="2" spans="1:109" ht="25.5" customHeight="1" x14ac:dyDescent="0.15">
      <c r="A2" s="1220"/>
      <c r="C2" s="1220"/>
      <c r="O2" s="1220"/>
      <c r="P2" s="1220"/>
      <c r="Q2" s="1220"/>
      <c r="R2" s="1220"/>
      <c r="S2" s="1220"/>
      <c r="T2" s="1220"/>
      <c r="U2" s="1220"/>
      <c r="V2" s="1220"/>
      <c r="W2" s="1220"/>
      <c r="X2" s="1220"/>
      <c r="Y2" s="1220"/>
      <c r="Z2" s="1220"/>
      <c r="AA2" s="1220"/>
      <c r="AB2" s="1220"/>
      <c r="AC2" s="1220"/>
      <c r="AD2" s="1220"/>
      <c r="AE2" s="1220"/>
      <c r="AF2" s="1220"/>
      <c r="AG2" s="1220"/>
      <c r="AH2" s="1220"/>
      <c r="AI2" s="1220"/>
      <c r="AU2" s="1220"/>
      <c r="BG2" s="1220"/>
      <c r="BS2" s="1220"/>
      <c r="CE2" s="1220"/>
      <c r="CQ2" s="1220"/>
      <c r="DD2" s="1219"/>
      <c r="DE2" s="1219"/>
    </row>
    <row r="3" spans="1:109" ht="25.5" customHeight="1" x14ac:dyDescent="0.15">
      <c r="A3" s="1220"/>
      <c r="C3" s="1220"/>
      <c r="O3" s="1220"/>
      <c r="P3" s="1220"/>
      <c r="Q3" s="1220"/>
      <c r="R3" s="1220"/>
      <c r="S3" s="1220"/>
      <c r="T3" s="1220"/>
      <c r="U3" s="1220"/>
      <c r="V3" s="1220"/>
      <c r="W3" s="1220"/>
      <c r="X3" s="1220"/>
      <c r="Y3" s="1220"/>
      <c r="Z3" s="1220"/>
      <c r="AA3" s="1220"/>
      <c r="AB3" s="1220"/>
      <c r="AC3" s="1220"/>
      <c r="AD3" s="1220"/>
      <c r="AE3" s="1220"/>
      <c r="AF3" s="1220"/>
      <c r="AG3" s="1220"/>
      <c r="AH3" s="1220"/>
      <c r="AI3" s="1220"/>
      <c r="AU3" s="1220"/>
      <c r="BG3" s="1220"/>
      <c r="BS3" s="1220"/>
      <c r="CE3" s="1220"/>
      <c r="CQ3" s="1220"/>
      <c r="DD3" s="1219"/>
      <c r="DE3" s="1219"/>
    </row>
    <row r="4" spans="1:109" s="247" customFormat="1" x14ac:dyDescent="0.15">
      <c r="A4" s="1220"/>
      <c r="B4" s="1220"/>
      <c r="C4" s="1220"/>
      <c r="D4" s="1220"/>
      <c r="E4" s="1220"/>
      <c r="F4" s="1220"/>
      <c r="G4" s="1220"/>
      <c r="H4" s="1220"/>
      <c r="I4" s="1220"/>
      <c r="J4" s="1220"/>
      <c r="K4" s="1220"/>
      <c r="L4" s="1220"/>
      <c r="M4" s="1220"/>
      <c r="N4" s="1220"/>
      <c r="O4" s="1220"/>
      <c r="P4" s="1220"/>
      <c r="Q4" s="1220"/>
      <c r="R4" s="1220"/>
      <c r="S4" s="1220"/>
      <c r="T4" s="1220"/>
      <c r="U4" s="1220"/>
      <c r="V4" s="1220"/>
      <c r="W4" s="1220"/>
      <c r="X4" s="1220"/>
      <c r="Y4" s="1220"/>
      <c r="Z4" s="1220"/>
      <c r="AA4" s="1220"/>
      <c r="AB4" s="1220"/>
      <c r="AC4" s="1220"/>
      <c r="AD4" s="1220"/>
      <c r="AE4" s="1220"/>
      <c r="AF4" s="1220"/>
      <c r="AG4" s="1220"/>
      <c r="AH4" s="1220"/>
      <c r="AI4" s="1220"/>
      <c r="AJ4" s="1220"/>
      <c r="AK4" s="1220"/>
      <c r="AL4" s="1220"/>
      <c r="AM4" s="1220"/>
      <c r="AN4" s="1220"/>
      <c r="AO4" s="1220"/>
      <c r="AP4" s="1220"/>
      <c r="AQ4" s="1220"/>
      <c r="AR4" s="1220"/>
      <c r="AS4" s="1220"/>
      <c r="AT4" s="1220"/>
      <c r="AU4" s="1220"/>
      <c r="AV4" s="1220"/>
      <c r="AW4" s="1220"/>
      <c r="AX4" s="1220"/>
      <c r="AY4" s="1220"/>
      <c r="AZ4" s="1220"/>
      <c r="BA4" s="1220"/>
      <c r="BB4" s="1220"/>
      <c r="BC4" s="1220"/>
      <c r="BD4" s="1220"/>
      <c r="BE4" s="1220"/>
      <c r="BF4" s="1220"/>
      <c r="BG4" s="1220"/>
      <c r="BH4" s="1220"/>
      <c r="BI4" s="1220"/>
      <c r="BJ4" s="1220"/>
      <c r="BK4" s="1220"/>
      <c r="BL4" s="1220"/>
      <c r="BM4" s="1220"/>
      <c r="BN4" s="1220"/>
      <c r="BO4" s="1220"/>
      <c r="BP4" s="1220"/>
      <c r="BQ4" s="1220"/>
      <c r="BR4" s="1220"/>
      <c r="BS4" s="1220"/>
      <c r="BT4" s="1220"/>
      <c r="BU4" s="1220"/>
      <c r="BV4" s="1220"/>
      <c r="BW4" s="1220"/>
      <c r="BX4" s="1220"/>
      <c r="BY4" s="1220"/>
      <c r="BZ4" s="1220"/>
      <c r="CA4" s="1220"/>
      <c r="CB4" s="1220"/>
      <c r="CC4" s="1220"/>
      <c r="CD4" s="1220"/>
      <c r="CE4" s="1220"/>
      <c r="CF4" s="1220"/>
      <c r="CG4" s="1220"/>
      <c r="CH4" s="1220"/>
      <c r="CI4" s="1220"/>
      <c r="CJ4" s="1220"/>
      <c r="CK4" s="1220"/>
      <c r="CL4" s="1220"/>
      <c r="CM4" s="1220"/>
      <c r="CN4" s="1220"/>
      <c r="CO4" s="1220"/>
      <c r="CP4" s="1220"/>
      <c r="CQ4" s="1220"/>
      <c r="CR4" s="1220"/>
      <c r="CS4" s="1220"/>
      <c r="CT4" s="1220"/>
      <c r="CU4" s="1220"/>
      <c r="CV4" s="1220"/>
      <c r="CW4" s="1220"/>
      <c r="CX4" s="1220"/>
      <c r="CY4" s="1220"/>
      <c r="CZ4" s="1220"/>
      <c r="DA4" s="1220"/>
      <c r="DB4" s="1220"/>
      <c r="DC4" s="1220"/>
      <c r="DD4" s="1220"/>
      <c r="DE4" s="1220"/>
    </row>
    <row r="5" spans="1:109" s="247" customFormat="1" x14ac:dyDescent="0.15">
      <c r="A5" s="1220"/>
      <c r="B5" s="1220"/>
      <c r="C5" s="1220"/>
      <c r="D5" s="1220"/>
      <c r="E5" s="1220"/>
      <c r="F5" s="1220"/>
      <c r="G5" s="1220"/>
      <c r="H5" s="1220"/>
      <c r="I5" s="1220"/>
      <c r="J5" s="1220"/>
      <c r="K5" s="1220"/>
      <c r="L5" s="1220"/>
      <c r="M5" s="1220"/>
      <c r="N5" s="1220"/>
      <c r="O5" s="1220"/>
      <c r="P5" s="1220"/>
      <c r="Q5" s="1220"/>
      <c r="R5" s="1220"/>
      <c r="S5" s="1220"/>
      <c r="T5" s="1220"/>
      <c r="U5" s="1220"/>
      <c r="V5" s="1220"/>
      <c r="W5" s="1220"/>
      <c r="X5" s="1220"/>
      <c r="Y5" s="1220"/>
      <c r="Z5" s="1220"/>
      <c r="AA5" s="1220"/>
      <c r="AB5" s="1220"/>
      <c r="AC5" s="1220"/>
      <c r="AD5" s="1220"/>
      <c r="AE5" s="1220"/>
      <c r="AF5" s="1220"/>
      <c r="AG5" s="1220"/>
      <c r="AH5" s="1220"/>
      <c r="AI5" s="1220"/>
      <c r="AJ5" s="1220"/>
      <c r="AK5" s="1220"/>
      <c r="AL5" s="1220"/>
      <c r="AM5" s="1220"/>
      <c r="AN5" s="1220"/>
      <c r="AO5" s="1220"/>
      <c r="AP5" s="1220"/>
      <c r="AQ5" s="1220"/>
      <c r="AR5" s="1220"/>
      <c r="AS5" s="1220"/>
      <c r="AT5" s="1220"/>
      <c r="AU5" s="1220"/>
      <c r="AV5" s="1220"/>
      <c r="AW5" s="1220"/>
      <c r="AX5" s="1220"/>
      <c r="AY5" s="1220"/>
      <c r="AZ5" s="1220"/>
      <c r="BA5" s="1220"/>
      <c r="BB5" s="1220"/>
      <c r="BC5" s="1220"/>
      <c r="BD5" s="1220"/>
      <c r="BE5" s="1220"/>
      <c r="BF5" s="1220"/>
      <c r="BG5" s="1220"/>
      <c r="BH5" s="1220"/>
      <c r="BI5" s="1220"/>
      <c r="BJ5" s="1220"/>
      <c r="BK5" s="1220"/>
      <c r="BL5" s="1220"/>
      <c r="BM5" s="1220"/>
      <c r="BN5" s="1220"/>
      <c r="BO5" s="1220"/>
      <c r="BP5" s="1220"/>
      <c r="BQ5" s="1220"/>
      <c r="BR5" s="1220"/>
      <c r="BS5" s="1220"/>
      <c r="BT5" s="1220"/>
      <c r="BU5" s="1220"/>
      <c r="BV5" s="1220"/>
      <c r="BW5" s="1220"/>
      <c r="BX5" s="1220"/>
      <c r="BY5" s="1220"/>
      <c r="BZ5" s="1220"/>
      <c r="CA5" s="1220"/>
      <c r="CB5" s="1220"/>
      <c r="CC5" s="1220"/>
      <c r="CD5" s="1220"/>
      <c r="CE5" s="1220"/>
      <c r="CF5" s="1220"/>
      <c r="CG5" s="1220"/>
      <c r="CH5" s="1220"/>
      <c r="CI5" s="1220"/>
      <c r="CJ5" s="1220"/>
      <c r="CK5" s="1220"/>
      <c r="CL5" s="1220"/>
      <c r="CM5" s="1220"/>
      <c r="CN5" s="1220"/>
      <c r="CO5" s="1220"/>
      <c r="CP5" s="1220"/>
      <c r="CQ5" s="1220"/>
      <c r="CR5" s="1220"/>
      <c r="CS5" s="1220"/>
      <c r="CT5" s="1220"/>
      <c r="CU5" s="1220"/>
      <c r="CV5" s="1220"/>
      <c r="CW5" s="1220"/>
      <c r="CX5" s="1220"/>
      <c r="CY5" s="1220"/>
      <c r="CZ5" s="1220"/>
      <c r="DA5" s="1220"/>
      <c r="DB5" s="1220"/>
      <c r="DC5" s="1220"/>
      <c r="DD5" s="1220"/>
      <c r="DE5" s="1220"/>
    </row>
    <row r="6" spans="1:109" s="247" customFormat="1" x14ac:dyDescent="0.15">
      <c r="A6" s="1220"/>
      <c r="B6" s="1220"/>
      <c r="C6" s="1220"/>
      <c r="D6" s="1220"/>
      <c r="E6" s="1220"/>
      <c r="F6" s="1220"/>
      <c r="G6" s="1220"/>
      <c r="H6" s="1220"/>
      <c r="I6" s="1220"/>
      <c r="J6" s="1220"/>
      <c r="K6" s="1220"/>
      <c r="L6" s="1220"/>
      <c r="M6" s="1220"/>
      <c r="N6" s="1220"/>
      <c r="O6" s="1220"/>
      <c r="P6" s="1220"/>
      <c r="Q6" s="1220"/>
      <c r="R6" s="1220"/>
      <c r="S6" s="1220"/>
      <c r="T6" s="1220"/>
      <c r="U6" s="1220"/>
      <c r="V6" s="1220"/>
      <c r="W6" s="1220"/>
      <c r="X6" s="1220"/>
      <c r="Y6" s="1220"/>
      <c r="Z6" s="1220"/>
      <c r="AA6" s="1220"/>
      <c r="AB6" s="1220"/>
      <c r="AC6" s="1220"/>
      <c r="AD6" s="1220"/>
      <c r="AE6" s="1220"/>
      <c r="AF6" s="1220"/>
      <c r="AG6" s="1220"/>
      <c r="AH6" s="1220"/>
      <c r="AI6" s="1220"/>
      <c r="AJ6" s="1220"/>
      <c r="AK6" s="1220"/>
      <c r="AL6" s="1220"/>
      <c r="AM6" s="1220"/>
      <c r="AN6" s="1220"/>
      <c r="AO6" s="1220"/>
      <c r="AP6" s="1220"/>
      <c r="AQ6" s="1220"/>
      <c r="AR6" s="1220"/>
      <c r="AS6" s="1220"/>
      <c r="AT6" s="1220"/>
      <c r="AU6" s="1220"/>
      <c r="AV6" s="1220"/>
      <c r="AW6" s="1220"/>
      <c r="AX6" s="1220"/>
      <c r="AY6" s="1220"/>
      <c r="AZ6" s="1220"/>
      <c r="BA6" s="1220"/>
      <c r="BB6" s="1220"/>
      <c r="BC6" s="1220"/>
      <c r="BD6" s="1220"/>
      <c r="BE6" s="1220"/>
      <c r="BF6" s="1220"/>
      <c r="BG6" s="1220"/>
      <c r="BH6" s="1220"/>
      <c r="BI6" s="1220"/>
      <c r="BJ6" s="1220"/>
      <c r="BK6" s="1220"/>
      <c r="BL6" s="1220"/>
      <c r="BM6" s="1220"/>
      <c r="BN6" s="1220"/>
      <c r="BO6" s="1220"/>
      <c r="BP6" s="1220"/>
      <c r="BQ6" s="1220"/>
      <c r="BR6" s="1220"/>
      <c r="BS6" s="1220"/>
      <c r="BT6" s="1220"/>
      <c r="BU6" s="1220"/>
      <c r="BV6" s="1220"/>
      <c r="BW6" s="1220"/>
      <c r="BX6" s="1220"/>
      <c r="BY6" s="1220"/>
      <c r="BZ6" s="1220"/>
      <c r="CA6" s="1220"/>
      <c r="CB6" s="1220"/>
      <c r="CC6" s="1220"/>
      <c r="CD6" s="1220"/>
      <c r="CE6" s="1220"/>
      <c r="CF6" s="1220"/>
      <c r="CG6" s="1220"/>
      <c r="CH6" s="1220"/>
      <c r="CI6" s="1220"/>
      <c r="CJ6" s="1220"/>
      <c r="CK6" s="1220"/>
      <c r="CL6" s="1220"/>
      <c r="CM6" s="1220"/>
      <c r="CN6" s="1220"/>
      <c r="CO6" s="1220"/>
      <c r="CP6" s="1220"/>
      <c r="CQ6" s="1220"/>
      <c r="CR6" s="1220"/>
      <c r="CS6" s="1220"/>
      <c r="CT6" s="1220"/>
      <c r="CU6" s="1220"/>
      <c r="CV6" s="1220"/>
      <c r="CW6" s="1220"/>
      <c r="CX6" s="1220"/>
      <c r="CY6" s="1220"/>
      <c r="CZ6" s="1220"/>
      <c r="DA6" s="1220"/>
      <c r="DB6" s="1220"/>
      <c r="DC6" s="1220"/>
      <c r="DD6" s="1220"/>
      <c r="DE6" s="1220"/>
    </row>
    <row r="7" spans="1:109" s="247" customFormat="1" x14ac:dyDescent="0.15">
      <c r="A7" s="1220"/>
      <c r="B7" s="1220"/>
      <c r="C7" s="1220"/>
      <c r="D7" s="1220"/>
      <c r="E7" s="1220"/>
      <c r="F7" s="1220"/>
      <c r="G7" s="1220"/>
      <c r="H7" s="1220"/>
      <c r="I7" s="1220"/>
      <c r="J7" s="1220"/>
      <c r="K7" s="1220"/>
      <c r="L7" s="1220"/>
      <c r="M7" s="1220"/>
      <c r="N7" s="1220"/>
      <c r="O7" s="1220"/>
      <c r="P7" s="1220"/>
      <c r="Q7" s="1220"/>
      <c r="R7" s="1220"/>
      <c r="S7" s="1220"/>
      <c r="T7" s="1220"/>
      <c r="U7" s="1220"/>
      <c r="V7" s="1220"/>
      <c r="W7" s="1220"/>
      <c r="X7" s="1220"/>
      <c r="Y7" s="1220"/>
      <c r="Z7" s="1220"/>
      <c r="AA7" s="1220"/>
      <c r="AB7" s="1220"/>
      <c r="AC7" s="1220"/>
      <c r="AD7" s="1220"/>
      <c r="AE7" s="1220"/>
      <c r="AF7" s="1220"/>
      <c r="AG7" s="1220"/>
      <c r="AH7" s="1220"/>
      <c r="AI7" s="1220"/>
      <c r="AJ7" s="1220"/>
      <c r="AK7" s="1220"/>
      <c r="AL7" s="1220"/>
      <c r="AM7" s="1220"/>
      <c r="AN7" s="1220"/>
      <c r="AO7" s="1220"/>
      <c r="AP7" s="1220"/>
      <c r="AQ7" s="1220"/>
      <c r="AR7" s="1220"/>
      <c r="AS7" s="1220"/>
      <c r="AT7" s="1220"/>
      <c r="AU7" s="1220"/>
      <c r="AV7" s="1220"/>
      <c r="AW7" s="1220"/>
      <c r="AX7" s="1220"/>
      <c r="AY7" s="1220"/>
      <c r="AZ7" s="1220"/>
      <c r="BA7" s="1220"/>
      <c r="BB7" s="1220"/>
      <c r="BC7" s="1220"/>
      <c r="BD7" s="1220"/>
      <c r="BE7" s="1220"/>
      <c r="BF7" s="1220"/>
      <c r="BG7" s="1220"/>
      <c r="BH7" s="1220"/>
      <c r="BI7" s="1220"/>
      <c r="BJ7" s="1220"/>
      <c r="BK7" s="1220"/>
      <c r="BL7" s="1220"/>
      <c r="BM7" s="1220"/>
      <c r="BN7" s="1220"/>
      <c r="BO7" s="1220"/>
      <c r="BP7" s="1220"/>
      <c r="BQ7" s="1220"/>
      <c r="BR7" s="1220"/>
      <c r="BS7" s="1220"/>
      <c r="BT7" s="1220"/>
      <c r="BU7" s="1220"/>
      <c r="BV7" s="1220"/>
      <c r="BW7" s="1220"/>
      <c r="BX7" s="1220"/>
      <c r="BY7" s="1220"/>
      <c r="BZ7" s="1220"/>
      <c r="CA7" s="1220"/>
      <c r="CB7" s="1220"/>
      <c r="CC7" s="1220"/>
      <c r="CD7" s="1220"/>
      <c r="CE7" s="1220"/>
      <c r="CF7" s="1220"/>
      <c r="CG7" s="1220"/>
      <c r="CH7" s="1220"/>
      <c r="CI7" s="1220"/>
      <c r="CJ7" s="1220"/>
      <c r="CK7" s="1220"/>
      <c r="CL7" s="1220"/>
      <c r="CM7" s="1220"/>
      <c r="CN7" s="1220"/>
      <c r="CO7" s="1220"/>
      <c r="CP7" s="1220"/>
      <c r="CQ7" s="1220"/>
      <c r="CR7" s="1220"/>
      <c r="CS7" s="1220"/>
      <c r="CT7" s="1220"/>
      <c r="CU7" s="1220"/>
      <c r="CV7" s="1220"/>
      <c r="CW7" s="1220"/>
      <c r="CX7" s="1220"/>
      <c r="CY7" s="1220"/>
      <c r="CZ7" s="1220"/>
      <c r="DA7" s="1220"/>
      <c r="DB7" s="1220"/>
      <c r="DC7" s="1220"/>
      <c r="DD7" s="1220"/>
      <c r="DE7" s="1220"/>
    </row>
    <row r="8" spans="1:109" s="247" customFormat="1" x14ac:dyDescent="0.15">
      <c r="A8" s="1220"/>
      <c r="B8" s="1220"/>
      <c r="C8" s="1220"/>
      <c r="D8" s="1220"/>
      <c r="E8" s="1220"/>
      <c r="F8" s="1220"/>
      <c r="G8" s="1220"/>
      <c r="H8" s="1220"/>
      <c r="I8" s="1220"/>
      <c r="J8" s="1220"/>
      <c r="K8" s="1220"/>
      <c r="L8" s="1220"/>
      <c r="M8" s="1220"/>
      <c r="N8" s="1220"/>
      <c r="O8" s="1220"/>
      <c r="P8" s="1220"/>
      <c r="Q8" s="1220"/>
      <c r="R8" s="1220"/>
      <c r="S8" s="1220"/>
      <c r="T8" s="1220"/>
      <c r="U8" s="1220"/>
      <c r="V8" s="1220"/>
      <c r="W8" s="1220"/>
      <c r="X8" s="1220"/>
      <c r="Y8" s="1220"/>
      <c r="Z8" s="1220"/>
      <c r="AA8" s="1220"/>
      <c r="AB8" s="1220"/>
      <c r="AC8" s="1220"/>
      <c r="AD8" s="1220"/>
      <c r="AE8" s="1220"/>
      <c r="AF8" s="1220"/>
      <c r="AG8" s="1220"/>
      <c r="AH8" s="1220"/>
      <c r="AI8" s="1220"/>
      <c r="AJ8" s="1220"/>
      <c r="AK8" s="1220"/>
      <c r="AL8" s="1220"/>
      <c r="AM8" s="1220"/>
      <c r="AN8" s="1220"/>
      <c r="AO8" s="1220"/>
      <c r="AP8" s="1220"/>
      <c r="AQ8" s="1220"/>
      <c r="AR8" s="1220"/>
      <c r="AS8" s="1220"/>
      <c r="AT8" s="1220"/>
      <c r="AU8" s="1220"/>
      <c r="AV8" s="1220"/>
      <c r="AW8" s="1220"/>
      <c r="AX8" s="1220"/>
      <c r="AY8" s="1220"/>
      <c r="AZ8" s="1220"/>
      <c r="BA8" s="1220"/>
      <c r="BB8" s="1220"/>
      <c r="BC8" s="1220"/>
      <c r="BD8" s="1220"/>
      <c r="BE8" s="1220"/>
      <c r="BF8" s="1220"/>
      <c r="BG8" s="1220"/>
      <c r="BH8" s="1220"/>
      <c r="BI8" s="1220"/>
      <c r="BJ8" s="1220"/>
      <c r="BK8" s="1220"/>
      <c r="BL8" s="1220"/>
      <c r="BM8" s="1220"/>
      <c r="BN8" s="1220"/>
      <c r="BO8" s="1220"/>
      <c r="BP8" s="1220"/>
      <c r="BQ8" s="1220"/>
      <c r="BR8" s="1220"/>
      <c r="BS8" s="1220"/>
      <c r="BT8" s="1220"/>
      <c r="BU8" s="1220"/>
      <c r="BV8" s="1220"/>
      <c r="BW8" s="1220"/>
      <c r="BX8" s="1220"/>
      <c r="BY8" s="1220"/>
      <c r="BZ8" s="1220"/>
      <c r="CA8" s="1220"/>
      <c r="CB8" s="1220"/>
      <c r="CC8" s="1220"/>
      <c r="CD8" s="1220"/>
      <c r="CE8" s="1220"/>
      <c r="CF8" s="1220"/>
      <c r="CG8" s="1220"/>
      <c r="CH8" s="1220"/>
      <c r="CI8" s="1220"/>
      <c r="CJ8" s="1220"/>
      <c r="CK8" s="1220"/>
      <c r="CL8" s="1220"/>
      <c r="CM8" s="1220"/>
      <c r="CN8" s="1220"/>
      <c r="CO8" s="1220"/>
      <c r="CP8" s="1220"/>
      <c r="CQ8" s="1220"/>
      <c r="CR8" s="1220"/>
      <c r="CS8" s="1220"/>
      <c r="CT8" s="1220"/>
      <c r="CU8" s="1220"/>
      <c r="CV8" s="1220"/>
      <c r="CW8" s="1220"/>
      <c r="CX8" s="1220"/>
      <c r="CY8" s="1220"/>
      <c r="CZ8" s="1220"/>
      <c r="DA8" s="1220"/>
      <c r="DB8" s="1220"/>
      <c r="DC8" s="1220"/>
      <c r="DD8" s="1220"/>
      <c r="DE8" s="1220"/>
    </row>
    <row r="9" spans="1:109" s="247" customFormat="1" x14ac:dyDescent="0.15">
      <c r="A9" s="1220"/>
      <c r="B9" s="1220"/>
      <c r="C9" s="1220"/>
      <c r="D9" s="1220"/>
      <c r="E9" s="1220"/>
      <c r="F9" s="1220"/>
      <c r="G9" s="1220"/>
      <c r="H9" s="1220"/>
      <c r="I9" s="1220"/>
      <c r="J9" s="1220"/>
      <c r="K9" s="1220"/>
      <c r="L9" s="1220"/>
      <c r="M9" s="1220"/>
      <c r="N9" s="1220"/>
      <c r="O9" s="1220"/>
      <c r="P9" s="1220"/>
      <c r="Q9" s="1220"/>
      <c r="R9" s="1220"/>
      <c r="S9" s="1220"/>
      <c r="T9" s="1220"/>
      <c r="U9" s="1220"/>
      <c r="V9" s="1220"/>
      <c r="W9" s="1220"/>
      <c r="X9" s="1220"/>
      <c r="Y9" s="1220"/>
      <c r="Z9" s="1220"/>
      <c r="AA9" s="1220"/>
      <c r="AB9" s="1220"/>
      <c r="AC9" s="1220"/>
      <c r="AD9" s="1220"/>
      <c r="AE9" s="1220"/>
      <c r="AF9" s="1220"/>
      <c r="AG9" s="1220"/>
      <c r="AH9" s="1220"/>
      <c r="AI9" s="1220"/>
      <c r="AJ9" s="1220"/>
      <c r="AK9" s="1220"/>
      <c r="AL9" s="1220"/>
      <c r="AM9" s="1220"/>
      <c r="AN9" s="1220"/>
      <c r="AO9" s="1220"/>
      <c r="AP9" s="1220"/>
      <c r="AQ9" s="1220"/>
      <c r="AR9" s="1220"/>
      <c r="AS9" s="1220"/>
      <c r="AT9" s="1220"/>
      <c r="AU9" s="1220"/>
      <c r="AV9" s="1220"/>
      <c r="AW9" s="1220"/>
      <c r="AX9" s="1220"/>
      <c r="AY9" s="1220"/>
      <c r="AZ9" s="1220"/>
      <c r="BA9" s="1220"/>
      <c r="BB9" s="1220"/>
      <c r="BC9" s="1220"/>
      <c r="BD9" s="1220"/>
      <c r="BE9" s="1220"/>
      <c r="BF9" s="1220"/>
      <c r="BG9" s="1220"/>
      <c r="BH9" s="1220"/>
      <c r="BI9" s="1220"/>
      <c r="BJ9" s="1220"/>
      <c r="BK9" s="1220"/>
      <c r="BL9" s="1220"/>
      <c r="BM9" s="1220"/>
      <c r="BN9" s="1220"/>
      <c r="BO9" s="1220"/>
      <c r="BP9" s="1220"/>
      <c r="BQ9" s="1220"/>
      <c r="BR9" s="1220"/>
      <c r="BS9" s="1220"/>
      <c r="BT9" s="1220"/>
      <c r="BU9" s="1220"/>
      <c r="BV9" s="1220"/>
      <c r="BW9" s="1220"/>
      <c r="BX9" s="1220"/>
      <c r="BY9" s="1220"/>
      <c r="BZ9" s="1220"/>
      <c r="CA9" s="1220"/>
      <c r="CB9" s="1220"/>
      <c r="CC9" s="1220"/>
      <c r="CD9" s="1220"/>
      <c r="CE9" s="1220"/>
      <c r="CF9" s="1220"/>
      <c r="CG9" s="1220"/>
      <c r="CH9" s="1220"/>
      <c r="CI9" s="1220"/>
      <c r="CJ9" s="1220"/>
      <c r="CK9" s="1220"/>
      <c r="CL9" s="1220"/>
      <c r="CM9" s="1220"/>
      <c r="CN9" s="1220"/>
      <c r="CO9" s="1220"/>
      <c r="CP9" s="1220"/>
      <c r="CQ9" s="1220"/>
      <c r="CR9" s="1220"/>
      <c r="CS9" s="1220"/>
      <c r="CT9" s="1220"/>
      <c r="CU9" s="1220"/>
      <c r="CV9" s="1220"/>
      <c r="CW9" s="1220"/>
      <c r="CX9" s="1220"/>
      <c r="CY9" s="1220"/>
      <c r="CZ9" s="1220"/>
      <c r="DA9" s="1220"/>
      <c r="DB9" s="1220"/>
      <c r="DC9" s="1220"/>
      <c r="DD9" s="1220"/>
      <c r="DE9" s="1220"/>
    </row>
    <row r="10" spans="1:109" s="247" customFormat="1" x14ac:dyDescent="0.15">
      <c r="A10" s="1220"/>
      <c r="B10" s="1220"/>
      <c r="C10" s="1220"/>
      <c r="D10" s="1220"/>
      <c r="E10" s="1220"/>
      <c r="F10" s="1220"/>
      <c r="G10" s="1220"/>
      <c r="H10" s="1220"/>
      <c r="I10" s="1220"/>
      <c r="J10" s="1220"/>
      <c r="K10" s="1220"/>
      <c r="L10" s="1220"/>
      <c r="M10" s="1220"/>
      <c r="N10" s="1220"/>
      <c r="O10" s="1220"/>
      <c r="P10" s="1220"/>
      <c r="Q10" s="1220"/>
      <c r="R10" s="1220"/>
      <c r="S10" s="1220"/>
      <c r="T10" s="1220"/>
      <c r="U10" s="1220"/>
      <c r="V10" s="1220"/>
      <c r="W10" s="1220"/>
      <c r="X10" s="1220"/>
      <c r="Y10" s="1220"/>
      <c r="Z10" s="1220"/>
      <c r="AA10" s="1220"/>
      <c r="AB10" s="1220"/>
      <c r="AC10" s="1220"/>
      <c r="AD10" s="1220"/>
      <c r="AE10" s="1220"/>
      <c r="AF10" s="1220"/>
      <c r="AG10" s="1220"/>
      <c r="AH10" s="1220"/>
      <c r="AI10" s="1220"/>
      <c r="AJ10" s="1220"/>
      <c r="AK10" s="1220"/>
      <c r="AL10" s="1220"/>
      <c r="AM10" s="1220"/>
      <c r="AN10" s="1220"/>
      <c r="AO10" s="1220"/>
      <c r="AP10" s="1220"/>
      <c r="AQ10" s="1220"/>
      <c r="AR10" s="1220"/>
      <c r="AS10" s="1220"/>
      <c r="AT10" s="1220"/>
      <c r="AU10" s="1220"/>
      <c r="AV10" s="1220"/>
      <c r="AW10" s="1220"/>
      <c r="AX10" s="1220"/>
      <c r="AY10" s="1220"/>
      <c r="AZ10" s="1220"/>
      <c r="BA10" s="1220"/>
      <c r="BB10" s="1220"/>
      <c r="BC10" s="1220"/>
      <c r="BD10" s="1220"/>
      <c r="BE10" s="1220"/>
      <c r="BF10" s="1220"/>
      <c r="BG10" s="1220"/>
      <c r="BH10" s="1220"/>
      <c r="BI10" s="1220"/>
      <c r="BJ10" s="1220"/>
      <c r="BK10" s="1220"/>
      <c r="BL10" s="1220"/>
      <c r="BM10" s="1220"/>
      <c r="BN10" s="1220"/>
      <c r="BO10" s="1220"/>
      <c r="BP10" s="1220"/>
      <c r="BQ10" s="1220"/>
      <c r="BR10" s="1220"/>
      <c r="BS10" s="1220"/>
      <c r="BT10" s="1220"/>
      <c r="BU10" s="1220"/>
      <c r="BV10" s="1220"/>
      <c r="BW10" s="1220"/>
      <c r="BX10" s="1220"/>
      <c r="BY10" s="1220"/>
      <c r="BZ10" s="1220"/>
      <c r="CA10" s="1220"/>
      <c r="CB10" s="1220"/>
      <c r="CC10" s="1220"/>
      <c r="CD10" s="1220"/>
      <c r="CE10" s="1220"/>
      <c r="CF10" s="1220"/>
      <c r="CG10" s="1220"/>
      <c r="CH10" s="1220"/>
      <c r="CI10" s="1220"/>
      <c r="CJ10" s="1220"/>
      <c r="CK10" s="1220"/>
      <c r="CL10" s="1220"/>
      <c r="CM10" s="1220"/>
      <c r="CN10" s="1220"/>
      <c r="CO10" s="1220"/>
      <c r="CP10" s="1220"/>
      <c r="CQ10" s="1220"/>
      <c r="CR10" s="1220"/>
      <c r="CS10" s="1220"/>
      <c r="CT10" s="1220"/>
      <c r="CU10" s="1220"/>
      <c r="CV10" s="1220"/>
      <c r="CW10" s="1220"/>
      <c r="CX10" s="1220"/>
      <c r="CY10" s="1220"/>
      <c r="CZ10" s="1220"/>
      <c r="DA10" s="1220"/>
      <c r="DB10" s="1220"/>
      <c r="DC10" s="1220"/>
      <c r="DD10" s="1220"/>
      <c r="DE10" s="1220"/>
    </row>
    <row r="11" spans="1:109" s="247" customFormat="1" x14ac:dyDescent="0.15">
      <c r="A11" s="1220"/>
      <c r="B11" s="1220"/>
      <c r="C11" s="1220"/>
      <c r="D11" s="1220"/>
      <c r="E11" s="1220"/>
      <c r="F11" s="1220"/>
      <c r="G11" s="1220"/>
      <c r="H11" s="1220"/>
      <c r="I11" s="1220"/>
      <c r="J11" s="1220"/>
      <c r="K11" s="1220"/>
      <c r="L11" s="1220"/>
      <c r="M11" s="1220"/>
      <c r="N11" s="1220"/>
      <c r="O11" s="1220"/>
      <c r="P11" s="1220"/>
      <c r="Q11" s="1220"/>
      <c r="R11" s="1220"/>
      <c r="S11" s="1220"/>
      <c r="T11" s="1220"/>
      <c r="U11" s="1220"/>
      <c r="V11" s="1220"/>
      <c r="W11" s="1220"/>
      <c r="X11" s="1220"/>
      <c r="Y11" s="1220"/>
      <c r="Z11" s="1220"/>
      <c r="AA11" s="1220"/>
      <c r="AB11" s="1220"/>
      <c r="AC11" s="1220"/>
      <c r="AD11" s="1220"/>
      <c r="AE11" s="1220"/>
      <c r="AF11" s="1220"/>
      <c r="AG11" s="1220"/>
      <c r="AH11" s="1220"/>
      <c r="AI11" s="1220"/>
      <c r="AJ11" s="1220"/>
      <c r="AK11" s="1220"/>
      <c r="AL11" s="1220"/>
      <c r="AM11" s="1220"/>
      <c r="AN11" s="1220"/>
      <c r="AO11" s="1220"/>
      <c r="AP11" s="1220"/>
      <c r="AQ11" s="1220"/>
      <c r="AR11" s="1220"/>
      <c r="AS11" s="1220"/>
      <c r="AT11" s="1220"/>
      <c r="AU11" s="1220"/>
      <c r="AV11" s="1220"/>
      <c r="AW11" s="1220"/>
      <c r="AX11" s="1220"/>
      <c r="AY11" s="1220"/>
      <c r="AZ11" s="1220"/>
      <c r="BA11" s="1220"/>
      <c r="BB11" s="1220"/>
      <c r="BC11" s="1220"/>
      <c r="BD11" s="1220"/>
      <c r="BE11" s="1220"/>
      <c r="BF11" s="1220"/>
      <c r="BG11" s="1220"/>
      <c r="BH11" s="1220"/>
      <c r="BI11" s="1220"/>
      <c r="BJ11" s="1220"/>
      <c r="BK11" s="1220"/>
      <c r="BL11" s="1220"/>
      <c r="BM11" s="1220"/>
      <c r="BN11" s="1220"/>
      <c r="BO11" s="1220"/>
      <c r="BP11" s="1220"/>
      <c r="BQ11" s="1220"/>
      <c r="BR11" s="1220"/>
      <c r="BS11" s="1220"/>
      <c r="BT11" s="1220"/>
      <c r="BU11" s="1220"/>
      <c r="BV11" s="1220"/>
      <c r="BW11" s="1220"/>
      <c r="BX11" s="1220"/>
      <c r="BY11" s="1220"/>
      <c r="BZ11" s="1220"/>
      <c r="CA11" s="1220"/>
      <c r="CB11" s="1220"/>
      <c r="CC11" s="1220"/>
      <c r="CD11" s="1220"/>
      <c r="CE11" s="1220"/>
      <c r="CF11" s="1220"/>
      <c r="CG11" s="1220"/>
      <c r="CH11" s="1220"/>
      <c r="CI11" s="1220"/>
      <c r="CJ11" s="1220"/>
      <c r="CK11" s="1220"/>
      <c r="CL11" s="1220"/>
      <c r="CM11" s="1220"/>
      <c r="CN11" s="1220"/>
      <c r="CO11" s="1220"/>
      <c r="CP11" s="1220"/>
      <c r="CQ11" s="1220"/>
      <c r="CR11" s="1220"/>
      <c r="CS11" s="1220"/>
      <c r="CT11" s="1220"/>
      <c r="CU11" s="1220"/>
      <c r="CV11" s="1220"/>
      <c r="CW11" s="1220"/>
      <c r="CX11" s="1220"/>
      <c r="CY11" s="1220"/>
      <c r="CZ11" s="1220"/>
      <c r="DA11" s="1220"/>
      <c r="DB11" s="1220"/>
      <c r="DC11" s="1220"/>
      <c r="DD11" s="1220"/>
      <c r="DE11" s="1220"/>
    </row>
    <row r="12" spans="1:109" s="247" customFormat="1" x14ac:dyDescent="0.15">
      <c r="A12" s="1220"/>
      <c r="B12" s="1220"/>
      <c r="C12" s="1220"/>
      <c r="D12" s="1220"/>
      <c r="E12" s="1220"/>
      <c r="F12" s="1220"/>
      <c r="G12" s="1220"/>
      <c r="H12" s="1220"/>
      <c r="I12" s="1220"/>
      <c r="J12" s="1220"/>
      <c r="K12" s="1220"/>
      <c r="L12" s="1220"/>
      <c r="M12" s="1220"/>
      <c r="N12" s="1220"/>
      <c r="O12" s="1220"/>
      <c r="P12" s="1220"/>
      <c r="Q12" s="1220"/>
      <c r="R12" s="1220"/>
      <c r="S12" s="1220"/>
      <c r="T12" s="1220"/>
      <c r="U12" s="1220"/>
      <c r="V12" s="1220"/>
      <c r="W12" s="1220"/>
      <c r="X12" s="1220"/>
      <c r="Y12" s="1220"/>
      <c r="Z12" s="1220"/>
      <c r="AA12" s="1220"/>
      <c r="AB12" s="1220"/>
      <c r="AC12" s="1220"/>
      <c r="AD12" s="1220"/>
      <c r="AE12" s="1220"/>
      <c r="AF12" s="1220"/>
      <c r="AG12" s="1220"/>
      <c r="AH12" s="1220"/>
      <c r="AI12" s="1220"/>
      <c r="AJ12" s="1220"/>
      <c r="AK12" s="1220"/>
      <c r="AL12" s="1220"/>
      <c r="AM12" s="1220"/>
      <c r="AN12" s="1220"/>
      <c r="AO12" s="1220"/>
      <c r="AP12" s="1220"/>
      <c r="AQ12" s="1220"/>
      <c r="AR12" s="1220"/>
      <c r="AS12" s="1220"/>
      <c r="AT12" s="1220"/>
      <c r="AU12" s="1220"/>
      <c r="AV12" s="1220"/>
      <c r="AW12" s="1220"/>
      <c r="AX12" s="1220"/>
      <c r="AY12" s="1220"/>
      <c r="AZ12" s="1220"/>
      <c r="BA12" s="1220"/>
      <c r="BB12" s="1220"/>
      <c r="BC12" s="1220"/>
      <c r="BD12" s="1220"/>
      <c r="BE12" s="1220"/>
      <c r="BF12" s="1220"/>
      <c r="BG12" s="1220"/>
      <c r="BH12" s="1220"/>
      <c r="BI12" s="1220"/>
      <c r="BJ12" s="1220"/>
      <c r="BK12" s="1220"/>
      <c r="BL12" s="1220"/>
      <c r="BM12" s="1220"/>
      <c r="BN12" s="1220"/>
      <c r="BO12" s="1220"/>
      <c r="BP12" s="1220"/>
      <c r="BQ12" s="1220"/>
      <c r="BR12" s="1220"/>
      <c r="BS12" s="1220"/>
      <c r="BT12" s="1220"/>
      <c r="BU12" s="1220"/>
      <c r="BV12" s="1220"/>
      <c r="BW12" s="1220"/>
      <c r="BX12" s="1220"/>
      <c r="BY12" s="1220"/>
      <c r="BZ12" s="1220"/>
      <c r="CA12" s="1220"/>
      <c r="CB12" s="1220"/>
      <c r="CC12" s="1220"/>
      <c r="CD12" s="1220"/>
      <c r="CE12" s="1220"/>
      <c r="CF12" s="1220"/>
      <c r="CG12" s="1220"/>
      <c r="CH12" s="1220"/>
      <c r="CI12" s="1220"/>
      <c r="CJ12" s="1220"/>
      <c r="CK12" s="1220"/>
      <c r="CL12" s="1220"/>
      <c r="CM12" s="1220"/>
      <c r="CN12" s="1220"/>
      <c r="CO12" s="1220"/>
      <c r="CP12" s="1220"/>
      <c r="CQ12" s="1220"/>
      <c r="CR12" s="1220"/>
      <c r="CS12" s="1220"/>
      <c r="CT12" s="1220"/>
      <c r="CU12" s="1220"/>
      <c r="CV12" s="1220"/>
      <c r="CW12" s="1220"/>
      <c r="CX12" s="1220"/>
      <c r="CY12" s="1220"/>
      <c r="CZ12" s="1220"/>
      <c r="DA12" s="1220"/>
      <c r="DB12" s="1220"/>
      <c r="DC12" s="1220"/>
      <c r="DD12" s="1220"/>
      <c r="DE12" s="1220"/>
    </row>
    <row r="13" spans="1:109" s="247" customFormat="1" x14ac:dyDescent="0.15">
      <c r="A13" s="1220"/>
      <c r="B13" s="1220"/>
      <c r="C13" s="1220"/>
      <c r="D13" s="1220"/>
      <c r="E13" s="1220"/>
      <c r="F13" s="1220"/>
      <c r="G13" s="1220"/>
      <c r="H13" s="1220"/>
      <c r="I13" s="1220"/>
      <c r="J13" s="1220"/>
      <c r="K13" s="1220"/>
      <c r="L13" s="1220"/>
      <c r="M13" s="1220"/>
      <c r="N13" s="1220"/>
      <c r="O13" s="1220"/>
      <c r="P13" s="1220"/>
      <c r="Q13" s="1220"/>
      <c r="R13" s="1220"/>
      <c r="S13" s="1220"/>
      <c r="T13" s="1220"/>
      <c r="U13" s="1220"/>
      <c r="V13" s="1220"/>
      <c r="W13" s="1220"/>
      <c r="X13" s="1220"/>
      <c r="Y13" s="1220"/>
      <c r="Z13" s="1220"/>
      <c r="AA13" s="1220"/>
      <c r="AB13" s="1220"/>
      <c r="AC13" s="1220"/>
      <c r="AD13" s="1220"/>
      <c r="AE13" s="1220"/>
      <c r="AF13" s="1220"/>
      <c r="AG13" s="1220"/>
      <c r="AH13" s="1220"/>
      <c r="AI13" s="1220"/>
      <c r="AJ13" s="1220"/>
      <c r="AK13" s="1220"/>
      <c r="AL13" s="1220"/>
      <c r="AM13" s="1220"/>
      <c r="AN13" s="1220"/>
      <c r="AO13" s="1220"/>
      <c r="AP13" s="1220"/>
      <c r="AQ13" s="1220"/>
      <c r="AR13" s="1220"/>
      <c r="AS13" s="1220"/>
      <c r="AT13" s="1220"/>
      <c r="AU13" s="1220"/>
      <c r="AV13" s="1220"/>
      <c r="AW13" s="1220"/>
      <c r="AX13" s="1220"/>
      <c r="AY13" s="1220"/>
      <c r="AZ13" s="1220"/>
      <c r="BA13" s="1220"/>
      <c r="BB13" s="1220"/>
      <c r="BC13" s="1220"/>
      <c r="BD13" s="1220"/>
      <c r="BE13" s="1220"/>
      <c r="BF13" s="1220"/>
      <c r="BG13" s="1220"/>
      <c r="BH13" s="1220"/>
      <c r="BI13" s="1220"/>
      <c r="BJ13" s="1220"/>
      <c r="BK13" s="1220"/>
      <c r="BL13" s="1220"/>
      <c r="BM13" s="1220"/>
      <c r="BN13" s="1220"/>
      <c r="BO13" s="1220"/>
      <c r="BP13" s="1220"/>
      <c r="BQ13" s="1220"/>
      <c r="BR13" s="1220"/>
      <c r="BS13" s="1220"/>
      <c r="BT13" s="1220"/>
      <c r="BU13" s="1220"/>
      <c r="BV13" s="1220"/>
      <c r="BW13" s="1220"/>
      <c r="BX13" s="1220"/>
      <c r="BY13" s="1220"/>
      <c r="BZ13" s="1220"/>
      <c r="CA13" s="1220"/>
      <c r="CB13" s="1220"/>
      <c r="CC13" s="1220"/>
      <c r="CD13" s="1220"/>
      <c r="CE13" s="1220"/>
      <c r="CF13" s="1220"/>
      <c r="CG13" s="1220"/>
      <c r="CH13" s="1220"/>
      <c r="CI13" s="1220"/>
      <c r="CJ13" s="1220"/>
      <c r="CK13" s="1220"/>
      <c r="CL13" s="1220"/>
      <c r="CM13" s="1220"/>
      <c r="CN13" s="1220"/>
      <c r="CO13" s="1220"/>
      <c r="CP13" s="1220"/>
      <c r="CQ13" s="1220"/>
      <c r="CR13" s="1220"/>
      <c r="CS13" s="1220"/>
      <c r="CT13" s="1220"/>
      <c r="CU13" s="1220"/>
      <c r="CV13" s="1220"/>
      <c r="CW13" s="1220"/>
      <c r="CX13" s="1220"/>
      <c r="CY13" s="1220"/>
      <c r="CZ13" s="1220"/>
      <c r="DA13" s="1220"/>
      <c r="DB13" s="1220"/>
      <c r="DC13" s="1220"/>
      <c r="DD13" s="1220"/>
      <c r="DE13" s="1220"/>
    </row>
    <row r="14" spans="1:109" s="247" customFormat="1" x14ac:dyDescent="0.15">
      <c r="A14" s="1220"/>
      <c r="B14" s="1220"/>
      <c r="C14" s="1220"/>
      <c r="D14" s="1220"/>
      <c r="E14" s="1220"/>
      <c r="F14" s="1220"/>
      <c r="G14" s="1220"/>
      <c r="H14" s="1220"/>
      <c r="I14" s="1220"/>
      <c r="J14" s="1220"/>
      <c r="K14" s="1220"/>
      <c r="L14" s="1220"/>
      <c r="M14" s="1220"/>
      <c r="N14" s="1220"/>
      <c r="O14" s="1220"/>
      <c r="P14" s="1220"/>
      <c r="Q14" s="1220"/>
      <c r="R14" s="1220"/>
      <c r="S14" s="1220"/>
      <c r="T14" s="1220"/>
      <c r="U14" s="1220"/>
      <c r="V14" s="1220"/>
      <c r="W14" s="1220"/>
      <c r="X14" s="1220"/>
      <c r="Y14" s="1220"/>
      <c r="Z14" s="1220"/>
      <c r="AA14" s="1220"/>
      <c r="AB14" s="1220"/>
      <c r="AC14" s="1220"/>
      <c r="AD14" s="1220"/>
      <c r="AE14" s="1220"/>
      <c r="AF14" s="1220"/>
      <c r="AG14" s="1220"/>
      <c r="AH14" s="1220"/>
      <c r="AI14" s="1220"/>
      <c r="AJ14" s="1220"/>
      <c r="AK14" s="1220"/>
      <c r="AL14" s="1220"/>
      <c r="AM14" s="1220"/>
      <c r="AN14" s="1220"/>
      <c r="AO14" s="1220"/>
      <c r="AP14" s="1220"/>
      <c r="AQ14" s="1220"/>
      <c r="AR14" s="1220"/>
      <c r="AS14" s="1220"/>
      <c r="AT14" s="1220"/>
      <c r="AU14" s="1220"/>
      <c r="AV14" s="1220"/>
      <c r="AW14" s="1220"/>
      <c r="AX14" s="1220"/>
      <c r="AY14" s="1220"/>
      <c r="AZ14" s="1220"/>
      <c r="BA14" s="1220"/>
      <c r="BB14" s="1220"/>
      <c r="BC14" s="1220"/>
      <c r="BD14" s="1220"/>
      <c r="BE14" s="1220"/>
      <c r="BF14" s="1220"/>
      <c r="BG14" s="1220"/>
      <c r="BH14" s="1220"/>
      <c r="BI14" s="1220"/>
      <c r="BJ14" s="1220"/>
      <c r="BK14" s="1220"/>
      <c r="BL14" s="1220"/>
      <c r="BM14" s="1220"/>
      <c r="BN14" s="1220"/>
      <c r="BO14" s="1220"/>
      <c r="BP14" s="1220"/>
      <c r="BQ14" s="1220"/>
      <c r="BR14" s="1220"/>
      <c r="BS14" s="1220"/>
      <c r="BT14" s="1220"/>
      <c r="BU14" s="1220"/>
      <c r="BV14" s="1220"/>
      <c r="BW14" s="1220"/>
      <c r="BX14" s="1220"/>
      <c r="BY14" s="1220"/>
      <c r="BZ14" s="1220"/>
      <c r="CA14" s="1220"/>
      <c r="CB14" s="1220"/>
      <c r="CC14" s="1220"/>
      <c r="CD14" s="1220"/>
      <c r="CE14" s="1220"/>
      <c r="CF14" s="1220"/>
      <c r="CG14" s="1220"/>
      <c r="CH14" s="1220"/>
      <c r="CI14" s="1220"/>
      <c r="CJ14" s="1220"/>
      <c r="CK14" s="1220"/>
      <c r="CL14" s="1220"/>
      <c r="CM14" s="1220"/>
      <c r="CN14" s="1220"/>
      <c r="CO14" s="1220"/>
      <c r="CP14" s="1220"/>
      <c r="CQ14" s="1220"/>
      <c r="CR14" s="1220"/>
      <c r="CS14" s="1220"/>
      <c r="CT14" s="1220"/>
      <c r="CU14" s="1220"/>
      <c r="CV14" s="1220"/>
      <c r="CW14" s="1220"/>
      <c r="CX14" s="1220"/>
      <c r="CY14" s="1220"/>
      <c r="CZ14" s="1220"/>
      <c r="DA14" s="1220"/>
      <c r="DB14" s="1220"/>
      <c r="DC14" s="1220"/>
      <c r="DD14" s="1220"/>
      <c r="DE14" s="1220"/>
    </row>
    <row r="15" spans="1:109" s="247" customFormat="1" x14ac:dyDescent="0.15">
      <c r="A15" s="1219"/>
      <c r="B15" s="1220"/>
      <c r="C15" s="1220"/>
      <c r="D15" s="1220"/>
      <c r="E15" s="1220"/>
      <c r="F15" s="1220"/>
      <c r="G15" s="1220"/>
      <c r="H15" s="1220"/>
      <c r="I15" s="1220"/>
      <c r="J15" s="1220"/>
      <c r="K15" s="1220"/>
      <c r="L15" s="1220"/>
      <c r="M15" s="1220"/>
      <c r="N15" s="1220"/>
      <c r="O15" s="1220"/>
      <c r="P15" s="1220"/>
      <c r="Q15" s="1220"/>
      <c r="R15" s="1220"/>
      <c r="S15" s="1220"/>
      <c r="T15" s="1220"/>
      <c r="U15" s="1220"/>
      <c r="V15" s="1220"/>
      <c r="W15" s="1220"/>
      <c r="X15" s="1220"/>
      <c r="Y15" s="1220"/>
      <c r="Z15" s="1220"/>
      <c r="AA15" s="1220"/>
      <c r="AB15" s="1220"/>
      <c r="AC15" s="1220"/>
      <c r="AD15" s="1220"/>
      <c r="AE15" s="1220"/>
      <c r="AF15" s="1220"/>
      <c r="AG15" s="1220"/>
      <c r="AH15" s="1220"/>
      <c r="AI15" s="1220"/>
      <c r="AJ15" s="1220"/>
      <c r="AK15" s="1220"/>
      <c r="AL15" s="1220"/>
      <c r="AM15" s="1220"/>
      <c r="AN15" s="1220"/>
      <c r="AO15" s="1220"/>
      <c r="AP15" s="1220"/>
      <c r="AQ15" s="1220"/>
      <c r="AR15" s="1220"/>
      <c r="AS15" s="1220"/>
      <c r="AT15" s="1220"/>
      <c r="AU15" s="1220"/>
      <c r="AV15" s="1220"/>
      <c r="AW15" s="1220"/>
      <c r="AX15" s="1220"/>
      <c r="AY15" s="1220"/>
      <c r="AZ15" s="1220"/>
      <c r="BA15" s="1220"/>
      <c r="BB15" s="1220"/>
      <c r="BC15" s="1220"/>
      <c r="BD15" s="1220"/>
      <c r="BE15" s="1220"/>
      <c r="BF15" s="1220"/>
      <c r="BG15" s="1220"/>
      <c r="BH15" s="1220"/>
      <c r="BI15" s="1220"/>
      <c r="BJ15" s="1220"/>
      <c r="BK15" s="1220"/>
      <c r="BL15" s="1220"/>
      <c r="BM15" s="1220"/>
      <c r="BN15" s="1220"/>
      <c r="BO15" s="1220"/>
      <c r="BP15" s="1220"/>
      <c r="BQ15" s="1220"/>
      <c r="BR15" s="1220"/>
      <c r="BS15" s="1220"/>
      <c r="BT15" s="1220"/>
      <c r="BU15" s="1220"/>
      <c r="BV15" s="1220"/>
      <c r="BW15" s="1220"/>
      <c r="BX15" s="1220"/>
      <c r="BY15" s="1220"/>
      <c r="BZ15" s="1220"/>
      <c r="CA15" s="1220"/>
      <c r="CB15" s="1220"/>
      <c r="CC15" s="1220"/>
      <c r="CD15" s="1220"/>
      <c r="CE15" s="1220"/>
      <c r="CF15" s="1220"/>
      <c r="CG15" s="1220"/>
      <c r="CH15" s="1220"/>
      <c r="CI15" s="1220"/>
      <c r="CJ15" s="1220"/>
      <c r="CK15" s="1220"/>
      <c r="CL15" s="1220"/>
      <c r="CM15" s="1220"/>
      <c r="CN15" s="1220"/>
      <c r="CO15" s="1220"/>
      <c r="CP15" s="1220"/>
      <c r="CQ15" s="1220"/>
      <c r="CR15" s="1220"/>
      <c r="CS15" s="1220"/>
      <c r="CT15" s="1220"/>
      <c r="CU15" s="1220"/>
      <c r="CV15" s="1220"/>
      <c r="CW15" s="1220"/>
      <c r="CX15" s="1220"/>
      <c r="CY15" s="1220"/>
      <c r="CZ15" s="1220"/>
      <c r="DA15" s="1220"/>
      <c r="DB15" s="1220"/>
      <c r="DC15" s="1220"/>
      <c r="DD15" s="1220"/>
      <c r="DE15" s="1220"/>
    </row>
    <row r="16" spans="1:109" s="247" customFormat="1" x14ac:dyDescent="0.15">
      <c r="A16" s="1219"/>
      <c r="B16" s="1220"/>
      <c r="C16" s="1220"/>
      <c r="D16" s="1220"/>
      <c r="E16" s="1220"/>
      <c r="F16" s="1220"/>
      <c r="G16" s="1220"/>
      <c r="H16" s="1220"/>
      <c r="I16" s="1220"/>
      <c r="J16" s="1220"/>
      <c r="K16" s="1220"/>
      <c r="L16" s="1220"/>
      <c r="M16" s="1220"/>
      <c r="N16" s="1220"/>
      <c r="O16" s="1220"/>
      <c r="P16" s="1220"/>
      <c r="Q16" s="1220"/>
      <c r="R16" s="1220"/>
      <c r="S16" s="1220"/>
      <c r="T16" s="1220"/>
      <c r="U16" s="1220"/>
      <c r="V16" s="1220"/>
      <c r="W16" s="1220"/>
      <c r="X16" s="1220"/>
      <c r="Y16" s="1220"/>
      <c r="Z16" s="1220"/>
      <c r="AA16" s="1220"/>
      <c r="AB16" s="1220"/>
      <c r="AC16" s="1220"/>
      <c r="AD16" s="1220"/>
      <c r="AE16" s="1220"/>
      <c r="AF16" s="1220"/>
      <c r="AG16" s="1220"/>
      <c r="AH16" s="1220"/>
      <c r="AI16" s="1220"/>
      <c r="AJ16" s="1220"/>
      <c r="AK16" s="1220"/>
      <c r="AL16" s="1220"/>
      <c r="AM16" s="1220"/>
      <c r="AN16" s="1220"/>
      <c r="AO16" s="1220"/>
      <c r="AP16" s="1220"/>
      <c r="AQ16" s="1220"/>
      <c r="AR16" s="1220"/>
      <c r="AS16" s="1220"/>
      <c r="AT16" s="1220"/>
      <c r="AU16" s="1220"/>
      <c r="AV16" s="1220"/>
      <c r="AW16" s="1220"/>
      <c r="AX16" s="1220"/>
      <c r="AY16" s="1220"/>
      <c r="AZ16" s="1220"/>
      <c r="BA16" s="1220"/>
      <c r="BB16" s="1220"/>
      <c r="BC16" s="1220"/>
      <c r="BD16" s="1220"/>
      <c r="BE16" s="1220"/>
      <c r="BF16" s="1220"/>
      <c r="BG16" s="1220"/>
      <c r="BH16" s="1220"/>
      <c r="BI16" s="1220"/>
      <c r="BJ16" s="1220"/>
      <c r="BK16" s="1220"/>
      <c r="BL16" s="1220"/>
      <c r="BM16" s="1220"/>
      <c r="BN16" s="1220"/>
      <c r="BO16" s="1220"/>
      <c r="BP16" s="1220"/>
      <c r="BQ16" s="1220"/>
      <c r="BR16" s="1220"/>
      <c r="BS16" s="1220"/>
      <c r="BT16" s="1220"/>
      <c r="BU16" s="1220"/>
      <c r="BV16" s="1220"/>
      <c r="BW16" s="1220"/>
      <c r="BX16" s="1220"/>
      <c r="BY16" s="1220"/>
      <c r="BZ16" s="1220"/>
      <c r="CA16" s="1220"/>
      <c r="CB16" s="1220"/>
      <c r="CC16" s="1220"/>
      <c r="CD16" s="1220"/>
      <c r="CE16" s="1220"/>
      <c r="CF16" s="1220"/>
      <c r="CG16" s="1220"/>
      <c r="CH16" s="1220"/>
      <c r="CI16" s="1220"/>
      <c r="CJ16" s="1220"/>
      <c r="CK16" s="1220"/>
      <c r="CL16" s="1220"/>
      <c r="CM16" s="1220"/>
      <c r="CN16" s="1220"/>
      <c r="CO16" s="1220"/>
      <c r="CP16" s="1220"/>
      <c r="CQ16" s="1220"/>
      <c r="CR16" s="1220"/>
      <c r="CS16" s="1220"/>
      <c r="CT16" s="1220"/>
      <c r="CU16" s="1220"/>
      <c r="CV16" s="1220"/>
      <c r="CW16" s="1220"/>
      <c r="CX16" s="1220"/>
      <c r="CY16" s="1220"/>
      <c r="CZ16" s="1220"/>
      <c r="DA16" s="1220"/>
      <c r="DB16" s="1220"/>
      <c r="DC16" s="1220"/>
      <c r="DD16" s="1220"/>
      <c r="DE16" s="1220"/>
    </row>
    <row r="17" spans="1:109" s="247" customFormat="1" x14ac:dyDescent="0.15">
      <c r="A17" s="1219"/>
      <c r="B17" s="1220"/>
      <c r="C17" s="1220"/>
      <c r="D17" s="1220"/>
      <c r="E17" s="1220"/>
      <c r="F17" s="1220"/>
      <c r="G17" s="1220"/>
      <c r="H17" s="1220"/>
      <c r="I17" s="1220"/>
      <c r="J17" s="1220"/>
      <c r="K17" s="1220"/>
      <c r="L17" s="1220"/>
      <c r="M17" s="1220"/>
      <c r="N17" s="1220"/>
      <c r="O17" s="1220"/>
      <c r="P17" s="1220"/>
      <c r="Q17" s="1220"/>
      <c r="R17" s="1220"/>
      <c r="S17" s="1220"/>
      <c r="T17" s="1220"/>
      <c r="U17" s="1220"/>
      <c r="V17" s="1220"/>
      <c r="W17" s="1220"/>
      <c r="X17" s="1220"/>
      <c r="Y17" s="1220"/>
      <c r="Z17" s="1220"/>
      <c r="AA17" s="1220"/>
      <c r="AB17" s="1220"/>
      <c r="AC17" s="1220"/>
      <c r="AD17" s="1220"/>
      <c r="AE17" s="1220"/>
      <c r="AF17" s="1220"/>
      <c r="AG17" s="1220"/>
      <c r="AH17" s="1220"/>
      <c r="AI17" s="1220"/>
      <c r="AJ17" s="1220"/>
      <c r="AK17" s="1220"/>
      <c r="AL17" s="1220"/>
      <c r="AM17" s="1220"/>
      <c r="AN17" s="1220"/>
      <c r="AO17" s="1220"/>
      <c r="AP17" s="1220"/>
      <c r="AQ17" s="1220"/>
      <c r="AR17" s="1220"/>
      <c r="AS17" s="1220"/>
      <c r="AT17" s="1220"/>
      <c r="AU17" s="1220"/>
      <c r="AV17" s="1220"/>
      <c r="AW17" s="1220"/>
      <c r="AX17" s="1220"/>
      <c r="AY17" s="1220"/>
      <c r="AZ17" s="1220"/>
      <c r="BA17" s="1220"/>
      <c r="BB17" s="1220"/>
      <c r="BC17" s="1220"/>
      <c r="BD17" s="1220"/>
      <c r="BE17" s="1220"/>
      <c r="BF17" s="1220"/>
      <c r="BG17" s="1220"/>
      <c r="BH17" s="1220"/>
      <c r="BI17" s="1220"/>
      <c r="BJ17" s="1220"/>
      <c r="BK17" s="1220"/>
      <c r="BL17" s="1220"/>
      <c r="BM17" s="1220"/>
      <c r="BN17" s="1220"/>
      <c r="BO17" s="1220"/>
      <c r="BP17" s="1220"/>
      <c r="BQ17" s="1220"/>
      <c r="BR17" s="1220"/>
      <c r="BS17" s="1220"/>
      <c r="BT17" s="1220"/>
      <c r="BU17" s="1220"/>
      <c r="BV17" s="1220"/>
      <c r="BW17" s="1220"/>
      <c r="BX17" s="1220"/>
      <c r="BY17" s="1220"/>
      <c r="BZ17" s="1220"/>
      <c r="CA17" s="1220"/>
      <c r="CB17" s="1220"/>
      <c r="CC17" s="1220"/>
      <c r="CD17" s="1220"/>
      <c r="CE17" s="1220"/>
      <c r="CF17" s="1220"/>
      <c r="CG17" s="1220"/>
      <c r="CH17" s="1220"/>
      <c r="CI17" s="1220"/>
      <c r="CJ17" s="1220"/>
      <c r="CK17" s="1220"/>
      <c r="CL17" s="1220"/>
      <c r="CM17" s="1220"/>
      <c r="CN17" s="1220"/>
      <c r="CO17" s="1220"/>
      <c r="CP17" s="1220"/>
      <c r="CQ17" s="1220"/>
      <c r="CR17" s="1220"/>
      <c r="CS17" s="1220"/>
      <c r="CT17" s="1220"/>
      <c r="CU17" s="1220"/>
      <c r="CV17" s="1220"/>
      <c r="CW17" s="1220"/>
      <c r="CX17" s="1220"/>
      <c r="CY17" s="1220"/>
      <c r="CZ17" s="1220"/>
      <c r="DA17" s="1220"/>
      <c r="DB17" s="1220"/>
      <c r="DC17" s="1220"/>
      <c r="DD17" s="1220"/>
      <c r="DE17" s="1220"/>
    </row>
    <row r="18" spans="1:109" s="247" customFormat="1" x14ac:dyDescent="0.15">
      <c r="A18" s="1219"/>
      <c r="B18" s="1220"/>
      <c r="C18" s="1220"/>
      <c r="D18" s="1220"/>
      <c r="E18" s="1220"/>
      <c r="F18" s="1220"/>
      <c r="G18" s="1220"/>
      <c r="H18" s="1220"/>
      <c r="I18" s="1220"/>
      <c r="J18" s="1220"/>
      <c r="K18" s="1220"/>
      <c r="L18" s="1220"/>
      <c r="M18" s="1220"/>
      <c r="N18" s="1220"/>
      <c r="O18" s="1220"/>
      <c r="P18" s="1220"/>
      <c r="Q18" s="1220"/>
      <c r="R18" s="1220"/>
      <c r="S18" s="1220"/>
      <c r="T18" s="1220"/>
      <c r="U18" s="1220"/>
      <c r="V18" s="1220"/>
      <c r="W18" s="1220"/>
      <c r="X18" s="1220"/>
      <c r="Y18" s="1220"/>
      <c r="Z18" s="1220"/>
      <c r="AA18" s="1220"/>
      <c r="AB18" s="1220"/>
      <c r="AC18" s="1220"/>
      <c r="AD18" s="1220"/>
      <c r="AE18" s="1220"/>
      <c r="AF18" s="1220"/>
      <c r="AG18" s="1220"/>
      <c r="AH18" s="1220"/>
      <c r="AI18" s="1220"/>
      <c r="AJ18" s="1220"/>
      <c r="AK18" s="1220"/>
      <c r="AL18" s="1220"/>
      <c r="AM18" s="1220"/>
      <c r="AN18" s="1220"/>
      <c r="AO18" s="1220"/>
      <c r="AP18" s="1220"/>
      <c r="AQ18" s="1220"/>
      <c r="AR18" s="1220"/>
      <c r="AS18" s="1220"/>
      <c r="AT18" s="1220"/>
      <c r="AU18" s="1220"/>
      <c r="AV18" s="1220"/>
      <c r="AW18" s="1220"/>
      <c r="AX18" s="1220"/>
      <c r="AY18" s="1220"/>
      <c r="AZ18" s="1220"/>
      <c r="BA18" s="1220"/>
      <c r="BB18" s="1220"/>
      <c r="BC18" s="1220"/>
      <c r="BD18" s="1220"/>
      <c r="BE18" s="1220"/>
      <c r="BF18" s="1220"/>
      <c r="BG18" s="1220"/>
      <c r="BH18" s="1220"/>
      <c r="BI18" s="1220"/>
      <c r="BJ18" s="1220"/>
      <c r="BK18" s="1220"/>
      <c r="BL18" s="1220"/>
      <c r="BM18" s="1220"/>
      <c r="BN18" s="1220"/>
      <c r="BO18" s="1220"/>
      <c r="BP18" s="1220"/>
      <c r="BQ18" s="1220"/>
      <c r="BR18" s="1220"/>
      <c r="BS18" s="1220"/>
      <c r="BT18" s="1220"/>
      <c r="BU18" s="1220"/>
      <c r="BV18" s="1220"/>
      <c r="BW18" s="1220"/>
      <c r="BX18" s="1220"/>
      <c r="BY18" s="1220"/>
      <c r="BZ18" s="1220"/>
      <c r="CA18" s="1220"/>
      <c r="CB18" s="1220"/>
      <c r="CC18" s="1220"/>
      <c r="CD18" s="1220"/>
      <c r="CE18" s="1220"/>
      <c r="CF18" s="1220"/>
      <c r="CG18" s="1220"/>
      <c r="CH18" s="1220"/>
      <c r="CI18" s="1220"/>
      <c r="CJ18" s="1220"/>
      <c r="CK18" s="1220"/>
      <c r="CL18" s="1220"/>
      <c r="CM18" s="1220"/>
      <c r="CN18" s="1220"/>
      <c r="CO18" s="1220"/>
      <c r="CP18" s="1220"/>
      <c r="CQ18" s="1220"/>
      <c r="CR18" s="1220"/>
      <c r="CS18" s="1220"/>
      <c r="CT18" s="1220"/>
      <c r="CU18" s="1220"/>
      <c r="CV18" s="1220"/>
      <c r="CW18" s="1220"/>
      <c r="CX18" s="1220"/>
      <c r="CY18" s="1220"/>
      <c r="CZ18" s="1220"/>
      <c r="DA18" s="1220"/>
      <c r="DB18" s="1220"/>
      <c r="DC18" s="1220"/>
      <c r="DD18" s="1220"/>
      <c r="DE18" s="1220"/>
    </row>
    <row r="19" spans="1:109" x14ac:dyDescent="0.15">
      <c r="DD19" s="1219"/>
      <c r="DE19" s="1219"/>
    </row>
    <row r="20" spans="1:109" x14ac:dyDescent="0.15">
      <c r="DD20" s="1219"/>
      <c r="DE20" s="1219"/>
    </row>
    <row r="21" spans="1:109" ht="17.25" customHeight="1" x14ac:dyDescent="0.15">
      <c r="B21" s="1221"/>
      <c r="C21" s="1222"/>
      <c r="D21" s="1222"/>
      <c r="E21" s="1222"/>
      <c r="F21" s="1222"/>
      <c r="G21" s="1222"/>
      <c r="H21" s="1222"/>
      <c r="I21" s="1222"/>
      <c r="J21" s="1222"/>
      <c r="K21" s="1222"/>
      <c r="L21" s="1222"/>
      <c r="M21" s="1222"/>
      <c r="N21" s="1223"/>
      <c r="O21" s="1222"/>
      <c r="P21" s="1222"/>
      <c r="Q21" s="1222"/>
      <c r="R21" s="1222"/>
      <c r="S21" s="1222"/>
      <c r="T21" s="1222"/>
      <c r="U21" s="1222"/>
      <c r="V21" s="1222"/>
      <c r="W21" s="1222"/>
      <c r="X21" s="1222"/>
      <c r="Y21" s="1222"/>
      <c r="Z21" s="1222"/>
      <c r="AA21" s="1222"/>
      <c r="AB21" s="1222"/>
      <c r="AC21" s="1222"/>
      <c r="AD21" s="1222"/>
      <c r="AE21" s="1222"/>
      <c r="AF21" s="1222"/>
      <c r="AG21" s="1222"/>
      <c r="AH21" s="1222"/>
      <c r="AI21" s="1222"/>
      <c r="AJ21" s="1222"/>
      <c r="AK21" s="1222"/>
      <c r="AL21" s="1222"/>
      <c r="AM21" s="1222"/>
      <c r="AN21" s="1222"/>
      <c r="AO21" s="1222"/>
      <c r="AP21" s="1222"/>
      <c r="AQ21" s="1222"/>
      <c r="AR21" s="1222"/>
      <c r="AS21" s="1222"/>
      <c r="AT21" s="1223"/>
      <c r="AU21" s="1222"/>
      <c r="AV21" s="1222"/>
      <c r="AW21" s="1222"/>
      <c r="AX21" s="1222"/>
      <c r="AY21" s="1222"/>
      <c r="AZ21" s="1222"/>
      <c r="BA21" s="1222"/>
      <c r="BB21" s="1222"/>
      <c r="BC21" s="1222"/>
      <c r="BD21" s="1222"/>
      <c r="BE21" s="1222"/>
      <c r="BF21" s="1223"/>
      <c r="BG21" s="1222"/>
      <c r="BH21" s="1222"/>
      <c r="BI21" s="1222"/>
      <c r="BJ21" s="1222"/>
      <c r="BK21" s="1222"/>
      <c r="BL21" s="1222"/>
      <c r="BM21" s="1222"/>
      <c r="BN21" s="1222"/>
      <c r="BO21" s="1222"/>
      <c r="BP21" s="1222"/>
      <c r="BQ21" s="1222"/>
      <c r="BR21" s="1223"/>
      <c r="BS21" s="1222"/>
      <c r="BT21" s="1222"/>
      <c r="BU21" s="1222"/>
      <c r="BV21" s="1222"/>
      <c r="BW21" s="1222"/>
      <c r="BX21" s="1222"/>
      <c r="BY21" s="1222"/>
      <c r="BZ21" s="1222"/>
      <c r="CA21" s="1222"/>
      <c r="CB21" s="1222"/>
      <c r="CC21" s="1222"/>
      <c r="CD21" s="1223"/>
      <c r="CE21" s="1222"/>
      <c r="CF21" s="1222"/>
      <c r="CG21" s="1222"/>
      <c r="CH21" s="1222"/>
      <c r="CI21" s="1222"/>
      <c r="CJ21" s="1222"/>
      <c r="CK21" s="1222"/>
      <c r="CL21" s="1222"/>
      <c r="CM21" s="1222"/>
      <c r="CN21" s="1222"/>
      <c r="CO21" s="1222"/>
      <c r="CP21" s="1223"/>
      <c r="CQ21" s="1222"/>
      <c r="CR21" s="1222"/>
      <c r="CS21" s="1222"/>
      <c r="CT21" s="1222"/>
      <c r="CU21" s="1222"/>
      <c r="CV21" s="1222"/>
      <c r="CW21" s="1222"/>
      <c r="CX21" s="1222"/>
      <c r="CY21" s="1222"/>
      <c r="CZ21" s="1222"/>
      <c r="DA21" s="1222"/>
      <c r="DB21" s="1223"/>
      <c r="DC21" s="1222"/>
      <c r="DD21" s="1224"/>
      <c r="DE21" s="1219"/>
    </row>
    <row r="22" spans="1:109" ht="17.25" customHeight="1" x14ac:dyDescent="0.15">
      <c r="B22" s="1225"/>
    </row>
    <row r="23" spans="1:109" x14ac:dyDescent="0.15">
      <c r="B23" s="1225"/>
    </row>
    <row r="24" spans="1:109" x14ac:dyDescent="0.15">
      <c r="B24" s="1225"/>
    </row>
    <row r="25" spans="1:109" x14ac:dyDescent="0.15">
      <c r="B25" s="1225"/>
    </row>
    <row r="26" spans="1:109" x14ac:dyDescent="0.15">
      <c r="B26" s="1225"/>
    </row>
    <row r="27" spans="1:109" x14ac:dyDescent="0.15">
      <c r="B27" s="1225"/>
    </row>
    <row r="28" spans="1:109" x14ac:dyDescent="0.15">
      <c r="B28" s="1225"/>
    </row>
    <row r="29" spans="1:109" x14ac:dyDescent="0.15">
      <c r="B29" s="1225"/>
    </row>
    <row r="30" spans="1:109" x14ac:dyDescent="0.15">
      <c r="B30" s="1225"/>
    </row>
    <row r="31" spans="1:109" x14ac:dyDescent="0.15">
      <c r="B31" s="1225"/>
    </row>
    <row r="32" spans="1:109" x14ac:dyDescent="0.15">
      <c r="B32" s="1225"/>
    </row>
    <row r="33" spans="2:109" x14ac:dyDescent="0.15">
      <c r="B33" s="1225"/>
    </row>
    <row r="34" spans="2:109" x14ac:dyDescent="0.15">
      <c r="B34" s="1225"/>
    </row>
    <row r="35" spans="2:109" x14ac:dyDescent="0.15">
      <c r="B35" s="1225"/>
    </row>
    <row r="36" spans="2:109" x14ac:dyDescent="0.15">
      <c r="B36" s="1225"/>
    </row>
    <row r="37" spans="2:109" x14ac:dyDescent="0.15">
      <c r="B37" s="1225"/>
    </row>
    <row r="38" spans="2:109" x14ac:dyDescent="0.15">
      <c r="B38" s="1225"/>
    </row>
    <row r="39" spans="2:109" x14ac:dyDescent="0.15">
      <c r="B39" s="1227"/>
      <c r="C39" s="1228"/>
      <c r="D39" s="1228"/>
      <c r="E39" s="1228"/>
      <c r="F39" s="1228"/>
      <c r="G39" s="1228"/>
      <c r="H39" s="1228"/>
      <c r="I39" s="1228"/>
      <c r="J39" s="1228"/>
      <c r="K39" s="1228"/>
      <c r="L39" s="1228"/>
      <c r="M39" s="1228"/>
      <c r="N39" s="1228"/>
      <c r="O39" s="1228"/>
      <c r="P39" s="1228"/>
      <c r="Q39" s="1228"/>
      <c r="R39" s="1228"/>
      <c r="S39" s="1228"/>
      <c r="T39" s="1228"/>
      <c r="U39" s="1228"/>
      <c r="V39" s="1228"/>
      <c r="W39" s="1228"/>
      <c r="X39" s="1228"/>
      <c r="Y39" s="1228"/>
      <c r="Z39" s="1228"/>
      <c r="AA39" s="1228"/>
      <c r="AB39" s="1228"/>
      <c r="AC39" s="1228"/>
      <c r="AD39" s="1228"/>
      <c r="AE39" s="1228"/>
      <c r="AF39" s="1228"/>
      <c r="AG39" s="1228"/>
      <c r="AH39" s="1228"/>
      <c r="AI39" s="1228"/>
      <c r="AJ39" s="1228"/>
      <c r="AK39" s="1228"/>
      <c r="AL39" s="1228"/>
      <c r="AM39" s="1228"/>
      <c r="AN39" s="1228"/>
      <c r="AO39" s="1228"/>
      <c r="AP39" s="1228"/>
      <c r="AQ39" s="1228"/>
      <c r="AR39" s="1228"/>
      <c r="AS39" s="1228"/>
      <c r="AT39" s="1228"/>
      <c r="AU39" s="1228"/>
      <c r="AV39" s="1228"/>
      <c r="AW39" s="1228"/>
      <c r="AX39" s="1228"/>
      <c r="AY39" s="1228"/>
      <c r="AZ39" s="1228"/>
      <c r="BA39" s="1228"/>
      <c r="BB39" s="1228"/>
      <c r="BC39" s="1228"/>
      <c r="BD39" s="1228"/>
      <c r="BE39" s="1228"/>
      <c r="BF39" s="1228"/>
      <c r="BG39" s="1228"/>
      <c r="BH39" s="1228"/>
      <c r="BI39" s="1228"/>
      <c r="BJ39" s="1228"/>
      <c r="BK39" s="1228"/>
      <c r="BL39" s="1228"/>
      <c r="BM39" s="1228"/>
      <c r="BN39" s="1228"/>
      <c r="BO39" s="1228"/>
      <c r="BP39" s="1228"/>
      <c r="BQ39" s="1228"/>
      <c r="BR39" s="1228"/>
      <c r="BS39" s="1228"/>
      <c r="BT39" s="1228"/>
      <c r="BU39" s="1228"/>
      <c r="BV39" s="1228"/>
      <c r="BW39" s="1228"/>
      <c r="BX39" s="1228"/>
      <c r="BY39" s="1228"/>
      <c r="BZ39" s="1228"/>
      <c r="CA39" s="1228"/>
      <c r="CB39" s="1228"/>
      <c r="CC39" s="1228"/>
      <c r="CD39" s="1228"/>
      <c r="CE39" s="1228"/>
      <c r="CF39" s="1228"/>
      <c r="CG39" s="1228"/>
      <c r="CH39" s="1228"/>
      <c r="CI39" s="1228"/>
      <c r="CJ39" s="1228"/>
      <c r="CK39" s="1228"/>
      <c r="CL39" s="1228"/>
      <c r="CM39" s="1228"/>
      <c r="CN39" s="1228"/>
      <c r="CO39" s="1228"/>
      <c r="CP39" s="1228"/>
      <c r="CQ39" s="1228"/>
      <c r="CR39" s="1228"/>
      <c r="CS39" s="1228"/>
      <c r="CT39" s="1228"/>
      <c r="CU39" s="1228"/>
      <c r="CV39" s="1228"/>
      <c r="CW39" s="1228"/>
      <c r="CX39" s="1228"/>
      <c r="CY39" s="1228"/>
      <c r="CZ39" s="1228"/>
      <c r="DA39" s="1228"/>
      <c r="DB39" s="1228"/>
      <c r="DC39" s="1228"/>
      <c r="DD39" s="1229"/>
    </row>
    <row r="40" spans="2:109" x14ac:dyDescent="0.15">
      <c r="B40" s="1230"/>
      <c r="DD40" s="1230"/>
      <c r="DE40" s="1219"/>
    </row>
    <row r="41" spans="2:109" ht="17.25" x14ac:dyDescent="0.15">
      <c r="B41" s="1231" t="s">
        <v>564</v>
      </c>
      <c r="C41" s="1222"/>
      <c r="D41" s="1222"/>
      <c r="E41" s="1222"/>
      <c r="F41" s="1222"/>
      <c r="G41" s="1222"/>
      <c r="H41" s="1222"/>
      <c r="I41" s="1222"/>
      <c r="J41" s="1222"/>
      <c r="K41" s="1222"/>
      <c r="L41" s="1222"/>
      <c r="M41" s="1222"/>
      <c r="N41" s="1222"/>
      <c r="O41" s="1222"/>
      <c r="P41" s="1222"/>
      <c r="Q41" s="1222"/>
      <c r="R41" s="1222"/>
      <c r="S41" s="1222"/>
      <c r="T41" s="1222"/>
      <c r="U41" s="1222"/>
      <c r="V41" s="1222"/>
      <c r="W41" s="1222"/>
      <c r="X41" s="1222"/>
      <c r="Y41" s="1222"/>
      <c r="Z41" s="1222"/>
      <c r="AA41" s="1222"/>
      <c r="AB41" s="1222"/>
      <c r="AC41" s="1222"/>
      <c r="AD41" s="1222"/>
      <c r="AE41" s="1222"/>
      <c r="AF41" s="1222"/>
      <c r="AG41" s="1222"/>
      <c r="AH41" s="1222"/>
      <c r="AI41" s="1222"/>
      <c r="AJ41" s="1222"/>
      <c r="AK41" s="1222"/>
      <c r="AL41" s="1222"/>
      <c r="AM41" s="1222"/>
      <c r="AN41" s="1222"/>
      <c r="AO41" s="1222"/>
      <c r="AP41" s="1222"/>
      <c r="AQ41" s="1222"/>
      <c r="AR41" s="1222"/>
      <c r="AS41" s="1222"/>
      <c r="AT41" s="1222"/>
      <c r="AU41" s="1222"/>
      <c r="AV41" s="1222"/>
      <c r="AW41" s="1222"/>
      <c r="AX41" s="1222"/>
      <c r="AY41" s="1222"/>
      <c r="AZ41" s="1222"/>
      <c r="BA41" s="1222"/>
      <c r="BB41" s="1222"/>
      <c r="BC41" s="1222"/>
      <c r="BD41" s="1222"/>
      <c r="BE41" s="1222"/>
      <c r="BF41" s="1222"/>
      <c r="BG41" s="1222"/>
      <c r="BH41" s="1222"/>
      <c r="BI41" s="1222"/>
      <c r="BJ41" s="1222"/>
      <c r="BK41" s="1222"/>
      <c r="BL41" s="1222"/>
      <c r="BM41" s="1222"/>
      <c r="BN41" s="1222"/>
      <c r="BO41" s="1222"/>
      <c r="BP41" s="1222"/>
      <c r="BQ41" s="1222"/>
      <c r="BR41" s="1222"/>
      <c r="BS41" s="1222"/>
      <c r="BT41" s="1222"/>
      <c r="BU41" s="1222"/>
      <c r="BV41" s="1222"/>
      <c r="BW41" s="1222"/>
      <c r="BX41" s="1222"/>
      <c r="BY41" s="1222"/>
      <c r="BZ41" s="1222"/>
      <c r="CA41" s="1222"/>
      <c r="CB41" s="1222"/>
      <c r="CC41" s="1222"/>
      <c r="CD41" s="1222"/>
      <c r="CE41" s="1222"/>
      <c r="CF41" s="1222"/>
      <c r="CG41" s="1222"/>
      <c r="CH41" s="1222"/>
      <c r="CI41" s="1222"/>
      <c r="CJ41" s="1222"/>
      <c r="CK41" s="1222"/>
      <c r="CL41" s="1222"/>
      <c r="CM41" s="1222"/>
      <c r="CN41" s="1222"/>
      <c r="CO41" s="1222"/>
      <c r="CP41" s="1222"/>
      <c r="CQ41" s="1222"/>
      <c r="CR41" s="1222"/>
      <c r="CS41" s="1222"/>
      <c r="CT41" s="1222"/>
      <c r="CU41" s="1222"/>
      <c r="CV41" s="1222"/>
      <c r="CW41" s="1222"/>
      <c r="CX41" s="1222"/>
      <c r="CY41" s="1222"/>
      <c r="CZ41" s="1222"/>
      <c r="DA41" s="1222"/>
      <c r="DB41" s="1222"/>
      <c r="DC41" s="1222"/>
      <c r="DD41" s="1224"/>
    </row>
    <row r="42" spans="2:109" x14ac:dyDescent="0.15">
      <c r="B42" s="1225"/>
      <c r="G42" s="1232"/>
      <c r="I42" s="1233"/>
      <c r="J42" s="1233"/>
      <c r="K42" s="1233"/>
      <c r="AM42" s="1232"/>
      <c r="AN42" s="1232" t="s">
        <v>565</v>
      </c>
      <c r="AP42" s="1233"/>
      <c r="AQ42" s="1233"/>
      <c r="AR42" s="1233"/>
      <c r="AY42" s="1232"/>
      <c r="BA42" s="1233"/>
      <c r="BB42" s="1233"/>
      <c r="BC42" s="1233"/>
      <c r="BK42" s="1232"/>
      <c r="BM42" s="1233"/>
      <c r="BN42" s="1233"/>
      <c r="BO42" s="1233"/>
      <c r="BW42" s="1232"/>
      <c r="BY42" s="1233"/>
      <c r="BZ42" s="1233"/>
      <c r="CA42" s="1233"/>
      <c r="CI42" s="1232"/>
      <c r="CK42" s="1233"/>
      <c r="CL42" s="1233"/>
      <c r="CM42" s="1233"/>
      <c r="CU42" s="1232"/>
      <c r="CW42" s="1233"/>
      <c r="CX42" s="1233"/>
      <c r="CY42" s="1233"/>
    </row>
    <row r="43" spans="2:109" ht="13.5" customHeight="1" x14ac:dyDescent="0.15">
      <c r="B43" s="1225"/>
      <c r="AN43" s="1234" t="s">
        <v>566</v>
      </c>
      <c r="AO43" s="1235"/>
      <c r="AP43" s="1235"/>
      <c r="AQ43" s="1235"/>
      <c r="AR43" s="1235"/>
      <c r="AS43" s="1235"/>
      <c r="AT43" s="1235"/>
      <c r="AU43" s="1235"/>
      <c r="AV43" s="1235"/>
      <c r="AW43" s="1235"/>
      <c r="AX43" s="1235"/>
      <c r="AY43" s="1235"/>
      <c r="AZ43" s="1235"/>
      <c r="BA43" s="1235"/>
      <c r="BB43" s="1235"/>
      <c r="BC43" s="1235"/>
      <c r="BD43" s="1235"/>
      <c r="BE43" s="1235"/>
      <c r="BF43" s="1235"/>
      <c r="BG43" s="1235"/>
      <c r="BH43" s="1235"/>
      <c r="BI43" s="1235"/>
      <c r="BJ43" s="1235"/>
      <c r="BK43" s="1235"/>
      <c r="BL43" s="1235"/>
      <c r="BM43" s="1235"/>
      <c r="BN43" s="1235"/>
      <c r="BO43" s="1235"/>
      <c r="BP43" s="1235"/>
      <c r="BQ43" s="1235"/>
      <c r="BR43" s="1235"/>
      <c r="BS43" s="1235"/>
      <c r="BT43" s="1235"/>
      <c r="BU43" s="1235"/>
      <c r="BV43" s="1235"/>
      <c r="BW43" s="1235"/>
      <c r="BX43" s="1235"/>
      <c r="BY43" s="1235"/>
      <c r="BZ43" s="1235"/>
      <c r="CA43" s="1235"/>
      <c r="CB43" s="1235"/>
      <c r="CC43" s="1235"/>
      <c r="CD43" s="1235"/>
      <c r="CE43" s="1235"/>
      <c r="CF43" s="1235"/>
      <c r="CG43" s="1235"/>
      <c r="CH43" s="1235"/>
      <c r="CI43" s="1235"/>
      <c r="CJ43" s="1235"/>
      <c r="CK43" s="1235"/>
      <c r="CL43" s="1235"/>
      <c r="CM43" s="1235"/>
      <c r="CN43" s="1235"/>
      <c r="CO43" s="1235"/>
      <c r="CP43" s="1235"/>
      <c r="CQ43" s="1235"/>
      <c r="CR43" s="1235"/>
      <c r="CS43" s="1235"/>
      <c r="CT43" s="1235"/>
      <c r="CU43" s="1235"/>
      <c r="CV43" s="1235"/>
      <c r="CW43" s="1235"/>
      <c r="CX43" s="1235"/>
      <c r="CY43" s="1235"/>
      <c r="CZ43" s="1235"/>
      <c r="DA43" s="1235"/>
      <c r="DB43" s="1235"/>
      <c r="DC43" s="1236"/>
    </row>
    <row r="44" spans="2:109" x14ac:dyDescent="0.15">
      <c r="B44" s="1225"/>
      <c r="AN44" s="1237"/>
      <c r="AO44" s="1238"/>
      <c r="AP44" s="1238"/>
      <c r="AQ44" s="1238"/>
      <c r="AR44" s="1238"/>
      <c r="AS44" s="1238"/>
      <c r="AT44" s="1238"/>
      <c r="AU44" s="1238"/>
      <c r="AV44" s="1238"/>
      <c r="AW44" s="1238"/>
      <c r="AX44" s="1238"/>
      <c r="AY44" s="1238"/>
      <c r="AZ44" s="1238"/>
      <c r="BA44" s="1238"/>
      <c r="BB44" s="1238"/>
      <c r="BC44" s="1238"/>
      <c r="BD44" s="1238"/>
      <c r="BE44" s="1238"/>
      <c r="BF44" s="1238"/>
      <c r="BG44" s="1238"/>
      <c r="BH44" s="1238"/>
      <c r="BI44" s="1238"/>
      <c r="BJ44" s="1238"/>
      <c r="BK44" s="1238"/>
      <c r="BL44" s="1238"/>
      <c r="BM44" s="1238"/>
      <c r="BN44" s="1238"/>
      <c r="BO44" s="1238"/>
      <c r="BP44" s="1238"/>
      <c r="BQ44" s="1238"/>
      <c r="BR44" s="1238"/>
      <c r="BS44" s="1238"/>
      <c r="BT44" s="1238"/>
      <c r="BU44" s="1238"/>
      <c r="BV44" s="1238"/>
      <c r="BW44" s="1238"/>
      <c r="BX44" s="1238"/>
      <c r="BY44" s="1238"/>
      <c r="BZ44" s="1238"/>
      <c r="CA44" s="1238"/>
      <c r="CB44" s="1238"/>
      <c r="CC44" s="1238"/>
      <c r="CD44" s="1238"/>
      <c r="CE44" s="1238"/>
      <c r="CF44" s="1238"/>
      <c r="CG44" s="1238"/>
      <c r="CH44" s="1238"/>
      <c r="CI44" s="1238"/>
      <c r="CJ44" s="1238"/>
      <c r="CK44" s="1238"/>
      <c r="CL44" s="1238"/>
      <c r="CM44" s="1238"/>
      <c r="CN44" s="1238"/>
      <c r="CO44" s="1238"/>
      <c r="CP44" s="1238"/>
      <c r="CQ44" s="1238"/>
      <c r="CR44" s="1238"/>
      <c r="CS44" s="1238"/>
      <c r="CT44" s="1238"/>
      <c r="CU44" s="1238"/>
      <c r="CV44" s="1238"/>
      <c r="CW44" s="1238"/>
      <c r="CX44" s="1238"/>
      <c r="CY44" s="1238"/>
      <c r="CZ44" s="1238"/>
      <c r="DA44" s="1238"/>
      <c r="DB44" s="1238"/>
      <c r="DC44" s="1239"/>
    </row>
    <row r="45" spans="2:109" x14ac:dyDescent="0.15">
      <c r="B45" s="1225"/>
      <c r="AN45" s="1237"/>
      <c r="AO45" s="1238"/>
      <c r="AP45" s="1238"/>
      <c r="AQ45" s="1238"/>
      <c r="AR45" s="1238"/>
      <c r="AS45" s="1238"/>
      <c r="AT45" s="1238"/>
      <c r="AU45" s="1238"/>
      <c r="AV45" s="1238"/>
      <c r="AW45" s="1238"/>
      <c r="AX45" s="1238"/>
      <c r="AY45" s="1238"/>
      <c r="AZ45" s="1238"/>
      <c r="BA45" s="1238"/>
      <c r="BB45" s="1238"/>
      <c r="BC45" s="1238"/>
      <c r="BD45" s="1238"/>
      <c r="BE45" s="1238"/>
      <c r="BF45" s="1238"/>
      <c r="BG45" s="1238"/>
      <c r="BH45" s="1238"/>
      <c r="BI45" s="1238"/>
      <c r="BJ45" s="1238"/>
      <c r="BK45" s="1238"/>
      <c r="BL45" s="1238"/>
      <c r="BM45" s="1238"/>
      <c r="BN45" s="1238"/>
      <c r="BO45" s="1238"/>
      <c r="BP45" s="1238"/>
      <c r="BQ45" s="1238"/>
      <c r="BR45" s="1238"/>
      <c r="BS45" s="1238"/>
      <c r="BT45" s="1238"/>
      <c r="BU45" s="1238"/>
      <c r="BV45" s="1238"/>
      <c r="BW45" s="1238"/>
      <c r="BX45" s="1238"/>
      <c r="BY45" s="1238"/>
      <c r="BZ45" s="1238"/>
      <c r="CA45" s="1238"/>
      <c r="CB45" s="1238"/>
      <c r="CC45" s="1238"/>
      <c r="CD45" s="1238"/>
      <c r="CE45" s="1238"/>
      <c r="CF45" s="1238"/>
      <c r="CG45" s="1238"/>
      <c r="CH45" s="1238"/>
      <c r="CI45" s="1238"/>
      <c r="CJ45" s="1238"/>
      <c r="CK45" s="1238"/>
      <c r="CL45" s="1238"/>
      <c r="CM45" s="1238"/>
      <c r="CN45" s="1238"/>
      <c r="CO45" s="1238"/>
      <c r="CP45" s="1238"/>
      <c r="CQ45" s="1238"/>
      <c r="CR45" s="1238"/>
      <c r="CS45" s="1238"/>
      <c r="CT45" s="1238"/>
      <c r="CU45" s="1238"/>
      <c r="CV45" s="1238"/>
      <c r="CW45" s="1238"/>
      <c r="CX45" s="1238"/>
      <c r="CY45" s="1238"/>
      <c r="CZ45" s="1238"/>
      <c r="DA45" s="1238"/>
      <c r="DB45" s="1238"/>
      <c r="DC45" s="1239"/>
    </row>
    <row r="46" spans="2:109" x14ac:dyDescent="0.15">
      <c r="B46" s="1225"/>
      <c r="AN46" s="1237"/>
      <c r="AO46" s="1238"/>
      <c r="AP46" s="1238"/>
      <c r="AQ46" s="1238"/>
      <c r="AR46" s="1238"/>
      <c r="AS46" s="1238"/>
      <c r="AT46" s="1238"/>
      <c r="AU46" s="1238"/>
      <c r="AV46" s="1238"/>
      <c r="AW46" s="1238"/>
      <c r="AX46" s="1238"/>
      <c r="AY46" s="1238"/>
      <c r="AZ46" s="1238"/>
      <c r="BA46" s="1238"/>
      <c r="BB46" s="1238"/>
      <c r="BC46" s="1238"/>
      <c r="BD46" s="1238"/>
      <c r="BE46" s="1238"/>
      <c r="BF46" s="1238"/>
      <c r="BG46" s="1238"/>
      <c r="BH46" s="1238"/>
      <c r="BI46" s="1238"/>
      <c r="BJ46" s="1238"/>
      <c r="BK46" s="1238"/>
      <c r="BL46" s="1238"/>
      <c r="BM46" s="1238"/>
      <c r="BN46" s="1238"/>
      <c r="BO46" s="1238"/>
      <c r="BP46" s="1238"/>
      <c r="BQ46" s="1238"/>
      <c r="BR46" s="1238"/>
      <c r="BS46" s="1238"/>
      <c r="BT46" s="1238"/>
      <c r="BU46" s="1238"/>
      <c r="BV46" s="1238"/>
      <c r="BW46" s="1238"/>
      <c r="BX46" s="1238"/>
      <c r="BY46" s="1238"/>
      <c r="BZ46" s="1238"/>
      <c r="CA46" s="1238"/>
      <c r="CB46" s="1238"/>
      <c r="CC46" s="1238"/>
      <c r="CD46" s="1238"/>
      <c r="CE46" s="1238"/>
      <c r="CF46" s="1238"/>
      <c r="CG46" s="1238"/>
      <c r="CH46" s="1238"/>
      <c r="CI46" s="1238"/>
      <c r="CJ46" s="1238"/>
      <c r="CK46" s="1238"/>
      <c r="CL46" s="1238"/>
      <c r="CM46" s="1238"/>
      <c r="CN46" s="1238"/>
      <c r="CO46" s="1238"/>
      <c r="CP46" s="1238"/>
      <c r="CQ46" s="1238"/>
      <c r="CR46" s="1238"/>
      <c r="CS46" s="1238"/>
      <c r="CT46" s="1238"/>
      <c r="CU46" s="1238"/>
      <c r="CV46" s="1238"/>
      <c r="CW46" s="1238"/>
      <c r="CX46" s="1238"/>
      <c r="CY46" s="1238"/>
      <c r="CZ46" s="1238"/>
      <c r="DA46" s="1238"/>
      <c r="DB46" s="1238"/>
      <c r="DC46" s="1239"/>
    </row>
    <row r="47" spans="2:109" x14ac:dyDescent="0.15">
      <c r="B47" s="1225"/>
      <c r="AN47" s="1240"/>
      <c r="AO47" s="1241"/>
      <c r="AP47" s="1241"/>
      <c r="AQ47" s="1241"/>
      <c r="AR47" s="1241"/>
      <c r="AS47" s="1241"/>
      <c r="AT47" s="1241"/>
      <c r="AU47" s="1241"/>
      <c r="AV47" s="1241"/>
      <c r="AW47" s="1241"/>
      <c r="AX47" s="1241"/>
      <c r="AY47" s="1241"/>
      <c r="AZ47" s="1241"/>
      <c r="BA47" s="1241"/>
      <c r="BB47" s="1241"/>
      <c r="BC47" s="1241"/>
      <c r="BD47" s="1241"/>
      <c r="BE47" s="1241"/>
      <c r="BF47" s="1241"/>
      <c r="BG47" s="1241"/>
      <c r="BH47" s="1241"/>
      <c r="BI47" s="1241"/>
      <c r="BJ47" s="1241"/>
      <c r="BK47" s="1241"/>
      <c r="BL47" s="1241"/>
      <c r="BM47" s="1241"/>
      <c r="BN47" s="1241"/>
      <c r="BO47" s="1241"/>
      <c r="BP47" s="1241"/>
      <c r="BQ47" s="1241"/>
      <c r="BR47" s="1241"/>
      <c r="BS47" s="1241"/>
      <c r="BT47" s="1241"/>
      <c r="BU47" s="1241"/>
      <c r="BV47" s="1241"/>
      <c r="BW47" s="1241"/>
      <c r="BX47" s="1241"/>
      <c r="BY47" s="1241"/>
      <c r="BZ47" s="1241"/>
      <c r="CA47" s="1241"/>
      <c r="CB47" s="1241"/>
      <c r="CC47" s="1241"/>
      <c r="CD47" s="1241"/>
      <c r="CE47" s="1241"/>
      <c r="CF47" s="1241"/>
      <c r="CG47" s="1241"/>
      <c r="CH47" s="1241"/>
      <c r="CI47" s="1241"/>
      <c r="CJ47" s="1241"/>
      <c r="CK47" s="1241"/>
      <c r="CL47" s="1241"/>
      <c r="CM47" s="1241"/>
      <c r="CN47" s="1241"/>
      <c r="CO47" s="1241"/>
      <c r="CP47" s="1241"/>
      <c r="CQ47" s="1241"/>
      <c r="CR47" s="1241"/>
      <c r="CS47" s="1241"/>
      <c r="CT47" s="1241"/>
      <c r="CU47" s="1241"/>
      <c r="CV47" s="1241"/>
      <c r="CW47" s="1241"/>
      <c r="CX47" s="1241"/>
      <c r="CY47" s="1241"/>
      <c r="CZ47" s="1241"/>
      <c r="DA47" s="1241"/>
      <c r="DB47" s="1241"/>
      <c r="DC47" s="1242"/>
    </row>
    <row r="48" spans="2:109" x14ac:dyDescent="0.15">
      <c r="B48" s="1225"/>
      <c r="H48" s="1243"/>
      <c r="I48" s="1243"/>
      <c r="J48" s="1243"/>
      <c r="AN48" s="1243"/>
      <c r="AO48" s="1243"/>
      <c r="AP48" s="1243"/>
      <c r="AZ48" s="1243"/>
      <c r="BA48" s="1243"/>
      <c r="BB48" s="1243"/>
      <c r="BL48" s="1243"/>
      <c r="BM48" s="1243"/>
      <c r="BN48" s="1243"/>
      <c r="BX48" s="1243"/>
      <c r="BY48" s="1243"/>
      <c r="BZ48" s="1243"/>
      <c r="CJ48" s="1243"/>
      <c r="CK48" s="1243"/>
      <c r="CL48" s="1243"/>
      <c r="CV48" s="1243"/>
      <c r="CW48" s="1243"/>
      <c r="CX48" s="1243"/>
    </row>
    <row r="49" spans="1:109" x14ac:dyDescent="0.15">
      <c r="B49" s="1225"/>
      <c r="AN49" s="1219" t="s">
        <v>567</v>
      </c>
    </row>
    <row r="50" spans="1:109" x14ac:dyDescent="0.15">
      <c r="B50" s="1225"/>
      <c r="G50" s="1244"/>
      <c r="H50" s="1244"/>
      <c r="I50" s="1244"/>
      <c r="J50" s="1244"/>
      <c r="K50" s="1245"/>
      <c r="L50" s="1245"/>
      <c r="M50" s="1246"/>
      <c r="N50" s="1246"/>
      <c r="AN50" s="1247"/>
      <c r="AO50" s="1248"/>
      <c r="AP50" s="1248"/>
      <c r="AQ50" s="1248"/>
      <c r="AR50" s="1248"/>
      <c r="AS50" s="1248"/>
      <c r="AT50" s="1248"/>
      <c r="AU50" s="1248"/>
      <c r="AV50" s="1248"/>
      <c r="AW50" s="1248"/>
      <c r="AX50" s="1248"/>
      <c r="AY50" s="1248"/>
      <c r="AZ50" s="1248"/>
      <c r="BA50" s="1248"/>
      <c r="BB50" s="1248"/>
      <c r="BC50" s="1248"/>
      <c r="BD50" s="1248"/>
      <c r="BE50" s="1248"/>
      <c r="BF50" s="1248"/>
      <c r="BG50" s="1248"/>
      <c r="BH50" s="1248"/>
      <c r="BI50" s="1248"/>
      <c r="BJ50" s="1248"/>
      <c r="BK50" s="1248"/>
      <c r="BL50" s="1248"/>
      <c r="BM50" s="1248"/>
      <c r="BN50" s="1248"/>
      <c r="BO50" s="1249"/>
      <c r="BP50" s="1250" t="s">
        <v>527</v>
      </c>
      <c r="BQ50" s="1250"/>
      <c r="BR50" s="1250"/>
      <c r="BS50" s="1250"/>
      <c r="BT50" s="1250"/>
      <c r="BU50" s="1250"/>
      <c r="BV50" s="1250"/>
      <c r="BW50" s="1250"/>
      <c r="BX50" s="1250" t="s">
        <v>528</v>
      </c>
      <c r="BY50" s="1250"/>
      <c r="BZ50" s="1250"/>
      <c r="CA50" s="1250"/>
      <c r="CB50" s="1250"/>
      <c r="CC50" s="1250"/>
      <c r="CD50" s="1250"/>
      <c r="CE50" s="1250"/>
      <c r="CF50" s="1250" t="s">
        <v>529</v>
      </c>
      <c r="CG50" s="1250"/>
      <c r="CH50" s="1250"/>
      <c r="CI50" s="1250"/>
      <c r="CJ50" s="1250"/>
      <c r="CK50" s="1250"/>
      <c r="CL50" s="1250"/>
      <c r="CM50" s="1250"/>
      <c r="CN50" s="1250" t="s">
        <v>530</v>
      </c>
      <c r="CO50" s="1250"/>
      <c r="CP50" s="1250"/>
      <c r="CQ50" s="1250"/>
      <c r="CR50" s="1250"/>
      <c r="CS50" s="1250"/>
      <c r="CT50" s="1250"/>
      <c r="CU50" s="1250"/>
      <c r="CV50" s="1250" t="s">
        <v>531</v>
      </c>
      <c r="CW50" s="1250"/>
      <c r="CX50" s="1250"/>
      <c r="CY50" s="1250"/>
      <c r="CZ50" s="1250"/>
      <c r="DA50" s="1250"/>
      <c r="DB50" s="1250"/>
      <c r="DC50" s="1250"/>
    </row>
    <row r="51" spans="1:109" ht="13.5" customHeight="1" x14ac:dyDescent="0.15">
      <c r="B51" s="1225"/>
      <c r="G51" s="1251"/>
      <c r="H51" s="1251"/>
      <c r="I51" s="1252"/>
      <c r="J51" s="1252"/>
      <c r="K51" s="1253"/>
      <c r="L51" s="1253"/>
      <c r="M51" s="1253"/>
      <c r="N51" s="1253"/>
      <c r="AM51" s="1243"/>
      <c r="AN51" s="1254" t="s">
        <v>568</v>
      </c>
      <c r="AO51" s="1254"/>
      <c r="AP51" s="1254"/>
      <c r="AQ51" s="1254"/>
      <c r="AR51" s="1254"/>
      <c r="AS51" s="1254"/>
      <c r="AT51" s="1254"/>
      <c r="AU51" s="1254"/>
      <c r="AV51" s="1254"/>
      <c r="AW51" s="1254"/>
      <c r="AX51" s="1254"/>
      <c r="AY51" s="1254"/>
      <c r="AZ51" s="1254"/>
      <c r="BA51" s="1254"/>
      <c r="BB51" s="1254" t="s">
        <v>569</v>
      </c>
      <c r="BC51" s="1254"/>
      <c r="BD51" s="1254"/>
      <c r="BE51" s="1254"/>
      <c r="BF51" s="1254"/>
      <c r="BG51" s="1254"/>
      <c r="BH51" s="1254"/>
      <c r="BI51" s="1254"/>
      <c r="BJ51" s="1254"/>
      <c r="BK51" s="1254"/>
      <c r="BL51" s="1254"/>
      <c r="BM51" s="1254"/>
      <c r="BN51" s="1254"/>
      <c r="BO51" s="1254"/>
      <c r="BP51" s="1255">
        <v>62.5</v>
      </c>
      <c r="BQ51" s="1255"/>
      <c r="BR51" s="1255"/>
      <c r="BS51" s="1255"/>
      <c r="BT51" s="1255"/>
      <c r="BU51" s="1255"/>
      <c r="BV51" s="1255"/>
      <c r="BW51" s="1255"/>
      <c r="BX51" s="1255">
        <v>37.6</v>
      </c>
      <c r="BY51" s="1255"/>
      <c r="BZ51" s="1255"/>
      <c r="CA51" s="1255"/>
      <c r="CB51" s="1255"/>
      <c r="CC51" s="1255"/>
      <c r="CD51" s="1255"/>
      <c r="CE51" s="1255"/>
      <c r="CF51" s="1255">
        <v>28.8</v>
      </c>
      <c r="CG51" s="1255"/>
      <c r="CH51" s="1255"/>
      <c r="CI51" s="1255"/>
      <c r="CJ51" s="1255"/>
      <c r="CK51" s="1255"/>
      <c r="CL51" s="1255"/>
      <c r="CM51" s="1255"/>
      <c r="CN51" s="1255">
        <v>24.1</v>
      </c>
      <c r="CO51" s="1255"/>
      <c r="CP51" s="1255"/>
      <c r="CQ51" s="1255"/>
      <c r="CR51" s="1255"/>
      <c r="CS51" s="1255"/>
      <c r="CT51" s="1255"/>
      <c r="CU51" s="1255"/>
      <c r="CV51" s="1255">
        <v>21</v>
      </c>
      <c r="CW51" s="1255"/>
      <c r="CX51" s="1255"/>
      <c r="CY51" s="1255"/>
      <c r="CZ51" s="1255"/>
      <c r="DA51" s="1255"/>
      <c r="DB51" s="1255"/>
      <c r="DC51" s="1255"/>
    </row>
    <row r="52" spans="1:109" x14ac:dyDescent="0.15">
      <c r="B52" s="1225"/>
      <c r="G52" s="1251"/>
      <c r="H52" s="1251"/>
      <c r="I52" s="1252"/>
      <c r="J52" s="1252"/>
      <c r="K52" s="1253"/>
      <c r="L52" s="1253"/>
      <c r="M52" s="1253"/>
      <c r="N52" s="1253"/>
      <c r="AM52" s="1243"/>
      <c r="AN52" s="1254"/>
      <c r="AO52" s="1254"/>
      <c r="AP52" s="1254"/>
      <c r="AQ52" s="1254"/>
      <c r="AR52" s="1254"/>
      <c r="AS52" s="1254"/>
      <c r="AT52" s="1254"/>
      <c r="AU52" s="1254"/>
      <c r="AV52" s="1254"/>
      <c r="AW52" s="1254"/>
      <c r="AX52" s="1254"/>
      <c r="AY52" s="1254"/>
      <c r="AZ52" s="1254"/>
      <c r="BA52" s="1254"/>
      <c r="BB52" s="1254"/>
      <c r="BC52" s="1254"/>
      <c r="BD52" s="1254"/>
      <c r="BE52" s="1254"/>
      <c r="BF52" s="1254"/>
      <c r="BG52" s="1254"/>
      <c r="BH52" s="1254"/>
      <c r="BI52" s="1254"/>
      <c r="BJ52" s="1254"/>
      <c r="BK52" s="1254"/>
      <c r="BL52" s="1254"/>
      <c r="BM52" s="1254"/>
      <c r="BN52" s="1254"/>
      <c r="BO52" s="1254"/>
      <c r="BP52" s="1255"/>
      <c r="BQ52" s="1255"/>
      <c r="BR52" s="1255"/>
      <c r="BS52" s="1255"/>
      <c r="BT52" s="1255"/>
      <c r="BU52" s="1255"/>
      <c r="BV52" s="1255"/>
      <c r="BW52" s="1255"/>
      <c r="BX52" s="1255"/>
      <c r="BY52" s="1255"/>
      <c r="BZ52" s="1255"/>
      <c r="CA52" s="1255"/>
      <c r="CB52" s="1255"/>
      <c r="CC52" s="1255"/>
      <c r="CD52" s="1255"/>
      <c r="CE52" s="1255"/>
      <c r="CF52" s="1255"/>
      <c r="CG52" s="1255"/>
      <c r="CH52" s="1255"/>
      <c r="CI52" s="1255"/>
      <c r="CJ52" s="1255"/>
      <c r="CK52" s="1255"/>
      <c r="CL52" s="1255"/>
      <c r="CM52" s="1255"/>
      <c r="CN52" s="1255"/>
      <c r="CO52" s="1255"/>
      <c r="CP52" s="1255"/>
      <c r="CQ52" s="1255"/>
      <c r="CR52" s="1255"/>
      <c r="CS52" s="1255"/>
      <c r="CT52" s="1255"/>
      <c r="CU52" s="1255"/>
      <c r="CV52" s="1255"/>
      <c r="CW52" s="1255"/>
      <c r="CX52" s="1255"/>
      <c r="CY52" s="1255"/>
      <c r="CZ52" s="1255"/>
      <c r="DA52" s="1255"/>
      <c r="DB52" s="1255"/>
      <c r="DC52" s="1255"/>
    </row>
    <row r="53" spans="1:109" x14ac:dyDescent="0.15">
      <c r="A53" s="1233"/>
      <c r="B53" s="1225"/>
      <c r="G53" s="1251"/>
      <c r="H53" s="1251"/>
      <c r="I53" s="1244"/>
      <c r="J53" s="1244"/>
      <c r="K53" s="1253"/>
      <c r="L53" s="1253"/>
      <c r="M53" s="1253"/>
      <c r="N53" s="1253"/>
      <c r="AM53" s="1243"/>
      <c r="AN53" s="1254"/>
      <c r="AO53" s="1254"/>
      <c r="AP53" s="1254"/>
      <c r="AQ53" s="1254"/>
      <c r="AR53" s="1254"/>
      <c r="AS53" s="1254"/>
      <c r="AT53" s="1254"/>
      <c r="AU53" s="1254"/>
      <c r="AV53" s="1254"/>
      <c r="AW53" s="1254"/>
      <c r="AX53" s="1254"/>
      <c r="AY53" s="1254"/>
      <c r="AZ53" s="1254"/>
      <c r="BA53" s="1254"/>
      <c r="BB53" s="1254" t="s">
        <v>570</v>
      </c>
      <c r="BC53" s="1254"/>
      <c r="BD53" s="1254"/>
      <c r="BE53" s="1254"/>
      <c r="BF53" s="1254"/>
      <c r="BG53" s="1254"/>
      <c r="BH53" s="1254"/>
      <c r="BI53" s="1254"/>
      <c r="BJ53" s="1254"/>
      <c r="BK53" s="1254"/>
      <c r="BL53" s="1254"/>
      <c r="BM53" s="1254"/>
      <c r="BN53" s="1254"/>
      <c r="BO53" s="1254"/>
      <c r="BP53" s="1255">
        <v>63.6</v>
      </c>
      <c r="BQ53" s="1255"/>
      <c r="BR53" s="1255"/>
      <c r="BS53" s="1255"/>
      <c r="BT53" s="1255"/>
      <c r="BU53" s="1255"/>
      <c r="BV53" s="1255"/>
      <c r="BW53" s="1255"/>
      <c r="BX53" s="1255">
        <v>64.7</v>
      </c>
      <c r="BY53" s="1255"/>
      <c r="BZ53" s="1255"/>
      <c r="CA53" s="1255"/>
      <c r="CB53" s="1255"/>
      <c r="CC53" s="1255"/>
      <c r="CD53" s="1255"/>
      <c r="CE53" s="1255"/>
      <c r="CF53" s="1255">
        <v>65.8</v>
      </c>
      <c r="CG53" s="1255"/>
      <c r="CH53" s="1255"/>
      <c r="CI53" s="1255"/>
      <c r="CJ53" s="1255"/>
      <c r="CK53" s="1255"/>
      <c r="CL53" s="1255"/>
      <c r="CM53" s="1255"/>
      <c r="CN53" s="1255">
        <v>67.2</v>
      </c>
      <c r="CO53" s="1255"/>
      <c r="CP53" s="1255"/>
      <c r="CQ53" s="1255"/>
      <c r="CR53" s="1255"/>
      <c r="CS53" s="1255"/>
      <c r="CT53" s="1255"/>
      <c r="CU53" s="1255"/>
      <c r="CV53" s="1255">
        <v>68.8</v>
      </c>
      <c r="CW53" s="1255"/>
      <c r="CX53" s="1255"/>
      <c r="CY53" s="1255"/>
      <c r="CZ53" s="1255"/>
      <c r="DA53" s="1255"/>
      <c r="DB53" s="1255"/>
      <c r="DC53" s="1255"/>
    </row>
    <row r="54" spans="1:109" x14ac:dyDescent="0.15">
      <c r="A54" s="1233"/>
      <c r="B54" s="1225"/>
      <c r="G54" s="1251"/>
      <c r="H54" s="1251"/>
      <c r="I54" s="1244"/>
      <c r="J54" s="1244"/>
      <c r="K54" s="1253"/>
      <c r="L54" s="1253"/>
      <c r="M54" s="1253"/>
      <c r="N54" s="1253"/>
      <c r="AM54" s="1243"/>
      <c r="AN54" s="1254"/>
      <c r="AO54" s="1254"/>
      <c r="AP54" s="1254"/>
      <c r="AQ54" s="1254"/>
      <c r="AR54" s="1254"/>
      <c r="AS54" s="1254"/>
      <c r="AT54" s="1254"/>
      <c r="AU54" s="1254"/>
      <c r="AV54" s="1254"/>
      <c r="AW54" s="1254"/>
      <c r="AX54" s="1254"/>
      <c r="AY54" s="1254"/>
      <c r="AZ54" s="1254"/>
      <c r="BA54" s="1254"/>
      <c r="BB54" s="1254"/>
      <c r="BC54" s="1254"/>
      <c r="BD54" s="1254"/>
      <c r="BE54" s="1254"/>
      <c r="BF54" s="1254"/>
      <c r="BG54" s="1254"/>
      <c r="BH54" s="1254"/>
      <c r="BI54" s="1254"/>
      <c r="BJ54" s="1254"/>
      <c r="BK54" s="1254"/>
      <c r="BL54" s="1254"/>
      <c r="BM54" s="1254"/>
      <c r="BN54" s="1254"/>
      <c r="BO54" s="1254"/>
      <c r="BP54" s="1255"/>
      <c r="BQ54" s="1255"/>
      <c r="BR54" s="1255"/>
      <c r="BS54" s="1255"/>
      <c r="BT54" s="1255"/>
      <c r="BU54" s="1255"/>
      <c r="BV54" s="1255"/>
      <c r="BW54" s="1255"/>
      <c r="BX54" s="1255"/>
      <c r="BY54" s="1255"/>
      <c r="BZ54" s="1255"/>
      <c r="CA54" s="1255"/>
      <c r="CB54" s="1255"/>
      <c r="CC54" s="1255"/>
      <c r="CD54" s="1255"/>
      <c r="CE54" s="1255"/>
      <c r="CF54" s="1255"/>
      <c r="CG54" s="1255"/>
      <c r="CH54" s="1255"/>
      <c r="CI54" s="1255"/>
      <c r="CJ54" s="1255"/>
      <c r="CK54" s="1255"/>
      <c r="CL54" s="1255"/>
      <c r="CM54" s="1255"/>
      <c r="CN54" s="1255"/>
      <c r="CO54" s="1255"/>
      <c r="CP54" s="1255"/>
      <c r="CQ54" s="1255"/>
      <c r="CR54" s="1255"/>
      <c r="CS54" s="1255"/>
      <c r="CT54" s="1255"/>
      <c r="CU54" s="1255"/>
      <c r="CV54" s="1255"/>
      <c r="CW54" s="1255"/>
      <c r="CX54" s="1255"/>
      <c r="CY54" s="1255"/>
      <c r="CZ54" s="1255"/>
      <c r="DA54" s="1255"/>
      <c r="DB54" s="1255"/>
      <c r="DC54" s="1255"/>
    </row>
    <row r="55" spans="1:109" x14ac:dyDescent="0.15">
      <c r="A55" s="1233"/>
      <c r="B55" s="1225"/>
      <c r="G55" s="1244"/>
      <c r="H55" s="1244"/>
      <c r="I55" s="1244"/>
      <c r="J55" s="1244"/>
      <c r="K55" s="1253"/>
      <c r="L55" s="1253"/>
      <c r="M55" s="1253"/>
      <c r="N55" s="1253"/>
      <c r="AN55" s="1250" t="s">
        <v>571</v>
      </c>
      <c r="AO55" s="1250"/>
      <c r="AP55" s="1250"/>
      <c r="AQ55" s="1250"/>
      <c r="AR55" s="1250"/>
      <c r="AS55" s="1250"/>
      <c r="AT55" s="1250"/>
      <c r="AU55" s="1250"/>
      <c r="AV55" s="1250"/>
      <c r="AW55" s="1250"/>
      <c r="AX55" s="1250"/>
      <c r="AY55" s="1250"/>
      <c r="AZ55" s="1250"/>
      <c r="BA55" s="1250"/>
      <c r="BB55" s="1254" t="s">
        <v>569</v>
      </c>
      <c r="BC55" s="1254"/>
      <c r="BD55" s="1254"/>
      <c r="BE55" s="1254"/>
      <c r="BF55" s="1254"/>
      <c r="BG55" s="1254"/>
      <c r="BH55" s="1254"/>
      <c r="BI55" s="1254"/>
      <c r="BJ55" s="1254"/>
      <c r="BK55" s="1254"/>
      <c r="BL55" s="1254"/>
      <c r="BM55" s="1254"/>
      <c r="BN55" s="1254"/>
      <c r="BO55" s="1254"/>
      <c r="BP55" s="1255">
        <v>10.199999999999999</v>
      </c>
      <c r="BQ55" s="1255"/>
      <c r="BR55" s="1255"/>
      <c r="BS55" s="1255"/>
      <c r="BT55" s="1255"/>
      <c r="BU55" s="1255"/>
      <c r="BV55" s="1255"/>
      <c r="BW55" s="1255"/>
      <c r="BX55" s="1255">
        <v>0</v>
      </c>
      <c r="BY55" s="1255"/>
      <c r="BZ55" s="1255"/>
      <c r="CA55" s="1255"/>
      <c r="CB55" s="1255"/>
      <c r="CC55" s="1255"/>
      <c r="CD55" s="1255"/>
      <c r="CE55" s="1255"/>
      <c r="CF55" s="1255">
        <v>0</v>
      </c>
      <c r="CG55" s="1255"/>
      <c r="CH55" s="1255"/>
      <c r="CI55" s="1255"/>
      <c r="CJ55" s="1255"/>
      <c r="CK55" s="1255"/>
      <c r="CL55" s="1255"/>
      <c r="CM55" s="1255"/>
      <c r="CN55" s="1255">
        <v>0</v>
      </c>
      <c r="CO55" s="1255"/>
      <c r="CP55" s="1255"/>
      <c r="CQ55" s="1255"/>
      <c r="CR55" s="1255"/>
      <c r="CS55" s="1255"/>
      <c r="CT55" s="1255"/>
      <c r="CU55" s="1255"/>
      <c r="CV55" s="1255">
        <v>0</v>
      </c>
      <c r="CW55" s="1255"/>
      <c r="CX55" s="1255"/>
      <c r="CY55" s="1255"/>
      <c r="CZ55" s="1255"/>
      <c r="DA55" s="1255"/>
      <c r="DB55" s="1255"/>
      <c r="DC55" s="1255"/>
    </row>
    <row r="56" spans="1:109" x14ac:dyDescent="0.15">
      <c r="A56" s="1233"/>
      <c r="B56" s="1225"/>
      <c r="G56" s="1244"/>
      <c r="H56" s="1244"/>
      <c r="I56" s="1244"/>
      <c r="J56" s="1244"/>
      <c r="K56" s="1253"/>
      <c r="L56" s="1253"/>
      <c r="M56" s="1253"/>
      <c r="N56" s="1253"/>
      <c r="AN56" s="1250"/>
      <c r="AO56" s="1250"/>
      <c r="AP56" s="1250"/>
      <c r="AQ56" s="1250"/>
      <c r="AR56" s="1250"/>
      <c r="AS56" s="1250"/>
      <c r="AT56" s="1250"/>
      <c r="AU56" s="1250"/>
      <c r="AV56" s="1250"/>
      <c r="AW56" s="1250"/>
      <c r="AX56" s="1250"/>
      <c r="AY56" s="1250"/>
      <c r="AZ56" s="1250"/>
      <c r="BA56" s="1250"/>
      <c r="BB56" s="1254"/>
      <c r="BC56" s="1254"/>
      <c r="BD56" s="1254"/>
      <c r="BE56" s="1254"/>
      <c r="BF56" s="1254"/>
      <c r="BG56" s="1254"/>
      <c r="BH56" s="1254"/>
      <c r="BI56" s="1254"/>
      <c r="BJ56" s="1254"/>
      <c r="BK56" s="1254"/>
      <c r="BL56" s="1254"/>
      <c r="BM56" s="1254"/>
      <c r="BN56" s="1254"/>
      <c r="BO56" s="1254"/>
      <c r="BP56" s="1255"/>
      <c r="BQ56" s="1255"/>
      <c r="BR56" s="1255"/>
      <c r="BS56" s="1255"/>
      <c r="BT56" s="1255"/>
      <c r="BU56" s="1255"/>
      <c r="BV56" s="1255"/>
      <c r="BW56" s="1255"/>
      <c r="BX56" s="1255"/>
      <c r="BY56" s="1255"/>
      <c r="BZ56" s="1255"/>
      <c r="CA56" s="1255"/>
      <c r="CB56" s="1255"/>
      <c r="CC56" s="1255"/>
      <c r="CD56" s="1255"/>
      <c r="CE56" s="1255"/>
      <c r="CF56" s="1255"/>
      <c r="CG56" s="1255"/>
      <c r="CH56" s="1255"/>
      <c r="CI56" s="1255"/>
      <c r="CJ56" s="1255"/>
      <c r="CK56" s="1255"/>
      <c r="CL56" s="1255"/>
      <c r="CM56" s="1255"/>
      <c r="CN56" s="1255"/>
      <c r="CO56" s="1255"/>
      <c r="CP56" s="1255"/>
      <c r="CQ56" s="1255"/>
      <c r="CR56" s="1255"/>
      <c r="CS56" s="1255"/>
      <c r="CT56" s="1255"/>
      <c r="CU56" s="1255"/>
      <c r="CV56" s="1255"/>
      <c r="CW56" s="1255"/>
      <c r="CX56" s="1255"/>
      <c r="CY56" s="1255"/>
      <c r="CZ56" s="1255"/>
      <c r="DA56" s="1255"/>
      <c r="DB56" s="1255"/>
      <c r="DC56" s="1255"/>
    </row>
    <row r="57" spans="1:109" s="1233" customFormat="1" x14ac:dyDescent="0.15">
      <c r="B57" s="1256"/>
      <c r="G57" s="1244"/>
      <c r="H57" s="1244"/>
      <c r="I57" s="1257"/>
      <c r="J57" s="1257"/>
      <c r="K57" s="1253"/>
      <c r="L57" s="1253"/>
      <c r="M57" s="1253"/>
      <c r="N57" s="1253"/>
      <c r="AM57" s="1219"/>
      <c r="AN57" s="1250"/>
      <c r="AO57" s="1250"/>
      <c r="AP57" s="1250"/>
      <c r="AQ57" s="1250"/>
      <c r="AR57" s="1250"/>
      <c r="AS57" s="1250"/>
      <c r="AT57" s="1250"/>
      <c r="AU57" s="1250"/>
      <c r="AV57" s="1250"/>
      <c r="AW57" s="1250"/>
      <c r="AX57" s="1250"/>
      <c r="AY57" s="1250"/>
      <c r="AZ57" s="1250"/>
      <c r="BA57" s="1250"/>
      <c r="BB57" s="1254" t="s">
        <v>570</v>
      </c>
      <c r="BC57" s="1254"/>
      <c r="BD57" s="1254"/>
      <c r="BE57" s="1254"/>
      <c r="BF57" s="1254"/>
      <c r="BG57" s="1254"/>
      <c r="BH57" s="1254"/>
      <c r="BI57" s="1254"/>
      <c r="BJ57" s="1254"/>
      <c r="BK57" s="1254"/>
      <c r="BL57" s="1254"/>
      <c r="BM57" s="1254"/>
      <c r="BN57" s="1254"/>
      <c r="BO57" s="1254"/>
      <c r="BP57" s="1255">
        <v>61.1</v>
      </c>
      <c r="BQ57" s="1255"/>
      <c r="BR57" s="1255"/>
      <c r="BS57" s="1255"/>
      <c r="BT57" s="1255"/>
      <c r="BU57" s="1255"/>
      <c r="BV57" s="1255"/>
      <c r="BW57" s="1255"/>
      <c r="BX57" s="1255">
        <v>63.5</v>
      </c>
      <c r="BY57" s="1255"/>
      <c r="BZ57" s="1255"/>
      <c r="CA57" s="1255"/>
      <c r="CB57" s="1255"/>
      <c r="CC57" s="1255"/>
      <c r="CD57" s="1255"/>
      <c r="CE57" s="1255"/>
      <c r="CF57" s="1255">
        <v>65.400000000000006</v>
      </c>
      <c r="CG57" s="1255"/>
      <c r="CH57" s="1255"/>
      <c r="CI57" s="1255"/>
      <c r="CJ57" s="1255"/>
      <c r="CK57" s="1255"/>
      <c r="CL57" s="1255"/>
      <c r="CM57" s="1255"/>
      <c r="CN57" s="1255">
        <v>67</v>
      </c>
      <c r="CO57" s="1255"/>
      <c r="CP57" s="1255"/>
      <c r="CQ57" s="1255"/>
      <c r="CR57" s="1255"/>
      <c r="CS57" s="1255"/>
      <c r="CT57" s="1255"/>
      <c r="CU57" s="1255"/>
      <c r="CV57" s="1255">
        <v>67.8</v>
      </c>
      <c r="CW57" s="1255"/>
      <c r="CX57" s="1255"/>
      <c r="CY57" s="1255"/>
      <c r="CZ57" s="1255"/>
      <c r="DA57" s="1255"/>
      <c r="DB57" s="1255"/>
      <c r="DC57" s="1255"/>
      <c r="DD57" s="1258"/>
      <c r="DE57" s="1256"/>
    </row>
    <row r="58" spans="1:109" s="1233" customFormat="1" x14ac:dyDescent="0.15">
      <c r="A58" s="1219"/>
      <c r="B58" s="1256"/>
      <c r="G58" s="1244"/>
      <c r="H58" s="1244"/>
      <c r="I58" s="1257"/>
      <c r="J58" s="1257"/>
      <c r="K58" s="1253"/>
      <c r="L58" s="1253"/>
      <c r="M58" s="1253"/>
      <c r="N58" s="1253"/>
      <c r="AM58" s="1219"/>
      <c r="AN58" s="1250"/>
      <c r="AO58" s="1250"/>
      <c r="AP58" s="1250"/>
      <c r="AQ58" s="1250"/>
      <c r="AR58" s="1250"/>
      <c r="AS58" s="1250"/>
      <c r="AT58" s="1250"/>
      <c r="AU58" s="1250"/>
      <c r="AV58" s="1250"/>
      <c r="AW58" s="1250"/>
      <c r="AX58" s="1250"/>
      <c r="AY58" s="1250"/>
      <c r="AZ58" s="1250"/>
      <c r="BA58" s="1250"/>
      <c r="BB58" s="1254"/>
      <c r="BC58" s="1254"/>
      <c r="BD58" s="1254"/>
      <c r="BE58" s="1254"/>
      <c r="BF58" s="1254"/>
      <c r="BG58" s="1254"/>
      <c r="BH58" s="1254"/>
      <c r="BI58" s="1254"/>
      <c r="BJ58" s="1254"/>
      <c r="BK58" s="1254"/>
      <c r="BL58" s="1254"/>
      <c r="BM58" s="1254"/>
      <c r="BN58" s="1254"/>
      <c r="BO58" s="1254"/>
      <c r="BP58" s="1255"/>
      <c r="BQ58" s="1255"/>
      <c r="BR58" s="1255"/>
      <c r="BS58" s="1255"/>
      <c r="BT58" s="1255"/>
      <c r="BU58" s="1255"/>
      <c r="BV58" s="1255"/>
      <c r="BW58" s="1255"/>
      <c r="BX58" s="1255"/>
      <c r="BY58" s="1255"/>
      <c r="BZ58" s="1255"/>
      <c r="CA58" s="1255"/>
      <c r="CB58" s="1255"/>
      <c r="CC58" s="1255"/>
      <c r="CD58" s="1255"/>
      <c r="CE58" s="1255"/>
      <c r="CF58" s="1255"/>
      <c r="CG58" s="1255"/>
      <c r="CH58" s="1255"/>
      <c r="CI58" s="1255"/>
      <c r="CJ58" s="1255"/>
      <c r="CK58" s="1255"/>
      <c r="CL58" s="1255"/>
      <c r="CM58" s="1255"/>
      <c r="CN58" s="1255"/>
      <c r="CO58" s="1255"/>
      <c r="CP58" s="1255"/>
      <c r="CQ58" s="1255"/>
      <c r="CR58" s="1255"/>
      <c r="CS58" s="1255"/>
      <c r="CT58" s="1255"/>
      <c r="CU58" s="1255"/>
      <c r="CV58" s="1255"/>
      <c r="CW58" s="1255"/>
      <c r="CX58" s="1255"/>
      <c r="CY58" s="1255"/>
      <c r="CZ58" s="1255"/>
      <c r="DA58" s="1255"/>
      <c r="DB58" s="1255"/>
      <c r="DC58" s="1255"/>
      <c r="DD58" s="1258"/>
      <c r="DE58" s="1256"/>
    </row>
    <row r="59" spans="1:109" s="1233" customFormat="1" x14ac:dyDescent="0.15">
      <c r="A59" s="1219"/>
      <c r="B59" s="1256"/>
      <c r="K59" s="1259"/>
      <c r="L59" s="1259"/>
      <c r="M59" s="1259"/>
      <c r="N59" s="1259"/>
      <c r="AQ59" s="1259"/>
      <c r="AR59" s="1259"/>
      <c r="AS59" s="1259"/>
      <c r="AT59" s="1259"/>
      <c r="BC59" s="1259"/>
      <c r="BD59" s="1259"/>
      <c r="BE59" s="1259"/>
      <c r="BF59" s="1259"/>
      <c r="BO59" s="1259"/>
      <c r="BP59" s="1259"/>
      <c r="BQ59" s="1259"/>
      <c r="BR59" s="1259"/>
      <c r="CA59" s="1259"/>
      <c r="CB59" s="1259"/>
      <c r="CC59" s="1259"/>
      <c r="CD59" s="1259"/>
      <c r="CM59" s="1259"/>
      <c r="CN59" s="1259"/>
      <c r="CO59" s="1259"/>
      <c r="CP59" s="1259"/>
      <c r="CY59" s="1259"/>
      <c r="CZ59" s="1259"/>
      <c r="DA59" s="1259"/>
      <c r="DB59" s="1259"/>
      <c r="DC59" s="1259"/>
      <c r="DD59" s="1258"/>
      <c r="DE59" s="1256"/>
    </row>
    <row r="60" spans="1:109" s="1233" customFormat="1" x14ac:dyDescent="0.15">
      <c r="A60" s="1219"/>
      <c r="B60" s="1256"/>
      <c r="K60" s="1259"/>
      <c r="L60" s="1259"/>
      <c r="M60" s="1259"/>
      <c r="N60" s="1259"/>
      <c r="AQ60" s="1259"/>
      <c r="AR60" s="1259"/>
      <c r="AS60" s="1259"/>
      <c r="AT60" s="1259"/>
      <c r="BC60" s="1259"/>
      <c r="BD60" s="1259"/>
      <c r="BE60" s="1259"/>
      <c r="BF60" s="1259"/>
      <c r="BO60" s="1259"/>
      <c r="BP60" s="1259"/>
      <c r="BQ60" s="1259"/>
      <c r="BR60" s="1259"/>
      <c r="CA60" s="1259"/>
      <c r="CB60" s="1259"/>
      <c r="CC60" s="1259"/>
      <c r="CD60" s="1259"/>
      <c r="CM60" s="1259"/>
      <c r="CN60" s="1259"/>
      <c r="CO60" s="1259"/>
      <c r="CP60" s="1259"/>
      <c r="CY60" s="1259"/>
      <c r="CZ60" s="1259"/>
      <c r="DA60" s="1259"/>
      <c r="DB60" s="1259"/>
      <c r="DC60" s="1259"/>
      <c r="DD60" s="1258"/>
      <c r="DE60" s="1256"/>
    </row>
    <row r="61" spans="1:109" s="1233" customFormat="1" x14ac:dyDescent="0.15">
      <c r="A61" s="1219"/>
      <c r="B61" s="1260"/>
      <c r="C61" s="1261"/>
      <c r="D61" s="1261"/>
      <c r="E61" s="1261"/>
      <c r="F61" s="1261"/>
      <c r="G61" s="1261"/>
      <c r="H61" s="1261"/>
      <c r="I61" s="1261"/>
      <c r="J61" s="1261"/>
      <c r="K61" s="1261"/>
      <c r="L61" s="1261"/>
      <c r="M61" s="1262"/>
      <c r="N61" s="1262"/>
      <c r="O61" s="1261"/>
      <c r="P61" s="1261"/>
      <c r="Q61" s="1261"/>
      <c r="R61" s="1261"/>
      <c r="S61" s="1261"/>
      <c r="T61" s="1261"/>
      <c r="U61" s="1261"/>
      <c r="V61" s="1261"/>
      <c r="W61" s="1261"/>
      <c r="X61" s="1261"/>
      <c r="Y61" s="1261"/>
      <c r="Z61" s="1261"/>
      <c r="AA61" s="1261"/>
      <c r="AB61" s="1261"/>
      <c r="AC61" s="1261"/>
      <c r="AD61" s="1261"/>
      <c r="AE61" s="1261"/>
      <c r="AF61" s="1261"/>
      <c r="AG61" s="1261"/>
      <c r="AH61" s="1261"/>
      <c r="AI61" s="1261"/>
      <c r="AJ61" s="1261"/>
      <c r="AK61" s="1261"/>
      <c r="AL61" s="1261"/>
      <c r="AM61" s="1261"/>
      <c r="AN61" s="1261"/>
      <c r="AO61" s="1261"/>
      <c r="AP61" s="1261"/>
      <c r="AQ61" s="1261"/>
      <c r="AR61" s="1261"/>
      <c r="AS61" s="1262"/>
      <c r="AT61" s="1262"/>
      <c r="AU61" s="1261"/>
      <c r="AV61" s="1261"/>
      <c r="AW61" s="1261"/>
      <c r="AX61" s="1261"/>
      <c r="AY61" s="1261"/>
      <c r="AZ61" s="1261"/>
      <c r="BA61" s="1261"/>
      <c r="BB61" s="1261"/>
      <c r="BC61" s="1261"/>
      <c r="BD61" s="1261"/>
      <c r="BE61" s="1262"/>
      <c r="BF61" s="1262"/>
      <c r="BG61" s="1261"/>
      <c r="BH61" s="1261"/>
      <c r="BI61" s="1261"/>
      <c r="BJ61" s="1261"/>
      <c r="BK61" s="1261"/>
      <c r="BL61" s="1261"/>
      <c r="BM61" s="1261"/>
      <c r="BN61" s="1261"/>
      <c r="BO61" s="1261"/>
      <c r="BP61" s="1261"/>
      <c r="BQ61" s="1262"/>
      <c r="BR61" s="1262"/>
      <c r="BS61" s="1261"/>
      <c r="BT61" s="1261"/>
      <c r="BU61" s="1261"/>
      <c r="BV61" s="1261"/>
      <c r="BW61" s="1261"/>
      <c r="BX61" s="1261"/>
      <c r="BY61" s="1261"/>
      <c r="BZ61" s="1261"/>
      <c r="CA61" s="1261"/>
      <c r="CB61" s="1261"/>
      <c r="CC61" s="1262"/>
      <c r="CD61" s="1262"/>
      <c r="CE61" s="1261"/>
      <c r="CF61" s="1261"/>
      <c r="CG61" s="1261"/>
      <c r="CH61" s="1261"/>
      <c r="CI61" s="1261"/>
      <c r="CJ61" s="1261"/>
      <c r="CK61" s="1261"/>
      <c r="CL61" s="1261"/>
      <c r="CM61" s="1261"/>
      <c r="CN61" s="1261"/>
      <c r="CO61" s="1262"/>
      <c r="CP61" s="1262"/>
      <c r="CQ61" s="1261"/>
      <c r="CR61" s="1261"/>
      <c r="CS61" s="1261"/>
      <c r="CT61" s="1261"/>
      <c r="CU61" s="1261"/>
      <c r="CV61" s="1261"/>
      <c r="CW61" s="1261"/>
      <c r="CX61" s="1261"/>
      <c r="CY61" s="1261"/>
      <c r="CZ61" s="1261"/>
      <c r="DA61" s="1262"/>
      <c r="DB61" s="1262"/>
      <c r="DC61" s="1262"/>
      <c r="DD61" s="1263"/>
      <c r="DE61" s="1256"/>
    </row>
    <row r="62" spans="1:109" x14ac:dyDescent="0.15">
      <c r="B62" s="1230"/>
      <c r="C62" s="1230"/>
      <c r="D62" s="1230"/>
      <c r="E62" s="1230"/>
      <c r="F62" s="1230"/>
      <c r="G62" s="1230"/>
      <c r="H62" s="1230"/>
      <c r="I62" s="1230"/>
      <c r="J62" s="1230"/>
      <c r="K62" s="1230"/>
      <c r="L62" s="1230"/>
      <c r="M62" s="1230"/>
      <c r="N62" s="1230"/>
      <c r="O62" s="1230"/>
      <c r="P62" s="1230"/>
      <c r="Q62" s="1230"/>
      <c r="R62" s="1230"/>
      <c r="S62" s="1230"/>
      <c r="T62" s="1230"/>
      <c r="U62" s="1230"/>
      <c r="V62" s="1230"/>
      <c r="W62" s="1230"/>
      <c r="X62" s="1230"/>
      <c r="Y62" s="1230"/>
      <c r="Z62" s="1230"/>
      <c r="AA62" s="1230"/>
      <c r="AB62" s="1230"/>
      <c r="AC62" s="1230"/>
      <c r="AD62" s="1230"/>
      <c r="AE62" s="1230"/>
      <c r="AF62" s="1230"/>
      <c r="AG62" s="1230"/>
      <c r="AH62" s="1230"/>
      <c r="AI62" s="1230"/>
      <c r="AJ62" s="1230"/>
      <c r="AK62" s="1230"/>
      <c r="AL62" s="1230"/>
      <c r="AM62" s="1230"/>
      <c r="AN62" s="1230"/>
      <c r="AO62" s="1230"/>
      <c r="AP62" s="1230"/>
      <c r="AQ62" s="1230"/>
      <c r="AR62" s="1230"/>
      <c r="AS62" s="1230"/>
      <c r="AT62" s="1230"/>
      <c r="AU62" s="1230"/>
      <c r="AV62" s="1230"/>
      <c r="AW62" s="1230"/>
      <c r="AX62" s="1230"/>
      <c r="AY62" s="1230"/>
      <c r="AZ62" s="1230"/>
      <c r="BA62" s="1230"/>
      <c r="BB62" s="1230"/>
      <c r="BC62" s="1230"/>
      <c r="BD62" s="1230"/>
      <c r="BE62" s="1230"/>
      <c r="BF62" s="1230"/>
      <c r="BG62" s="1230"/>
      <c r="BH62" s="1230"/>
      <c r="BI62" s="1230"/>
      <c r="BJ62" s="1230"/>
      <c r="BK62" s="1230"/>
      <c r="BL62" s="1230"/>
      <c r="BM62" s="1230"/>
      <c r="BN62" s="1230"/>
      <c r="BO62" s="1230"/>
      <c r="BP62" s="1230"/>
      <c r="BQ62" s="1230"/>
      <c r="BR62" s="1230"/>
      <c r="BS62" s="1230"/>
      <c r="BT62" s="1230"/>
      <c r="BU62" s="1230"/>
      <c r="BV62" s="1230"/>
      <c r="BW62" s="1230"/>
      <c r="BX62" s="1230"/>
      <c r="BY62" s="1230"/>
      <c r="BZ62" s="1230"/>
      <c r="CA62" s="1230"/>
      <c r="CB62" s="1230"/>
      <c r="CC62" s="1230"/>
      <c r="CD62" s="1230"/>
      <c r="CE62" s="1230"/>
      <c r="CF62" s="1230"/>
      <c r="CG62" s="1230"/>
      <c r="CH62" s="1230"/>
      <c r="CI62" s="1230"/>
      <c r="CJ62" s="1230"/>
      <c r="CK62" s="1230"/>
      <c r="CL62" s="1230"/>
      <c r="CM62" s="1230"/>
      <c r="CN62" s="1230"/>
      <c r="CO62" s="1230"/>
      <c r="CP62" s="1230"/>
      <c r="CQ62" s="1230"/>
      <c r="CR62" s="1230"/>
      <c r="CS62" s="1230"/>
      <c r="CT62" s="1230"/>
      <c r="CU62" s="1230"/>
      <c r="CV62" s="1230"/>
      <c r="CW62" s="1230"/>
      <c r="CX62" s="1230"/>
      <c r="CY62" s="1230"/>
      <c r="CZ62" s="1230"/>
      <c r="DA62" s="1230"/>
      <c r="DB62" s="1230"/>
      <c r="DC62" s="1230"/>
      <c r="DD62" s="1230"/>
      <c r="DE62" s="1219"/>
    </row>
    <row r="63" spans="1:109" ht="17.25" x14ac:dyDescent="0.15">
      <c r="B63" s="1264" t="s">
        <v>572</v>
      </c>
    </row>
    <row r="64" spans="1:109" x14ac:dyDescent="0.15">
      <c r="B64" s="1225"/>
      <c r="G64" s="1232"/>
      <c r="I64" s="1265"/>
      <c r="J64" s="1265"/>
      <c r="K64" s="1265"/>
      <c r="L64" s="1265"/>
      <c r="M64" s="1265"/>
      <c r="N64" s="1266"/>
      <c r="AM64" s="1232"/>
      <c r="AN64" s="1232" t="s">
        <v>565</v>
      </c>
      <c r="AP64" s="1233"/>
      <c r="AQ64" s="1233"/>
      <c r="AR64" s="1233"/>
      <c r="AY64" s="1232"/>
      <c r="BA64" s="1233"/>
      <c r="BB64" s="1233"/>
      <c r="BC64" s="1233"/>
      <c r="BK64" s="1232"/>
      <c r="BM64" s="1233"/>
      <c r="BN64" s="1233"/>
      <c r="BO64" s="1233"/>
      <c r="BW64" s="1232"/>
      <c r="BY64" s="1233"/>
      <c r="BZ64" s="1233"/>
      <c r="CA64" s="1233"/>
      <c r="CI64" s="1232"/>
      <c r="CK64" s="1233"/>
      <c r="CL64" s="1233"/>
      <c r="CM64" s="1233"/>
      <c r="CU64" s="1232"/>
      <c r="CW64" s="1233"/>
      <c r="CX64" s="1233"/>
      <c r="CY64" s="1233"/>
    </row>
    <row r="65" spans="2:107" x14ac:dyDescent="0.15">
      <c r="B65" s="1225"/>
      <c r="AN65" s="1234" t="s">
        <v>573</v>
      </c>
      <c r="AO65" s="1235"/>
      <c r="AP65" s="1235"/>
      <c r="AQ65" s="1235"/>
      <c r="AR65" s="1235"/>
      <c r="AS65" s="1235"/>
      <c r="AT65" s="1235"/>
      <c r="AU65" s="1235"/>
      <c r="AV65" s="1235"/>
      <c r="AW65" s="1235"/>
      <c r="AX65" s="1235"/>
      <c r="AY65" s="1235"/>
      <c r="AZ65" s="1235"/>
      <c r="BA65" s="1235"/>
      <c r="BB65" s="1235"/>
      <c r="BC65" s="1235"/>
      <c r="BD65" s="1235"/>
      <c r="BE65" s="1235"/>
      <c r="BF65" s="1235"/>
      <c r="BG65" s="1235"/>
      <c r="BH65" s="1235"/>
      <c r="BI65" s="1235"/>
      <c r="BJ65" s="1235"/>
      <c r="BK65" s="1235"/>
      <c r="BL65" s="1235"/>
      <c r="BM65" s="1235"/>
      <c r="BN65" s="1235"/>
      <c r="BO65" s="1235"/>
      <c r="BP65" s="1235"/>
      <c r="BQ65" s="1235"/>
      <c r="BR65" s="1235"/>
      <c r="BS65" s="1235"/>
      <c r="BT65" s="1235"/>
      <c r="BU65" s="1235"/>
      <c r="BV65" s="1235"/>
      <c r="BW65" s="1235"/>
      <c r="BX65" s="1235"/>
      <c r="BY65" s="1235"/>
      <c r="BZ65" s="1235"/>
      <c r="CA65" s="1235"/>
      <c r="CB65" s="1235"/>
      <c r="CC65" s="1235"/>
      <c r="CD65" s="1235"/>
      <c r="CE65" s="1235"/>
      <c r="CF65" s="1235"/>
      <c r="CG65" s="1235"/>
      <c r="CH65" s="1235"/>
      <c r="CI65" s="1235"/>
      <c r="CJ65" s="1235"/>
      <c r="CK65" s="1235"/>
      <c r="CL65" s="1235"/>
      <c r="CM65" s="1235"/>
      <c r="CN65" s="1235"/>
      <c r="CO65" s="1235"/>
      <c r="CP65" s="1235"/>
      <c r="CQ65" s="1235"/>
      <c r="CR65" s="1235"/>
      <c r="CS65" s="1235"/>
      <c r="CT65" s="1235"/>
      <c r="CU65" s="1235"/>
      <c r="CV65" s="1235"/>
      <c r="CW65" s="1235"/>
      <c r="CX65" s="1235"/>
      <c r="CY65" s="1235"/>
      <c r="CZ65" s="1235"/>
      <c r="DA65" s="1235"/>
      <c r="DB65" s="1235"/>
      <c r="DC65" s="1236"/>
    </row>
    <row r="66" spans="2:107" x14ac:dyDescent="0.15">
      <c r="B66" s="1225"/>
      <c r="AN66" s="1237"/>
      <c r="AO66" s="1238"/>
      <c r="AP66" s="1238"/>
      <c r="AQ66" s="1238"/>
      <c r="AR66" s="1238"/>
      <c r="AS66" s="1238"/>
      <c r="AT66" s="1238"/>
      <c r="AU66" s="1238"/>
      <c r="AV66" s="1238"/>
      <c r="AW66" s="1238"/>
      <c r="AX66" s="1238"/>
      <c r="AY66" s="1238"/>
      <c r="AZ66" s="1238"/>
      <c r="BA66" s="1238"/>
      <c r="BB66" s="1238"/>
      <c r="BC66" s="1238"/>
      <c r="BD66" s="1238"/>
      <c r="BE66" s="1238"/>
      <c r="BF66" s="1238"/>
      <c r="BG66" s="1238"/>
      <c r="BH66" s="1238"/>
      <c r="BI66" s="1238"/>
      <c r="BJ66" s="1238"/>
      <c r="BK66" s="1238"/>
      <c r="BL66" s="1238"/>
      <c r="BM66" s="1238"/>
      <c r="BN66" s="1238"/>
      <c r="BO66" s="1238"/>
      <c r="BP66" s="1238"/>
      <c r="BQ66" s="1238"/>
      <c r="BR66" s="1238"/>
      <c r="BS66" s="1238"/>
      <c r="BT66" s="1238"/>
      <c r="BU66" s="1238"/>
      <c r="BV66" s="1238"/>
      <c r="BW66" s="1238"/>
      <c r="BX66" s="1238"/>
      <c r="BY66" s="1238"/>
      <c r="BZ66" s="1238"/>
      <c r="CA66" s="1238"/>
      <c r="CB66" s="1238"/>
      <c r="CC66" s="1238"/>
      <c r="CD66" s="1238"/>
      <c r="CE66" s="1238"/>
      <c r="CF66" s="1238"/>
      <c r="CG66" s="1238"/>
      <c r="CH66" s="1238"/>
      <c r="CI66" s="1238"/>
      <c r="CJ66" s="1238"/>
      <c r="CK66" s="1238"/>
      <c r="CL66" s="1238"/>
      <c r="CM66" s="1238"/>
      <c r="CN66" s="1238"/>
      <c r="CO66" s="1238"/>
      <c r="CP66" s="1238"/>
      <c r="CQ66" s="1238"/>
      <c r="CR66" s="1238"/>
      <c r="CS66" s="1238"/>
      <c r="CT66" s="1238"/>
      <c r="CU66" s="1238"/>
      <c r="CV66" s="1238"/>
      <c r="CW66" s="1238"/>
      <c r="CX66" s="1238"/>
      <c r="CY66" s="1238"/>
      <c r="CZ66" s="1238"/>
      <c r="DA66" s="1238"/>
      <c r="DB66" s="1238"/>
      <c r="DC66" s="1239"/>
    </row>
    <row r="67" spans="2:107" x14ac:dyDescent="0.15">
      <c r="B67" s="1225"/>
      <c r="AN67" s="1237"/>
      <c r="AO67" s="1238"/>
      <c r="AP67" s="1238"/>
      <c r="AQ67" s="1238"/>
      <c r="AR67" s="1238"/>
      <c r="AS67" s="1238"/>
      <c r="AT67" s="1238"/>
      <c r="AU67" s="1238"/>
      <c r="AV67" s="1238"/>
      <c r="AW67" s="1238"/>
      <c r="AX67" s="1238"/>
      <c r="AY67" s="1238"/>
      <c r="AZ67" s="1238"/>
      <c r="BA67" s="1238"/>
      <c r="BB67" s="1238"/>
      <c r="BC67" s="1238"/>
      <c r="BD67" s="1238"/>
      <c r="BE67" s="1238"/>
      <c r="BF67" s="1238"/>
      <c r="BG67" s="1238"/>
      <c r="BH67" s="1238"/>
      <c r="BI67" s="1238"/>
      <c r="BJ67" s="1238"/>
      <c r="BK67" s="1238"/>
      <c r="BL67" s="1238"/>
      <c r="BM67" s="1238"/>
      <c r="BN67" s="1238"/>
      <c r="BO67" s="1238"/>
      <c r="BP67" s="1238"/>
      <c r="BQ67" s="1238"/>
      <c r="BR67" s="1238"/>
      <c r="BS67" s="1238"/>
      <c r="BT67" s="1238"/>
      <c r="BU67" s="1238"/>
      <c r="BV67" s="1238"/>
      <c r="BW67" s="1238"/>
      <c r="BX67" s="1238"/>
      <c r="BY67" s="1238"/>
      <c r="BZ67" s="1238"/>
      <c r="CA67" s="1238"/>
      <c r="CB67" s="1238"/>
      <c r="CC67" s="1238"/>
      <c r="CD67" s="1238"/>
      <c r="CE67" s="1238"/>
      <c r="CF67" s="1238"/>
      <c r="CG67" s="1238"/>
      <c r="CH67" s="1238"/>
      <c r="CI67" s="1238"/>
      <c r="CJ67" s="1238"/>
      <c r="CK67" s="1238"/>
      <c r="CL67" s="1238"/>
      <c r="CM67" s="1238"/>
      <c r="CN67" s="1238"/>
      <c r="CO67" s="1238"/>
      <c r="CP67" s="1238"/>
      <c r="CQ67" s="1238"/>
      <c r="CR67" s="1238"/>
      <c r="CS67" s="1238"/>
      <c r="CT67" s="1238"/>
      <c r="CU67" s="1238"/>
      <c r="CV67" s="1238"/>
      <c r="CW67" s="1238"/>
      <c r="CX67" s="1238"/>
      <c r="CY67" s="1238"/>
      <c r="CZ67" s="1238"/>
      <c r="DA67" s="1238"/>
      <c r="DB67" s="1238"/>
      <c r="DC67" s="1239"/>
    </row>
    <row r="68" spans="2:107" x14ac:dyDescent="0.15">
      <c r="B68" s="1225"/>
      <c r="AN68" s="1237"/>
      <c r="AO68" s="1238"/>
      <c r="AP68" s="1238"/>
      <c r="AQ68" s="1238"/>
      <c r="AR68" s="1238"/>
      <c r="AS68" s="1238"/>
      <c r="AT68" s="1238"/>
      <c r="AU68" s="1238"/>
      <c r="AV68" s="1238"/>
      <c r="AW68" s="1238"/>
      <c r="AX68" s="1238"/>
      <c r="AY68" s="1238"/>
      <c r="AZ68" s="1238"/>
      <c r="BA68" s="1238"/>
      <c r="BB68" s="1238"/>
      <c r="BC68" s="1238"/>
      <c r="BD68" s="1238"/>
      <c r="BE68" s="1238"/>
      <c r="BF68" s="1238"/>
      <c r="BG68" s="1238"/>
      <c r="BH68" s="1238"/>
      <c r="BI68" s="1238"/>
      <c r="BJ68" s="1238"/>
      <c r="BK68" s="1238"/>
      <c r="BL68" s="1238"/>
      <c r="BM68" s="1238"/>
      <c r="BN68" s="1238"/>
      <c r="BO68" s="1238"/>
      <c r="BP68" s="1238"/>
      <c r="BQ68" s="1238"/>
      <c r="BR68" s="1238"/>
      <c r="BS68" s="1238"/>
      <c r="BT68" s="1238"/>
      <c r="BU68" s="1238"/>
      <c r="BV68" s="1238"/>
      <c r="BW68" s="1238"/>
      <c r="BX68" s="1238"/>
      <c r="BY68" s="1238"/>
      <c r="BZ68" s="1238"/>
      <c r="CA68" s="1238"/>
      <c r="CB68" s="1238"/>
      <c r="CC68" s="1238"/>
      <c r="CD68" s="1238"/>
      <c r="CE68" s="1238"/>
      <c r="CF68" s="1238"/>
      <c r="CG68" s="1238"/>
      <c r="CH68" s="1238"/>
      <c r="CI68" s="1238"/>
      <c r="CJ68" s="1238"/>
      <c r="CK68" s="1238"/>
      <c r="CL68" s="1238"/>
      <c r="CM68" s="1238"/>
      <c r="CN68" s="1238"/>
      <c r="CO68" s="1238"/>
      <c r="CP68" s="1238"/>
      <c r="CQ68" s="1238"/>
      <c r="CR68" s="1238"/>
      <c r="CS68" s="1238"/>
      <c r="CT68" s="1238"/>
      <c r="CU68" s="1238"/>
      <c r="CV68" s="1238"/>
      <c r="CW68" s="1238"/>
      <c r="CX68" s="1238"/>
      <c r="CY68" s="1238"/>
      <c r="CZ68" s="1238"/>
      <c r="DA68" s="1238"/>
      <c r="DB68" s="1238"/>
      <c r="DC68" s="1239"/>
    </row>
    <row r="69" spans="2:107" x14ac:dyDescent="0.15">
      <c r="B69" s="1225"/>
      <c r="AN69" s="1240"/>
      <c r="AO69" s="1241"/>
      <c r="AP69" s="1241"/>
      <c r="AQ69" s="1241"/>
      <c r="AR69" s="1241"/>
      <c r="AS69" s="1241"/>
      <c r="AT69" s="1241"/>
      <c r="AU69" s="1241"/>
      <c r="AV69" s="1241"/>
      <c r="AW69" s="1241"/>
      <c r="AX69" s="1241"/>
      <c r="AY69" s="1241"/>
      <c r="AZ69" s="1241"/>
      <c r="BA69" s="1241"/>
      <c r="BB69" s="1241"/>
      <c r="BC69" s="1241"/>
      <c r="BD69" s="1241"/>
      <c r="BE69" s="1241"/>
      <c r="BF69" s="1241"/>
      <c r="BG69" s="1241"/>
      <c r="BH69" s="1241"/>
      <c r="BI69" s="1241"/>
      <c r="BJ69" s="1241"/>
      <c r="BK69" s="1241"/>
      <c r="BL69" s="1241"/>
      <c r="BM69" s="1241"/>
      <c r="BN69" s="1241"/>
      <c r="BO69" s="1241"/>
      <c r="BP69" s="1241"/>
      <c r="BQ69" s="1241"/>
      <c r="BR69" s="1241"/>
      <c r="BS69" s="1241"/>
      <c r="BT69" s="1241"/>
      <c r="BU69" s="1241"/>
      <c r="BV69" s="1241"/>
      <c r="BW69" s="1241"/>
      <c r="BX69" s="1241"/>
      <c r="BY69" s="1241"/>
      <c r="BZ69" s="1241"/>
      <c r="CA69" s="1241"/>
      <c r="CB69" s="1241"/>
      <c r="CC69" s="1241"/>
      <c r="CD69" s="1241"/>
      <c r="CE69" s="1241"/>
      <c r="CF69" s="1241"/>
      <c r="CG69" s="1241"/>
      <c r="CH69" s="1241"/>
      <c r="CI69" s="1241"/>
      <c r="CJ69" s="1241"/>
      <c r="CK69" s="1241"/>
      <c r="CL69" s="1241"/>
      <c r="CM69" s="1241"/>
      <c r="CN69" s="1241"/>
      <c r="CO69" s="1241"/>
      <c r="CP69" s="1241"/>
      <c r="CQ69" s="1241"/>
      <c r="CR69" s="1241"/>
      <c r="CS69" s="1241"/>
      <c r="CT69" s="1241"/>
      <c r="CU69" s="1241"/>
      <c r="CV69" s="1241"/>
      <c r="CW69" s="1241"/>
      <c r="CX69" s="1241"/>
      <c r="CY69" s="1241"/>
      <c r="CZ69" s="1241"/>
      <c r="DA69" s="1241"/>
      <c r="DB69" s="1241"/>
      <c r="DC69" s="1242"/>
    </row>
    <row r="70" spans="2:107" x14ac:dyDescent="0.15">
      <c r="B70" s="1225"/>
      <c r="H70" s="1267"/>
      <c r="I70" s="1267"/>
      <c r="J70" s="1268"/>
      <c r="K70" s="1268"/>
      <c r="L70" s="1269"/>
      <c r="M70" s="1268"/>
      <c r="N70" s="1269"/>
      <c r="AN70" s="1243"/>
      <c r="AO70" s="1243"/>
      <c r="AP70" s="1243"/>
      <c r="AZ70" s="1243"/>
      <c r="BA70" s="1243"/>
      <c r="BB70" s="1243"/>
      <c r="BL70" s="1243"/>
      <c r="BM70" s="1243"/>
      <c r="BN70" s="1243"/>
      <c r="BX70" s="1243"/>
      <c r="BY70" s="1243"/>
      <c r="BZ70" s="1243"/>
      <c r="CJ70" s="1243"/>
      <c r="CK70" s="1243"/>
      <c r="CL70" s="1243"/>
      <c r="CV70" s="1243"/>
      <c r="CW70" s="1243"/>
      <c r="CX70" s="1243"/>
    </row>
    <row r="71" spans="2:107" x14ac:dyDescent="0.15">
      <c r="B71" s="1225"/>
      <c r="G71" s="1270"/>
      <c r="I71" s="1271"/>
      <c r="J71" s="1268"/>
      <c r="K71" s="1268"/>
      <c r="L71" s="1269"/>
      <c r="M71" s="1268"/>
      <c r="N71" s="1269"/>
      <c r="AM71" s="1270"/>
      <c r="AN71" s="1219" t="s">
        <v>567</v>
      </c>
    </row>
    <row r="72" spans="2:107" x14ac:dyDescent="0.15">
      <c r="B72" s="1225"/>
      <c r="G72" s="1244"/>
      <c r="H72" s="1244"/>
      <c r="I72" s="1244"/>
      <c r="J72" s="1244"/>
      <c r="K72" s="1245"/>
      <c r="L72" s="1245"/>
      <c r="M72" s="1246"/>
      <c r="N72" s="1246"/>
      <c r="AN72" s="1247"/>
      <c r="AO72" s="1248"/>
      <c r="AP72" s="1248"/>
      <c r="AQ72" s="1248"/>
      <c r="AR72" s="1248"/>
      <c r="AS72" s="1248"/>
      <c r="AT72" s="1248"/>
      <c r="AU72" s="1248"/>
      <c r="AV72" s="1248"/>
      <c r="AW72" s="1248"/>
      <c r="AX72" s="1248"/>
      <c r="AY72" s="1248"/>
      <c r="AZ72" s="1248"/>
      <c r="BA72" s="1248"/>
      <c r="BB72" s="1248"/>
      <c r="BC72" s="1248"/>
      <c r="BD72" s="1248"/>
      <c r="BE72" s="1248"/>
      <c r="BF72" s="1248"/>
      <c r="BG72" s="1248"/>
      <c r="BH72" s="1248"/>
      <c r="BI72" s="1248"/>
      <c r="BJ72" s="1248"/>
      <c r="BK72" s="1248"/>
      <c r="BL72" s="1248"/>
      <c r="BM72" s="1248"/>
      <c r="BN72" s="1248"/>
      <c r="BO72" s="1249"/>
      <c r="BP72" s="1250" t="s">
        <v>527</v>
      </c>
      <c r="BQ72" s="1250"/>
      <c r="BR72" s="1250"/>
      <c r="BS72" s="1250"/>
      <c r="BT72" s="1250"/>
      <c r="BU72" s="1250"/>
      <c r="BV72" s="1250"/>
      <c r="BW72" s="1250"/>
      <c r="BX72" s="1250" t="s">
        <v>528</v>
      </c>
      <c r="BY72" s="1250"/>
      <c r="BZ72" s="1250"/>
      <c r="CA72" s="1250"/>
      <c r="CB72" s="1250"/>
      <c r="CC72" s="1250"/>
      <c r="CD72" s="1250"/>
      <c r="CE72" s="1250"/>
      <c r="CF72" s="1250" t="s">
        <v>529</v>
      </c>
      <c r="CG72" s="1250"/>
      <c r="CH72" s="1250"/>
      <c r="CI72" s="1250"/>
      <c r="CJ72" s="1250"/>
      <c r="CK72" s="1250"/>
      <c r="CL72" s="1250"/>
      <c r="CM72" s="1250"/>
      <c r="CN72" s="1250" t="s">
        <v>530</v>
      </c>
      <c r="CO72" s="1250"/>
      <c r="CP72" s="1250"/>
      <c r="CQ72" s="1250"/>
      <c r="CR72" s="1250"/>
      <c r="CS72" s="1250"/>
      <c r="CT72" s="1250"/>
      <c r="CU72" s="1250"/>
      <c r="CV72" s="1250" t="s">
        <v>531</v>
      </c>
      <c r="CW72" s="1250"/>
      <c r="CX72" s="1250"/>
      <c r="CY72" s="1250"/>
      <c r="CZ72" s="1250"/>
      <c r="DA72" s="1250"/>
      <c r="DB72" s="1250"/>
      <c r="DC72" s="1250"/>
    </row>
    <row r="73" spans="2:107" x14ac:dyDescent="0.15">
      <c r="B73" s="1225"/>
      <c r="G73" s="1251"/>
      <c r="H73" s="1251"/>
      <c r="I73" s="1251"/>
      <c r="J73" s="1251"/>
      <c r="K73" s="1272"/>
      <c r="L73" s="1272"/>
      <c r="M73" s="1272"/>
      <c r="N73" s="1272"/>
      <c r="AM73" s="1243"/>
      <c r="AN73" s="1254" t="s">
        <v>568</v>
      </c>
      <c r="AO73" s="1254"/>
      <c r="AP73" s="1254"/>
      <c r="AQ73" s="1254"/>
      <c r="AR73" s="1254"/>
      <c r="AS73" s="1254"/>
      <c r="AT73" s="1254"/>
      <c r="AU73" s="1254"/>
      <c r="AV73" s="1254"/>
      <c r="AW73" s="1254"/>
      <c r="AX73" s="1254"/>
      <c r="AY73" s="1254"/>
      <c r="AZ73" s="1254"/>
      <c r="BA73" s="1254"/>
      <c r="BB73" s="1254" t="s">
        <v>569</v>
      </c>
      <c r="BC73" s="1254"/>
      <c r="BD73" s="1254"/>
      <c r="BE73" s="1254"/>
      <c r="BF73" s="1254"/>
      <c r="BG73" s="1254"/>
      <c r="BH73" s="1254"/>
      <c r="BI73" s="1254"/>
      <c r="BJ73" s="1254"/>
      <c r="BK73" s="1254"/>
      <c r="BL73" s="1254"/>
      <c r="BM73" s="1254"/>
      <c r="BN73" s="1254"/>
      <c r="BO73" s="1254"/>
      <c r="BP73" s="1255">
        <v>62.5</v>
      </c>
      <c r="BQ73" s="1255"/>
      <c r="BR73" s="1255"/>
      <c r="BS73" s="1255"/>
      <c r="BT73" s="1255"/>
      <c r="BU73" s="1255"/>
      <c r="BV73" s="1255"/>
      <c r="BW73" s="1255"/>
      <c r="BX73" s="1255">
        <v>37.6</v>
      </c>
      <c r="BY73" s="1255"/>
      <c r="BZ73" s="1255"/>
      <c r="CA73" s="1255"/>
      <c r="CB73" s="1255"/>
      <c r="CC73" s="1255"/>
      <c r="CD73" s="1255"/>
      <c r="CE73" s="1255"/>
      <c r="CF73" s="1255">
        <v>28.8</v>
      </c>
      <c r="CG73" s="1255"/>
      <c r="CH73" s="1255"/>
      <c r="CI73" s="1255"/>
      <c r="CJ73" s="1255"/>
      <c r="CK73" s="1255"/>
      <c r="CL73" s="1255"/>
      <c r="CM73" s="1255"/>
      <c r="CN73" s="1255">
        <v>24.1</v>
      </c>
      <c r="CO73" s="1255"/>
      <c r="CP73" s="1255"/>
      <c r="CQ73" s="1255"/>
      <c r="CR73" s="1255"/>
      <c r="CS73" s="1255"/>
      <c r="CT73" s="1255"/>
      <c r="CU73" s="1255"/>
      <c r="CV73" s="1255">
        <v>21</v>
      </c>
      <c r="CW73" s="1255"/>
      <c r="CX73" s="1255"/>
      <c r="CY73" s="1255"/>
      <c r="CZ73" s="1255"/>
      <c r="DA73" s="1255"/>
      <c r="DB73" s="1255"/>
      <c r="DC73" s="1255"/>
    </row>
    <row r="74" spans="2:107" x14ac:dyDescent="0.15">
      <c r="B74" s="1225"/>
      <c r="G74" s="1251"/>
      <c r="H74" s="1251"/>
      <c r="I74" s="1251"/>
      <c r="J74" s="1251"/>
      <c r="K74" s="1272"/>
      <c r="L74" s="1272"/>
      <c r="M74" s="1272"/>
      <c r="N74" s="1272"/>
      <c r="AM74" s="1243"/>
      <c r="AN74" s="1254"/>
      <c r="AO74" s="1254"/>
      <c r="AP74" s="1254"/>
      <c r="AQ74" s="1254"/>
      <c r="AR74" s="1254"/>
      <c r="AS74" s="1254"/>
      <c r="AT74" s="1254"/>
      <c r="AU74" s="1254"/>
      <c r="AV74" s="1254"/>
      <c r="AW74" s="1254"/>
      <c r="AX74" s="1254"/>
      <c r="AY74" s="1254"/>
      <c r="AZ74" s="1254"/>
      <c r="BA74" s="1254"/>
      <c r="BB74" s="1254"/>
      <c r="BC74" s="1254"/>
      <c r="BD74" s="1254"/>
      <c r="BE74" s="1254"/>
      <c r="BF74" s="1254"/>
      <c r="BG74" s="1254"/>
      <c r="BH74" s="1254"/>
      <c r="BI74" s="1254"/>
      <c r="BJ74" s="1254"/>
      <c r="BK74" s="1254"/>
      <c r="BL74" s="1254"/>
      <c r="BM74" s="1254"/>
      <c r="BN74" s="1254"/>
      <c r="BO74" s="1254"/>
      <c r="BP74" s="1255"/>
      <c r="BQ74" s="1255"/>
      <c r="BR74" s="1255"/>
      <c r="BS74" s="1255"/>
      <c r="BT74" s="1255"/>
      <c r="BU74" s="1255"/>
      <c r="BV74" s="1255"/>
      <c r="BW74" s="1255"/>
      <c r="BX74" s="1255"/>
      <c r="BY74" s="1255"/>
      <c r="BZ74" s="1255"/>
      <c r="CA74" s="1255"/>
      <c r="CB74" s="1255"/>
      <c r="CC74" s="1255"/>
      <c r="CD74" s="1255"/>
      <c r="CE74" s="1255"/>
      <c r="CF74" s="1255"/>
      <c r="CG74" s="1255"/>
      <c r="CH74" s="1255"/>
      <c r="CI74" s="1255"/>
      <c r="CJ74" s="1255"/>
      <c r="CK74" s="1255"/>
      <c r="CL74" s="1255"/>
      <c r="CM74" s="1255"/>
      <c r="CN74" s="1255"/>
      <c r="CO74" s="1255"/>
      <c r="CP74" s="1255"/>
      <c r="CQ74" s="1255"/>
      <c r="CR74" s="1255"/>
      <c r="CS74" s="1255"/>
      <c r="CT74" s="1255"/>
      <c r="CU74" s="1255"/>
      <c r="CV74" s="1255"/>
      <c r="CW74" s="1255"/>
      <c r="CX74" s="1255"/>
      <c r="CY74" s="1255"/>
      <c r="CZ74" s="1255"/>
      <c r="DA74" s="1255"/>
      <c r="DB74" s="1255"/>
      <c r="DC74" s="1255"/>
    </row>
    <row r="75" spans="2:107" x14ac:dyDescent="0.15">
      <c r="B75" s="1225"/>
      <c r="G75" s="1251"/>
      <c r="H75" s="1251"/>
      <c r="I75" s="1244"/>
      <c r="J75" s="1244"/>
      <c r="K75" s="1253"/>
      <c r="L75" s="1253"/>
      <c r="M75" s="1253"/>
      <c r="N75" s="1253"/>
      <c r="AM75" s="1243"/>
      <c r="AN75" s="1254"/>
      <c r="AO75" s="1254"/>
      <c r="AP75" s="1254"/>
      <c r="AQ75" s="1254"/>
      <c r="AR75" s="1254"/>
      <c r="AS75" s="1254"/>
      <c r="AT75" s="1254"/>
      <c r="AU75" s="1254"/>
      <c r="AV75" s="1254"/>
      <c r="AW75" s="1254"/>
      <c r="AX75" s="1254"/>
      <c r="AY75" s="1254"/>
      <c r="AZ75" s="1254"/>
      <c r="BA75" s="1254"/>
      <c r="BB75" s="1254" t="s">
        <v>574</v>
      </c>
      <c r="BC75" s="1254"/>
      <c r="BD75" s="1254"/>
      <c r="BE75" s="1254"/>
      <c r="BF75" s="1254"/>
      <c r="BG75" s="1254"/>
      <c r="BH75" s="1254"/>
      <c r="BI75" s="1254"/>
      <c r="BJ75" s="1254"/>
      <c r="BK75" s="1254"/>
      <c r="BL75" s="1254"/>
      <c r="BM75" s="1254"/>
      <c r="BN75" s="1254"/>
      <c r="BO75" s="1254"/>
      <c r="BP75" s="1255">
        <v>10.4</v>
      </c>
      <c r="BQ75" s="1255"/>
      <c r="BR75" s="1255"/>
      <c r="BS75" s="1255"/>
      <c r="BT75" s="1255"/>
      <c r="BU75" s="1255"/>
      <c r="BV75" s="1255"/>
      <c r="BW75" s="1255"/>
      <c r="BX75" s="1255">
        <v>9.3000000000000007</v>
      </c>
      <c r="BY75" s="1255"/>
      <c r="BZ75" s="1255"/>
      <c r="CA75" s="1255"/>
      <c r="CB75" s="1255"/>
      <c r="CC75" s="1255"/>
      <c r="CD75" s="1255"/>
      <c r="CE75" s="1255"/>
      <c r="CF75" s="1255">
        <v>9.1999999999999993</v>
      </c>
      <c r="CG75" s="1255"/>
      <c r="CH75" s="1255"/>
      <c r="CI75" s="1255"/>
      <c r="CJ75" s="1255"/>
      <c r="CK75" s="1255"/>
      <c r="CL75" s="1255"/>
      <c r="CM75" s="1255"/>
      <c r="CN75" s="1255">
        <v>9.4</v>
      </c>
      <c r="CO75" s="1255"/>
      <c r="CP75" s="1255"/>
      <c r="CQ75" s="1255"/>
      <c r="CR75" s="1255"/>
      <c r="CS75" s="1255"/>
      <c r="CT75" s="1255"/>
      <c r="CU75" s="1255"/>
      <c r="CV75" s="1255">
        <v>9.1</v>
      </c>
      <c r="CW75" s="1255"/>
      <c r="CX75" s="1255"/>
      <c r="CY75" s="1255"/>
      <c r="CZ75" s="1255"/>
      <c r="DA75" s="1255"/>
      <c r="DB75" s="1255"/>
      <c r="DC75" s="1255"/>
    </row>
    <row r="76" spans="2:107" x14ac:dyDescent="0.15">
      <c r="B76" s="1225"/>
      <c r="G76" s="1251"/>
      <c r="H76" s="1251"/>
      <c r="I76" s="1244"/>
      <c r="J76" s="1244"/>
      <c r="K76" s="1253"/>
      <c r="L76" s="1253"/>
      <c r="M76" s="1253"/>
      <c r="N76" s="1253"/>
      <c r="AM76" s="1243"/>
      <c r="AN76" s="1254"/>
      <c r="AO76" s="1254"/>
      <c r="AP76" s="1254"/>
      <c r="AQ76" s="1254"/>
      <c r="AR76" s="1254"/>
      <c r="AS76" s="1254"/>
      <c r="AT76" s="1254"/>
      <c r="AU76" s="1254"/>
      <c r="AV76" s="1254"/>
      <c r="AW76" s="1254"/>
      <c r="AX76" s="1254"/>
      <c r="AY76" s="1254"/>
      <c r="AZ76" s="1254"/>
      <c r="BA76" s="1254"/>
      <c r="BB76" s="1254"/>
      <c r="BC76" s="1254"/>
      <c r="BD76" s="1254"/>
      <c r="BE76" s="1254"/>
      <c r="BF76" s="1254"/>
      <c r="BG76" s="1254"/>
      <c r="BH76" s="1254"/>
      <c r="BI76" s="1254"/>
      <c r="BJ76" s="1254"/>
      <c r="BK76" s="1254"/>
      <c r="BL76" s="1254"/>
      <c r="BM76" s="1254"/>
      <c r="BN76" s="1254"/>
      <c r="BO76" s="1254"/>
      <c r="BP76" s="1255"/>
      <c r="BQ76" s="1255"/>
      <c r="BR76" s="1255"/>
      <c r="BS76" s="1255"/>
      <c r="BT76" s="1255"/>
      <c r="BU76" s="1255"/>
      <c r="BV76" s="1255"/>
      <c r="BW76" s="1255"/>
      <c r="BX76" s="1255"/>
      <c r="BY76" s="1255"/>
      <c r="BZ76" s="1255"/>
      <c r="CA76" s="1255"/>
      <c r="CB76" s="1255"/>
      <c r="CC76" s="1255"/>
      <c r="CD76" s="1255"/>
      <c r="CE76" s="1255"/>
      <c r="CF76" s="1255"/>
      <c r="CG76" s="1255"/>
      <c r="CH76" s="1255"/>
      <c r="CI76" s="1255"/>
      <c r="CJ76" s="1255"/>
      <c r="CK76" s="1255"/>
      <c r="CL76" s="1255"/>
      <c r="CM76" s="1255"/>
      <c r="CN76" s="1255"/>
      <c r="CO76" s="1255"/>
      <c r="CP76" s="1255"/>
      <c r="CQ76" s="1255"/>
      <c r="CR76" s="1255"/>
      <c r="CS76" s="1255"/>
      <c r="CT76" s="1255"/>
      <c r="CU76" s="1255"/>
      <c r="CV76" s="1255"/>
      <c r="CW76" s="1255"/>
      <c r="CX76" s="1255"/>
      <c r="CY76" s="1255"/>
      <c r="CZ76" s="1255"/>
      <c r="DA76" s="1255"/>
      <c r="DB76" s="1255"/>
      <c r="DC76" s="1255"/>
    </row>
    <row r="77" spans="2:107" x14ac:dyDescent="0.15">
      <c r="B77" s="1225"/>
      <c r="G77" s="1244"/>
      <c r="H77" s="1244"/>
      <c r="I77" s="1244"/>
      <c r="J77" s="1244"/>
      <c r="K77" s="1272"/>
      <c r="L77" s="1272"/>
      <c r="M77" s="1272"/>
      <c r="N77" s="1272"/>
      <c r="AN77" s="1250" t="s">
        <v>571</v>
      </c>
      <c r="AO77" s="1250"/>
      <c r="AP77" s="1250"/>
      <c r="AQ77" s="1250"/>
      <c r="AR77" s="1250"/>
      <c r="AS77" s="1250"/>
      <c r="AT77" s="1250"/>
      <c r="AU77" s="1250"/>
      <c r="AV77" s="1250"/>
      <c r="AW77" s="1250"/>
      <c r="AX77" s="1250"/>
      <c r="AY77" s="1250"/>
      <c r="AZ77" s="1250"/>
      <c r="BA77" s="1250"/>
      <c r="BB77" s="1254" t="s">
        <v>569</v>
      </c>
      <c r="BC77" s="1254"/>
      <c r="BD77" s="1254"/>
      <c r="BE77" s="1254"/>
      <c r="BF77" s="1254"/>
      <c r="BG77" s="1254"/>
      <c r="BH77" s="1254"/>
      <c r="BI77" s="1254"/>
      <c r="BJ77" s="1254"/>
      <c r="BK77" s="1254"/>
      <c r="BL77" s="1254"/>
      <c r="BM77" s="1254"/>
      <c r="BN77" s="1254"/>
      <c r="BO77" s="1254"/>
      <c r="BP77" s="1255">
        <v>10.199999999999999</v>
      </c>
      <c r="BQ77" s="1255"/>
      <c r="BR77" s="1255"/>
      <c r="BS77" s="1255"/>
      <c r="BT77" s="1255"/>
      <c r="BU77" s="1255"/>
      <c r="BV77" s="1255"/>
      <c r="BW77" s="1255"/>
      <c r="BX77" s="1255">
        <v>0</v>
      </c>
      <c r="BY77" s="1255"/>
      <c r="BZ77" s="1255"/>
      <c r="CA77" s="1255"/>
      <c r="CB77" s="1255"/>
      <c r="CC77" s="1255"/>
      <c r="CD77" s="1255"/>
      <c r="CE77" s="1255"/>
      <c r="CF77" s="1255">
        <v>0</v>
      </c>
      <c r="CG77" s="1255"/>
      <c r="CH77" s="1255"/>
      <c r="CI77" s="1255"/>
      <c r="CJ77" s="1255"/>
      <c r="CK77" s="1255"/>
      <c r="CL77" s="1255"/>
      <c r="CM77" s="1255"/>
      <c r="CN77" s="1255">
        <v>0</v>
      </c>
      <c r="CO77" s="1255"/>
      <c r="CP77" s="1255"/>
      <c r="CQ77" s="1255"/>
      <c r="CR77" s="1255"/>
      <c r="CS77" s="1255"/>
      <c r="CT77" s="1255"/>
      <c r="CU77" s="1255"/>
      <c r="CV77" s="1255">
        <v>0</v>
      </c>
      <c r="CW77" s="1255"/>
      <c r="CX77" s="1255"/>
      <c r="CY77" s="1255"/>
      <c r="CZ77" s="1255"/>
      <c r="DA77" s="1255"/>
      <c r="DB77" s="1255"/>
      <c r="DC77" s="1255"/>
    </row>
    <row r="78" spans="2:107" x14ac:dyDescent="0.15">
      <c r="B78" s="1225"/>
      <c r="G78" s="1244"/>
      <c r="H78" s="1244"/>
      <c r="I78" s="1244"/>
      <c r="J78" s="1244"/>
      <c r="K78" s="1272"/>
      <c r="L78" s="1272"/>
      <c r="M78" s="1272"/>
      <c r="N78" s="1272"/>
      <c r="AN78" s="1250"/>
      <c r="AO78" s="1250"/>
      <c r="AP78" s="1250"/>
      <c r="AQ78" s="1250"/>
      <c r="AR78" s="1250"/>
      <c r="AS78" s="1250"/>
      <c r="AT78" s="1250"/>
      <c r="AU78" s="1250"/>
      <c r="AV78" s="1250"/>
      <c r="AW78" s="1250"/>
      <c r="AX78" s="1250"/>
      <c r="AY78" s="1250"/>
      <c r="AZ78" s="1250"/>
      <c r="BA78" s="1250"/>
      <c r="BB78" s="1254"/>
      <c r="BC78" s="1254"/>
      <c r="BD78" s="1254"/>
      <c r="BE78" s="1254"/>
      <c r="BF78" s="1254"/>
      <c r="BG78" s="1254"/>
      <c r="BH78" s="1254"/>
      <c r="BI78" s="1254"/>
      <c r="BJ78" s="1254"/>
      <c r="BK78" s="1254"/>
      <c r="BL78" s="1254"/>
      <c r="BM78" s="1254"/>
      <c r="BN78" s="1254"/>
      <c r="BO78" s="1254"/>
      <c r="BP78" s="1255"/>
      <c r="BQ78" s="1255"/>
      <c r="BR78" s="1255"/>
      <c r="BS78" s="1255"/>
      <c r="BT78" s="1255"/>
      <c r="BU78" s="1255"/>
      <c r="BV78" s="1255"/>
      <c r="BW78" s="1255"/>
      <c r="BX78" s="1255"/>
      <c r="BY78" s="1255"/>
      <c r="BZ78" s="1255"/>
      <c r="CA78" s="1255"/>
      <c r="CB78" s="1255"/>
      <c r="CC78" s="1255"/>
      <c r="CD78" s="1255"/>
      <c r="CE78" s="1255"/>
      <c r="CF78" s="1255"/>
      <c r="CG78" s="1255"/>
      <c r="CH78" s="1255"/>
      <c r="CI78" s="1255"/>
      <c r="CJ78" s="1255"/>
      <c r="CK78" s="1255"/>
      <c r="CL78" s="1255"/>
      <c r="CM78" s="1255"/>
      <c r="CN78" s="1255"/>
      <c r="CO78" s="1255"/>
      <c r="CP78" s="1255"/>
      <c r="CQ78" s="1255"/>
      <c r="CR78" s="1255"/>
      <c r="CS78" s="1255"/>
      <c r="CT78" s="1255"/>
      <c r="CU78" s="1255"/>
      <c r="CV78" s="1255"/>
      <c r="CW78" s="1255"/>
      <c r="CX78" s="1255"/>
      <c r="CY78" s="1255"/>
      <c r="CZ78" s="1255"/>
      <c r="DA78" s="1255"/>
      <c r="DB78" s="1255"/>
      <c r="DC78" s="1255"/>
    </row>
    <row r="79" spans="2:107" x14ac:dyDescent="0.15">
      <c r="B79" s="1225"/>
      <c r="G79" s="1244"/>
      <c r="H79" s="1244"/>
      <c r="I79" s="1257"/>
      <c r="J79" s="1257"/>
      <c r="K79" s="1273"/>
      <c r="L79" s="1273"/>
      <c r="M79" s="1273"/>
      <c r="N79" s="1273"/>
      <c r="AN79" s="1250"/>
      <c r="AO79" s="1250"/>
      <c r="AP79" s="1250"/>
      <c r="AQ79" s="1250"/>
      <c r="AR79" s="1250"/>
      <c r="AS79" s="1250"/>
      <c r="AT79" s="1250"/>
      <c r="AU79" s="1250"/>
      <c r="AV79" s="1250"/>
      <c r="AW79" s="1250"/>
      <c r="AX79" s="1250"/>
      <c r="AY79" s="1250"/>
      <c r="AZ79" s="1250"/>
      <c r="BA79" s="1250"/>
      <c r="BB79" s="1254" t="s">
        <v>574</v>
      </c>
      <c r="BC79" s="1254"/>
      <c r="BD79" s="1254"/>
      <c r="BE79" s="1254"/>
      <c r="BF79" s="1254"/>
      <c r="BG79" s="1254"/>
      <c r="BH79" s="1254"/>
      <c r="BI79" s="1254"/>
      <c r="BJ79" s="1254"/>
      <c r="BK79" s="1254"/>
      <c r="BL79" s="1254"/>
      <c r="BM79" s="1254"/>
      <c r="BN79" s="1254"/>
      <c r="BO79" s="1254"/>
      <c r="BP79" s="1255">
        <v>8.6999999999999993</v>
      </c>
      <c r="BQ79" s="1255"/>
      <c r="BR79" s="1255"/>
      <c r="BS79" s="1255"/>
      <c r="BT79" s="1255"/>
      <c r="BU79" s="1255"/>
      <c r="BV79" s="1255"/>
      <c r="BW79" s="1255"/>
      <c r="BX79" s="1255">
        <v>8</v>
      </c>
      <c r="BY79" s="1255"/>
      <c r="BZ79" s="1255"/>
      <c r="CA79" s="1255"/>
      <c r="CB79" s="1255"/>
      <c r="CC79" s="1255"/>
      <c r="CD79" s="1255"/>
      <c r="CE79" s="1255"/>
      <c r="CF79" s="1255">
        <v>8.1</v>
      </c>
      <c r="CG79" s="1255"/>
      <c r="CH79" s="1255"/>
      <c r="CI79" s="1255"/>
      <c r="CJ79" s="1255"/>
      <c r="CK79" s="1255"/>
      <c r="CL79" s="1255"/>
      <c r="CM79" s="1255"/>
      <c r="CN79" s="1255">
        <v>8.4</v>
      </c>
      <c r="CO79" s="1255"/>
      <c r="CP79" s="1255"/>
      <c r="CQ79" s="1255"/>
      <c r="CR79" s="1255"/>
      <c r="CS79" s="1255"/>
      <c r="CT79" s="1255"/>
      <c r="CU79" s="1255"/>
      <c r="CV79" s="1255">
        <v>8.5</v>
      </c>
      <c r="CW79" s="1255"/>
      <c r="CX79" s="1255"/>
      <c r="CY79" s="1255"/>
      <c r="CZ79" s="1255"/>
      <c r="DA79" s="1255"/>
      <c r="DB79" s="1255"/>
      <c r="DC79" s="1255"/>
    </row>
    <row r="80" spans="2:107" x14ac:dyDescent="0.15">
      <c r="B80" s="1225"/>
      <c r="G80" s="1244"/>
      <c r="H80" s="1244"/>
      <c r="I80" s="1257"/>
      <c r="J80" s="1257"/>
      <c r="K80" s="1273"/>
      <c r="L80" s="1273"/>
      <c r="M80" s="1273"/>
      <c r="N80" s="1273"/>
      <c r="AN80" s="1250"/>
      <c r="AO80" s="1250"/>
      <c r="AP80" s="1250"/>
      <c r="AQ80" s="1250"/>
      <c r="AR80" s="1250"/>
      <c r="AS80" s="1250"/>
      <c r="AT80" s="1250"/>
      <c r="AU80" s="1250"/>
      <c r="AV80" s="1250"/>
      <c r="AW80" s="1250"/>
      <c r="AX80" s="1250"/>
      <c r="AY80" s="1250"/>
      <c r="AZ80" s="1250"/>
      <c r="BA80" s="1250"/>
      <c r="BB80" s="1254"/>
      <c r="BC80" s="1254"/>
      <c r="BD80" s="1254"/>
      <c r="BE80" s="1254"/>
      <c r="BF80" s="1254"/>
      <c r="BG80" s="1254"/>
      <c r="BH80" s="1254"/>
      <c r="BI80" s="1254"/>
      <c r="BJ80" s="1254"/>
      <c r="BK80" s="1254"/>
      <c r="BL80" s="1254"/>
      <c r="BM80" s="1254"/>
      <c r="BN80" s="1254"/>
      <c r="BO80" s="1254"/>
      <c r="BP80" s="1255"/>
      <c r="BQ80" s="1255"/>
      <c r="BR80" s="1255"/>
      <c r="BS80" s="1255"/>
      <c r="BT80" s="1255"/>
      <c r="BU80" s="1255"/>
      <c r="BV80" s="1255"/>
      <c r="BW80" s="1255"/>
      <c r="BX80" s="1255"/>
      <c r="BY80" s="1255"/>
      <c r="BZ80" s="1255"/>
      <c r="CA80" s="1255"/>
      <c r="CB80" s="1255"/>
      <c r="CC80" s="1255"/>
      <c r="CD80" s="1255"/>
      <c r="CE80" s="1255"/>
      <c r="CF80" s="1255"/>
      <c r="CG80" s="1255"/>
      <c r="CH80" s="1255"/>
      <c r="CI80" s="1255"/>
      <c r="CJ80" s="1255"/>
      <c r="CK80" s="1255"/>
      <c r="CL80" s="1255"/>
      <c r="CM80" s="1255"/>
      <c r="CN80" s="1255"/>
      <c r="CO80" s="1255"/>
      <c r="CP80" s="1255"/>
      <c r="CQ80" s="1255"/>
      <c r="CR80" s="1255"/>
      <c r="CS80" s="1255"/>
      <c r="CT80" s="1255"/>
      <c r="CU80" s="1255"/>
      <c r="CV80" s="1255"/>
      <c r="CW80" s="1255"/>
      <c r="CX80" s="1255"/>
      <c r="CY80" s="1255"/>
      <c r="CZ80" s="1255"/>
      <c r="DA80" s="1255"/>
      <c r="DB80" s="1255"/>
      <c r="DC80" s="1255"/>
    </row>
    <row r="81" spans="2:109" x14ac:dyDescent="0.15">
      <c r="B81" s="1225"/>
    </row>
    <row r="82" spans="2:109" ht="17.25" x14ac:dyDescent="0.15">
      <c r="B82" s="1225"/>
      <c r="K82" s="1274"/>
      <c r="L82" s="1274"/>
      <c r="M82" s="1274"/>
      <c r="N82" s="1274"/>
      <c r="AQ82" s="1274"/>
      <c r="AR82" s="1274"/>
      <c r="AS82" s="1274"/>
      <c r="AT82" s="1274"/>
      <c r="BC82" s="1274"/>
      <c r="BD82" s="1274"/>
      <c r="BE82" s="1274"/>
      <c r="BF82" s="1274"/>
      <c r="BO82" s="1274"/>
      <c r="BP82" s="1274"/>
      <c r="BQ82" s="1274"/>
      <c r="BR82" s="1274"/>
      <c r="CA82" s="1274"/>
      <c r="CB82" s="1274"/>
      <c r="CC82" s="1274"/>
      <c r="CD82" s="1274"/>
      <c r="CM82" s="1274"/>
      <c r="CN82" s="1274"/>
      <c r="CO82" s="1274"/>
      <c r="CP82" s="1274"/>
      <c r="CY82" s="1274"/>
      <c r="CZ82" s="1274"/>
      <c r="DA82" s="1274"/>
      <c r="DB82" s="1274"/>
      <c r="DC82" s="1274"/>
    </row>
    <row r="83" spans="2:109" x14ac:dyDescent="0.15">
      <c r="B83" s="1227"/>
      <c r="C83" s="1228"/>
      <c r="D83" s="1228"/>
      <c r="E83" s="1228"/>
      <c r="F83" s="1228"/>
      <c r="G83" s="1228"/>
      <c r="H83" s="1228"/>
      <c r="I83" s="1228"/>
      <c r="J83" s="1228"/>
      <c r="K83" s="1228"/>
      <c r="L83" s="1228"/>
      <c r="M83" s="1228"/>
      <c r="N83" s="1228"/>
      <c r="O83" s="1228"/>
      <c r="P83" s="1228"/>
      <c r="Q83" s="1228"/>
      <c r="R83" s="1228"/>
      <c r="S83" s="1228"/>
      <c r="T83" s="1228"/>
      <c r="U83" s="1228"/>
      <c r="V83" s="1228"/>
      <c r="W83" s="1228"/>
      <c r="X83" s="1228"/>
      <c r="Y83" s="1228"/>
      <c r="Z83" s="1228"/>
      <c r="AA83" s="1228"/>
      <c r="AB83" s="1228"/>
      <c r="AC83" s="1228"/>
      <c r="AD83" s="1228"/>
      <c r="AE83" s="1228"/>
      <c r="AF83" s="1228"/>
      <c r="AG83" s="1228"/>
      <c r="AH83" s="1228"/>
      <c r="AI83" s="1228"/>
      <c r="AJ83" s="1228"/>
      <c r="AK83" s="1228"/>
      <c r="AL83" s="1228"/>
      <c r="AM83" s="1228"/>
      <c r="AN83" s="1228"/>
      <c r="AO83" s="1228"/>
      <c r="AP83" s="1228"/>
      <c r="AQ83" s="1228"/>
      <c r="AR83" s="1228"/>
      <c r="AS83" s="1228"/>
      <c r="AT83" s="1228"/>
      <c r="AU83" s="1228"/>
      <c r="AV83" s="1228"/>
      <c r="AW83" s="1228"/>
      <c r="AX83" s="1228"/>
      <c r="AY83" s="1228"/>
      <c r="AZ83" s="1228"/>
      <c r="BA83" s="1228"/>
      <c r="BB83" s="1228"/>
      <c r="BC83" s="1228"/>
      <c r="BD83" s="1228"/>
      <c r="BE83" s="1228"/>
      <c r="BF83" s="1228"/>
      <c r="BG83" s="1228"/>
      <c r="BH83" s="1228"/>
      <c r="BI83" s="1228"/>
      <c r="BJ83" s="1228"/>
      <c r="BK83" s="1228"/>
      <c r="BL83" s="1228"/>
      <c r="BM83" s="1228"/>
      <c r="BN83" s="1228"/>
      <c r="BO83" s="1228"/>
      <c r="BP83" s="1228"/>
      <c r="BQ83" s="1228"/>
      <c r="BR83" s="1228"/>
      <c r="BS83" s="1228"/>
      <c r="BT83" s="1228"/>
      <c r="BU83" s="1228"/>
      <c r="BV83" s="1228"/>
      <c r="BW83" s="1228"/>
      <c r="BX83" s="1228"/>
      <c r="BY83" s="1228"/>
      <c r="BZ83" s="1228"/>
      <c r="CA83" s="1228"/>
      <c r="CB83" s="1228"/>
      <c r="CC83" s="1228"/>
      <c r="CD83" s="1228"/>
      <c r="CE83" s="1228"/>
      <c r="CF83" s="1228"/>
      <c r="CG83" s="1228"/>
      <c r="CH83" s="1228"/>
      <c r="CI83" s="1228"/>
      <c r="CJ83" s="1228"/>
      <c r="CK83" s="1228"/>
      <c r="CL83" s="1228"/>
      <c r="CM83" s="1228"/>
      <c r="CN83" s="1228"/>
      <c r="CO83" s="1228"/>
      <c r="CP83" s="1228"/>
      <c r="CQ83" s="1228"/>
      <c r="CR83" s="1228"/>
      <c r="CS83" s="1228"/>
      <c r="CT83" s="1228"/>
      <c r="CU83" s="1228"/>
      <c r="CV83" s="1228"/>
      <c r="CW83" s="1228"/>
      <c r="CX83" s="1228"/>
      <c r="CY83" s="1228"/>
      <c r="CZ83" s="1228"/>
      <c r="DA83" s="1228"/>
      <c r="DB83" s="1228"/>
      <c r="DC83" s="1228"/>
      <c r="DD83" s="1229"/>
    </row>
    <row r="84" spans="2:109" x14ac:dyDescent="0.15">
      <c r="DD84" s="1219"/>
      <c r="DE84" s="1219"/>
    </row>
    <row r="85" spans="2:109" x14ac:dyDescent="0.15">
      <c r="DD85" s="1219"/>
      <c r="DE85" s="1219"/>
    </row>
  </sheetData>
  <sheetProtection algorithmName="SHA-512" hashValue="GEwGoqdu5AYymWTifCiMSus5U4pGYeFLjglTkxxdvOZqdQA62bSE6Lnfbn6CydghawDNVS+SBlUCPIn4QfADBg==" saltValue="CWqWvPZgDxO30MAQv0Katg==" spinCount="100000" sheet="1" objects="1" scenarios="1" formatCells="0"/>
  <dataConsolidate/>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2"/>
  <printOptions horizontalCentered="1" verticalCentered="1"/>
  <pageMargins left="0" right="0" top="0.19685039370078741" bottom="0.31496062992125984" header="0.39370078740157483" footer="0"/>
  <pageSetup paperSize="9" scale="49"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F5EEF9-DEBD-4B86-A67D-2D603382D0CA}">
  <sheetPr>
    <pageSetUpPr fitToPage="1"/>
  </sheetPr>
  <dimension ref="A1:DR125"/>
  <sheetViews>
    <sheetView showGridLines="0" topLeftCell="A91" zoomScaleNormal="100" zoomScaleSheetLayoutView="70" workbookViewId="0">
      <selection activeCell="AL58" sqref="AL58"/>
    </sheetView>
  </sheetViews>
  <sheetFormatPr defaultColWidth="0" defaultRowHeight="13.5" customHeight="1" zeroHeight="1" x14ac:dyDescent="0.15"/>
  <cols>
    <col min="1" max="34" width="2.5" style="248" customWidth="1"/>
    <col min="35" max="122" width="2.5" style="247" customWidth="1"/>
    <col min="123" max="16384" width="2.5" style="247" hidden="1"/>
  </cols>
  <sheetData>
    <row r="1" spans="1:34" ht="13.5" customHeight="1"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row>
    <row r="2" spans="1:34" x14ac:dyDescent="0.15">
      <c r="S2" s="247"/>
      <c r="AH2" s="247"/>
    </row>
    <row r="3" spans="1:34" x14ac:dyDescent="0.15">
      <c r="C3" s="247"/>
      <c r="D3" s="247"/>
      <c r="E3" s="247"/>
      <c r="F3" s="247"/>
      <c r="G3" s="247"/>
      <c r="H3" s="247"/>
      <c r="I3" s="247"/>
      <c r="J3" s="247"/>
      <c r="K3" s="247"/>
      <c r="L3" s="247"/>
      <c r="M3" s="247"/>
      <c r="N3" s="247"/>
      <c r="O3" s="247"/>
      <c r="P3" s="247"/>
      <c r="Q3" s="247"/>
      <c r="R3" s="247"/>
      <c r="S3" s="247"/>
      <c r="U3" s="247"/>
      <c r="V3" s="247"/>
      <c r="W3" s="247"/>
      <c r="X3" s="247"/>
      <c r="Y3" s="247"/>
      <c r="Z3" s="247"/>
      <c r="AA3" s="247"/>
      <c r="AB3" s="247"/>
      <c r="AC3" s="247"/>
      <c r="AD3" s="247"/>
      <c r="AE3" s="247"/>
      <c r="AF3" s="247"/>
      <c r="AG3" s="247"/>
      <c r="AH3" s="247"/>
    </row>
    <row r="4" spans="1:34" x14ac:dyDescent="0.15"/>
    <row r="5" spans="1:34" x14ac:dyDescent="0.15"/>
    <row r="6" spans="1:34" x14ac:dyDescent="0.15"/>
    <row r="7" spans="1:34" x14ac:dyDescent="0.15"/>
    <row r="8" spans="1:34" x14ac:dyDescent="0.15"/>
    <row r="9" spans="1:34" x14ac:dyDescent="0.15">
      <c r="AH9" s="247"/>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47"/>
    </row>
    <row r="18" spans="12:34" x14ac:dyDescent="0.15"/>
    <row r="19" spans="12:34" x14ac:dyDescent="0.15"/>
    <row r="20" spans="12:34" x14ac:dyDescent="0.15">
      <c r="AH20" s="247"/>
    </row>
    <row r="21" spans="12:34" x14ac:dyDescent="0.15">
      <c r="AH21" s="247"/>
    </row>
    <row r="22" spans="12:34" x14ac:dyDescent="0.15"/>
    <row r="23" spans="12:34" x14ac:dyDescent="0.15"/>
    <row r="24" spans="12:34" x14ac:dyDescent="0.15">
      <c r="Q24" s="247"/>
    </row>
    <row r="25" spans="12:34" x14ac:dyDescent="0.15"/>
    <row r="26" spans="12:34" x14ac:dyDescent="0.15"/>
    <row r="27" spans="12:34" x14ac:dyDescent="0.15"/>
    <row r="28" spans="12:34" x14ac:dyDescent="0.15">
      <c r="O28" s="247"/>
      <c r="T28" s="247"/>
      <c r="AH28" s="247"/>
    </row>
    <row r="29" spans="12:34" x14ac:dyDescent="0.15"/>
    <row r="30" spans="12:34" x14ac:dyDescent="0.15"/>
    <row r="31" spans="12:34" x14ac:dyDescent="0.15">
      <c r="Q31" s="247"/>
    </row>
    <row r="32" spans="12:34" x14ac:dyDescent="0.15">
      <c r="L32" s="247"/>
    </row>
    <row r="33" spans="2:34" x14ac:dyDescent="0.15">
      <c r="C33" s="247"/>
      <c r="E33" s="247"/>
      <c r="G33" s="247"/>
      <c r="I33" s="247"/>
      <c r="X33" s="247"/>
    </row>
    <row r="34" spans="2:34" x14ac:dyDescent="0.15">
      <c r="B34" s="247"/>
      <c r="P34" s="247"/>
      <c r="R34" s="247"/>
      <c r="T34" s="247"/>
    </row>
    <row r="35" spans="2:34" x14ac:dyDescent="0.15">
      <c r="D35" s="247"/>
      <c r="W35" s="247"/>
      <c r="AC35" s="247"/>
      <c r="AD35" s="247"/>
      <c r="AE35" s="247"/>
      <c r="AF35" s="247"/>
      <c r="AG35" s="247"/>
      <c r="AH35" s="247"/>
    </row>
    <row r="36" spans="2:34" x14ac:dyDescent="0.15">
      <c r="H36" s="247"/>
      <c r="J36" s="247"/>
      <c r="K36" s="247"/>
      <c r="M36" s="247"/>
      <c r="Y36" s="247"/>
      <c r="Z36" s="247"/>
      <c r="AA36" s="247"/>
      <c r="AB36" s="247"/>
      <c r="AC36" s="247"/>
      <c r="AD36" s="247"/>
      <c r="AE36" s="247"/>
      <c r="AF36" s="247"/>
      <c r="AG36" s="247"/>
      <c r="AH36" s="247"/>
    </row>
    <row r="37" spans="2:34" x14ac:dyDescent="0.15">
      <c r="AH37" s="247"/>
    </row>
    <row r="38" spans="2:34" x14ac:dyDescent="0.15">
      <c r="AG38" s="247"/>
      <c r="AH38" s="247"/>
    </row>
    <row r="39" spans="2:34" x14ac:dyDescent="0.15"/>
    <row r="40" spans="2:34" x14ac:dyDescent="0.15">
      <c r="X40" s="247"/>
    </row>
    <row r="41" spans="2:34" x14ac:dyDescent="0.15">
      <c r="R41" s="247"/>
    </row>
    <row r="42" spans="2:34" x14ac:dyDescent="0.15">
      <c r="W42" s="247"/>
    </row>
    <row r="43" spans="2:34" x14ac:dyDescent="0.15">
      <c r="Y43" s="247"/>
      <c r="Z43" s="247"/>
      <c r="AA43" s="247"/>
      <c r="AB43" s="247"/>
      <c r="AC43" s="247"/>
      <c r="AD43" s="247"/>
      <c r="AE43" s="247"/>
      <c r="AF43" s="247"/>
      <c r="AG43" s="247"/>
      <c r="AH43" s="247"/>
    </row>
    <row r="44" spans="2:34" x14ac:dyDescent="0.15">
      <c r="AH44" s="247"/>
    </row>
    <row r="45" spans="2:34" x14ac:dyDescent="0.15">
      <c r="X45" s="247"/>
    </row>
    <row r="46" spans="2:34" x14ac:dyDescent="0.15"/>
    <row r="47" spans="2:34" x14ac:dyDescent="0.15"/>
    <row r="48" spans="2:34" x14ac:dyDescent="0.15">
      <c r="W48" s="247"/>
      <c r="Y48" s="247"/>
      <c r="Z48" s="247"/>
      <c r="AA48" s="247"/>
      <c r="AB48" s="247"/>
      <c r="AC48" s="247"/>
      <c r="AD48" s="247"/>
      <c r="AE48" s="247"/>
      <c r="AF48" s="247"/>
      <c r="AG48" s="247"/>
      <c r="AH48" s="247"/>
    </row>
    <row r="49" spans="28:34" x14ac:dyDescent="0.15"/>
    <row r="50" spans="28:34" x14ac:dyDescent="0.15">
      <c r="AE50" s="247"/>
      <c r="AF50" s="247"/>
      <c r="AG50" s="247"/>
      <c r="AH50" s="247"/>
    </row>
    <row r="51" spans="28:34" x14ac:dyDescent="0.15">
      <c r="AC51" s="247"/>
      <c r="AD51" s="247"/>
      <c r="AE51" s="247"/>
      <c r="AF51" s="247"/>
      <c r="AG51" s="247"/>
      <c r="AH51" s="247"/>
    </row>
    <row r="52" spans="28:34" x14ac:dyDescent="0.15"/>
    <row r="53" spans="28:34" x14ac:dyDescent="0.15">
      <c r="AF53" s="247"/>
      <c r="AG53" s="247"/>
      <c r="AH53" s="247"/>
    </row>
    <row r="54" spans="28:34" x14ac:dyDescent="0.15">
      <c r="AH54" s="247"/>
    </row>
    <row r="55" spans="28:34" x14ac:dyDescent="0.15"/>
    <row r="56" spans="28:34" x14ac:dyDescent="0.15">
      <c r="AB56" s="247"/>
      <c r="AC56" s="247"/>
      <c r="AD56" s="247"/>
      <c r="AE56" s="247"/>
      <c r="AF56" s="247"/>
      <c r="AG56" s="247"/>
      <c r="AH56" s="247"/>
    </row>
    <row r="57" spans="28:34" x14ac:dyDescent="0.15">
      <c r="AH57" s="247"/>
    </row>
    <row r="58" spans="28:34" x14ac:dyDescent="0.15">
      <c r="AH58" s="247"/>
    </row>
    <row r="59" spans="28:34" x14ac:dyDescent="0.15"/>
    <row r="60" spans="28:34" x14ac:dyDescent="0.15"/>
    <row r="61" spans="28:34" x14ac:dyDescent="0.15"/>
    <row r="62" spans="28:34" x14ac:dyDescent="0.15"/>
    <row r="63" spans="28:34" x14ac:dyDescent="0.15">
      <c r="AH63" s="247"/>
    </row>
    <row r="64" spans="28:34" x14ac:dyDescent="0.15">
      <c r="AG64" s="247"/>
      <c r="AH64" s="247"/>
    </row>
    <row r="65" spans="28:34" x14ac:dyDescent="0.15"/>
    <row r="66" spans="28:34" x14ac:dyDescent="0.15"/>
    <row r="67" spans="28:34" x14ac:dyDescent="0.15"/>
    <row r="68" spans="28:34" x14ac:dyDescent="0.15">
      <c r="AB68" s="247"/>
      <c r="AC68" s="247"/>
      <c r="AD68" s="247"/>
      <c r="AE68" s="247"/>
      <c r="AF68" s="247"/>
      <c r="AG68" s="247"/>
      <c r="AH68" s="247"/>
    </row>
    <row r="69" spans="28:34" x14ac:dyDescent="0.15">
      <c r="AF69" s="247"/>
      <c r="AG69" s="247"/>
      <c r="AH69" s="247"/>
    </row>
    <row r="70" spans="28:34" x14ac:dyDescent="0.15"/>
    <row r="71" spans="28:34" x14ac:dyDescent="0.15"/>
    <row r="72" spans="28:34" x14ac:dyDescent="0.15"/>
    <row r="73" spans="28:34" x14ac:dyDescent="0.15"/>
    <row r="74" spans="28:34" x14ac:dyDescent="0.15"/>
    <row r="75" spans="28:34" x14ac:dyDescent="0.15">
      <c r="AH75" s="247"/>
    </row>
    <row r="76" spans="28:34" x14ac:dyDescent="0.15">
      <c r="AF76" s="247"/>
      <c r="AG76" s="247"/>
      <c r="AH76" s="247"/>
    </row>
    <row r="77" spans="28:34" x14ac:dyDescent="0.15">
      <c r="AG77" s="247"/>
      <c r="AH77" s="247"/>
    </row>
    <row r="78" spans="28:34" x14ac:dyDescent="0.15"/>
    <row r="79" spans="28:34" x14ac:dyDescent="0.15"/>
    <row r="80" spans="28:34" x14ac:dyDescent="0.15"/>
    <row r="81" spans="25:34" x14ac:dyDescent="0.15"/>
    <row r="82" spans="25:34" x14ac:dyDescent="0.15">
      <c r="Y82" s="247"/>
    </row>
    <row r="83" spans="25:34" x14ac:dyDescent="0.15">
      <c r="Y83" s="247"/>
      <c r="Z83" s="247"/>
      <c r="AA83" s="247"/>
      <c r="AB83" s="247"/>
      <c r="AC83" s="247"/>
      <c r="AD83" s="247"/>
      <c r="AE83" s="247"/>
      <c r="AF83" s="247"/>
      <c r="AG83" s="247"/>
      <c r="AH83" s="247"/>
    </row>
    <row r="84" spans="25:34" x14ac:dyDescent="0.15"/>
    <row r="85" spans="25:34" x14ac:dyDescent="0.15"/>
    <row r="86" spans="25:34" x14ac:dyDescent="0.15"/>
    <row r="87" spans="25:34" x14ac:dyDescent="0.15"/>
    <row r="88" spans="25:34" x14ac:dyDescent="0.15">
      <c r="AH88" s="247"/>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7"/>
      <c r="AG94" s="247"/>
      <c r="AH94" s="247"/>
    </row>
    <row r="95" spans="25:34" ht="13.5" customHeight="1" x14ac:dyDescent="0.15">
      <c r="AH95" s="247"/>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7"/>
    </row>
    <row r="102" spans="33:34" ht="13.5" customHeight="1" x14ac:dyDescent="0.15"/>
    <row r="103" spans="33:34" ht="13.5" customHeight="1" x14ac:dyDescent="0.15"/>
    <row r="104" spans="33:34" ht="13.5" customHeight="1" x14ac:dyDescent="0.15">
      <c r="AG104" s="247"/>
      <c r="AH104" s="247"/>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47"/>
    </row>
    <row r="117" spans="34:122" ht="13.5" customHeight="1" x14ac:dyDescent="0.15"/>
    <row r="118" spans="34:122" ht="13.5" customHeight="1" x14ac:dyDescent="0.15"/>
    <row r="119" spans="34:122" ht="13.5" customHeight="1" x14ac:dyDescent="0.15"/>
    <row r="120" spans="34:122" ht="13.5" customHeight="1" x14ac:dyDescent="0.15">
      <c r="AH120" s="247"/>
    </row>
    <row r="121" spans="34:122" ht="13.5" customHeight="1" x14ac:dyDescent="0.15">
      <c r="AH121" s="247"/>
    </row>
    <row r="122" spans="34:122" ht="13.5" customHeight="1" x14ac:dyDescent="0.15"/>
    <row r="123" spans="34:122" ht="13.5" customHeight="1" x14ac:dyDescent="0.15"/>
    <row r="124" spans="34:122" ht="13.5" customHeight="1" x14ac:dyDescent="0.15"/>
    <row r="125" spans="34:122" ht="13.5" customHeight="1" x14ac:dyDescent="0.15">
      <c r="DR125" s="247" t="s">
        <v>477</v>
      </c>
    </row>
  </sheetData>
  <sheetProtection algorithmName="SHA-512" hashValue="xeM8/8XMoOoBXx+g7CU4vtSjtx356LtyPrTsTyTAZfxwn5+SDWWz/qejzP8cOfaTTJjgBw7sQ0pr0N4crT0upA==" saltValue="WAnAHjQ+aKR6FYQa4A6UUw=="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D15A26-787C-459D-9C39-254A6236339D}">
  <sheetPr>
    <pageSetUpPr fitToPage="1"/>
  </sheetPr>
  <dimension ref="A1:DR125"/>
  <sheetViews>
    <sheetView showGridLines="0" zoomScaleNormal="100" zoomScaleSheetLayoutView="55" workbookViewId="0">
      <selection activeCell="AL58" sqref="AL58"/>
    </sheetView>
  </sheetViews>
  <sheetFormatPr defaultColWidth="0" defaultRowHeight="13.5" customHeight="1" zeroHeight="1" x14ac:dyDescent="0.15"/>
  <cols>
    <col min="1" max="34" width="2.5" style="248" customWidth="1"/>
    <col min="35" max="122" width="2.5" style="247" customWidth="1"/>
    <col min="123" max="16384" width="2.5" style="247" hidden="1"/>
  </cols>
  <sheetData>
    <row r="1" spans="2:34" ht="13.5" customHeight="1"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row>
    <row r="2" spans="2:34" x14ac:dyDescent="0.15">
      <c r="S2" s="247"/>
      <c r="AH2" s="247"/>
    </row>
    <row r="3" spans="2:34" x14ac:dyDescent="0.15">
      <c r="C3" s="247"/>
      <c r="D3" s="247"/>
      <c r="E3" s="247"/>
      <c r="F3" s="247"/>
      <c r="G3" s="247"/>
      <c r="H3" s="247"/>
      <c r="I3" s="247"/>
      <c r="J3" s="247"/>
      <c r="K3" s="247"/>
      <c r="L3" s="247"/>
      <c r="M3" s="247"/>
      <c r="N3" s="247"/>
      <c r="O3" s="247"/>
      <c r="P3" s="247"/>
      <c r="Q3" s="247"/>
      <c r="R3" s="247"/>
      <c r="S3" s="247"/>
      <c r="U3" s="247"/>
      <c r="V3" s="247"/>
      <c r="W3" s="247"/>
      <c r="X3" s="247"/>
      <c r="Y3" s="247"/>
      <c r="Z3" s="247"/>
      <c r="AA3" s="247"/>
      <c r="AB3" s="247"/>
      <c r="AC3" s="247"/>
      <c r="AD3" s="247"/>
      <c r="AE3" s="247"/>
      <c r="AF3" s="247"/>
      <c r="AG3" s="247"/>
      <c r="AH3" s="247"/>
    </row>
    <row r="4" spans="2:34" x14ac:dyDescent="0.15"/>
    <row r="5" spans="2:34" x14ac:dyDescent="0.15"/>
    <row r="6" spans="2:34" x14ac:dyDescent="0.15"/>
    <row r="7" spans="2:34" x14ac:dyDescent="0.15"/>
    <row r="8" spans="2:34" x14ac:dyDescent="0.15"/>
    <row r="9" spans="2:34" x14ac:dyDescent="0.15">
      <c r="AH9" s="247"/>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7"/>
    </row>
    <row r="18" spans="12:34" x14ac:dyDescent="0.15"/>
    <row r="19" spans="12:34" x14ac:dyDescent="0.15"/>
    <row r="20" spans="12:34" x14ac:dyDescent="0.15">
      <c r="AH20" s="247"/>
    </row>
    <row r="21" spans="12:34" x14ac:dyDescent="0.15">
      <c r="AH21" s="247"/>
    </row>
    <row r="22" spans="12:34" x14ac:dyDescent="0.15"/>
    <row r="23" spans="12:34" x14ac:dyDescent="0.15"/>
    <row r="24" spans="12:34" x14ac:dyDescent="0.15">
      <c r="Q24" s="247"/>
    </row>
    <row r="25" spans="12:34" x14ac:dyDescent="0.15"/>
    <row r="26" spans="12:34" x14ac:dyDescent="0.15"/>
    <row r="27" spans="12:34" x14ac:dyDescent="0.15"/>
    <row r="28" spans="12:34" x14ac:dyDescent="0.15">
      <c r="O28" s="247"/>
      <c r="T28" s="247"/>
      <c r="AH28" s="247"/>
    </row>
    <row r="29" spans="12:34" x14ac:dyDescent="0.15"/>
    <row r="30" spans="12:34" x14ac:dyDescent="0.15"/>
    <row r="31" spans="12:34" x14ac:dyDescent="0.15">
      <c r="Q31" s="247"/>
    </row>
    <row r="32" spans="12:34" x14ac:dyDescent="0.15">
      <c r="L32" s="247"/>
    </row>
    <row r="33" spans="2:34" x14ac:dyDescent="0.15">
      <c r="C33" s="247"/>
      <c r="E33" s="247"/>
      <c r="G33" s="247"/>
      <c r="I33" s="247"/>
      <c r="X33" s="247"/>
    </row>
    <row r="34" spans="2:34" x14ac:dyDescent="0.15">
      <c r="B34" s="247"/>
      <c r="P34" s="247"/>
      <c r="R34" s="247"/>
      <c r="T34" s="247"/>
    </row>
    <row r="35" spans="2:34" x14ac:dyDescent="0.15">
      <c r="D35" s="247"/>
      <c r="W35" s="247"/>
      <c r="AC35" s="247"/>
      <c r="AD35" s="247"/>
      <c r="AE35" s="247"/>
      <c r="AF35" s="247"/>
      <c r="AG35" s="247"/>
      <c r="AH35" s="247"/>
    </row>
    <row r="36" spans="2:34" x14ac:dyDescent="0.15">
      <c r="H36" s="247"/>
      <c r="J36" s="247"/>
      <c r="K36" s="247"/>
      <c r="M36" s="247"/>
      <c r="Y36" s="247"/>
      <c r="Z36" s="247"/>
      <c r="AA36" s="247"/>
      <c r="AB36" s="247"/>
      <c r="AC36" s="247"/>
      <c r="AD36" s="247"/>
      <c r="AE36" s="247"/>
      <c r="AF36" s="247"/>
      <c r="AG36" s="247"/>
      <c r="AH36" s="247"/>
    </row>
    <row r="37" spans="2:34" x14ac:dyDescent="0.15">
      <c r="AH37" s="247"/>
    </row>
    <row r="38" spans="2:34" x14ac:dyDescent="0.15">
      <c r="AG38" s="247"/>
      <c r="AH38" s="247"/>
    </row>
    <row r="39" spans="2:34" x14ac:dyDescent="0.15"/>
    <row r="40" spans="2:34" x14ac:dyDescent="0.15">
      <c r="X40" s="247"/>
    </row>
    <row r="41" spans="2:34" x14ac:dyDescent="0.15">
      <c r="R41" s="247"/>
    </row>
    <row r="42" spans="2:34" x14ac:dyDescent="0.15">
      <c r="W42" s="247"/>
    </row>
    <row r="43" spans="2:34" x14ac:dyDescent="0.15">
      <c r="Y43" s="247"/>
      <c r="Z43" s="247"/>
      <c r="AA43" s="247"/>
      <c r="AB43" s="247"/>
      <c r="AC43" s="247"/>
      <c r="AD43" s="247"/>
      <c r="AE43" s="247"/>
      <c r="AF43" s="247"/>
      <c r="AG43" s="247"/>
      <c r="AH43" s="247"/>
    </row>
    <row r="44" spans="2:34" x14ac:dyDescent="0.15">
      <c r="AH44" s="247"/>
    </row>
    <row r="45" spans="2:34" x14ac:dyDescent="0.15">
      <c r="X45" s="247"/>
    </row>
    <row r="46" spans="2:34" x14ac:dyDescent="0.15"/>
    <row r="47" spans="2:34" x14ac:dyDescent="0.15"/>
    <row r="48" spans="2:34" x14ac:dyDescent="0.15">
      <c r="W48" s="247"/>
      <c r="Y48" s="247"/>
      <c r="Z48" s="247"/>
      <c r="AA48" s="247"/>
      <c r="AB48" s="247"/>
      <c r="AC48" s="247"/>
      <c r="AD48" s="247"/>
      <c r="AE48" s="247"/>
      <c r="AF48" s="247"/>
      <c r="AG48" s="247"/>
      <c r="AH48" s="247"/>
    </row>
    <row r="49" spans="28:34" x14ac:dyDescent="0.15"/>
    <row r="50" spans="28:34" x14ac:dyDescent="0.15">
      <c r="AE50" s="247"/>
      <c r="AF50" s="247"/>
      <c r="AG50" s="247"/>
      <c r="AH50" s="247"/>
    </row>
    <row r="51" spans="28:34" x14ac:dyDescent="0.15">
      <c r="AC51" s="247"/>
      <c r="AD51" s="247"/>
      <c r="AE51" s="247"/>
      <c r="AF51" s="247"/>
      <c r="AG51" s="247"/>
      <c r="AH51" s="247"/>
    </row>
    <row r="52" spans="28:34" x14ac:dyDescent="0.15"/>
    <row r="53" spans="28:34" x14ac:dyDescent="0.15">
      <c r="AF53" s="247"/>
      <c r="AG53" s="247"/>
      <c r="AH53" s="247"/>
    </row>
    <row r="54" spans="28:34" x14ac:dyDescent="0.15">
      <c r="AH54" s="247"/>
    </row>
    <row r="55" spans="28:34" x14ac:dyDescent="0.15"/>
    <row r="56" spans="28:34" x14ac:dyDescent="0.15">
      <c r="AB56" s="247"/>
      <c r="AC56" s="247"/>
      <c r="AD56" s="247"/>
      <c r="AE56" s="247"/>
      <c r="AF56" s="247"/>
      <c r="AG56" s="247"/>
      <c r="AH56" s="247"/>
    </row>
    <row r="57" spans="28:34" x14ac:dyDescent="0.15">
      <c r="AH57" s="247"/>
    </row>
    <row r="58" spans="28:34" x14ac:dyDescent="0.15">
      <c r="AH58" s="247"/>
    </row>
    <row r="59" spans="28:34" x14ac:dyDescent="0.15">
      <c r="AG59" s="247"/>
      <c r="AH59" s="247"/>
    </row>
    <row r="60" spans="28:34" x14ac:dyDescent="0.15"/>
    <row r="61" spans="28:34" x14ac:dyDescent="0.15"/>
    <row r="62" spans="28:34" x14ac:dyDescent="0.15"/>
    <row r="63" spans="28:34" x14ac:dyDescent="0.15">
      <c r="AH63" s="247"/>
    </row>
    <row r="64" spans="28:34" x14ac:dyDescent="0.15">
      <c r="AG64" s="247"/>
      <c r="AH64" s="247"/>
    </row>
    <row r="65" spans="28:34" x14ac:dyDescent="0.15"/>
    <row r="66" spans="28:34" x14ac:dyDescent="0.15"/>
    <row r="67" spans="28:34" x14ac:dyDescent="0.15"/>
    <row r="68" spans="28:34" x14ac:dyDescent="0.15">
      <c r="AB68" s="247"/>
      <c r="AC68" s="247"/>
      <c r="AD68" s="247"/>
      <c r="AE68" s="247"/>
      <c r="AF68" s="247"/>
      <c r="AG68" s="247"/>
      <c r="AH68" s="247"/>
    </row>
    <row r="69" spans="28:34" x14ac:dyDescent="0.15">
      <c r="AF69" s="247"/>
      <c r="AG69" s="247"/>
      <c r="AH69" s="247"/>
    </row>
    <row r="70" spans="28:34" x14ac:dyDescent="0.15"/>
    <row r="71" spans="28:34" x14ac:dyDescent="0.15"/>
    <row r="72" spans="28:34" x14ac:dyDescent="0.15"/>
    <row r="73" spans="28:34" x14ac:dyDescent="0.15"/>
    <row r="74" spans="28:34" x14ac:dyDescent="0.15"/>
    <row r="75" spans="28:34" x14ac:dyDescent="0.15">
      <c r="AH75" s="247"/>
    </row>
    <row r="76" spans="28:34" x14ac:dyDescent="0.15">
      <c r="AF76" s="247"/>
      <c r="AG76" s="247"/>
      <c r="AH76" s="247"/>
    </row>
    <row r="77" spans="28:34" x14ac:dyDescent="0.15">
      <c r="AG77" s="247"/>
      <c r="AH77" s="247"/>
    </row>
    <row r="78" spans="28:34" x14ac:dyDescent="0.15"/>
    <row r="79" spans="28:34" x14ac:dyDescent="0.15"/>
    <row r="80" spans="28:34" x14ac:dyDescent="0.15"/>
    <row r="81" spans="25:34" x14ac:dyDescent="0.15"/>
    <row r="82" spans="25:34" x14ac:dyDescent="0.15">
      <c r="Y82" s="247"/>
    </row>
    <row r="83" spans="25:34" x14ac:dyDescent="0.15">
      <c r="Y83" s="247"/>
      <c r="Z83" s="247"/>
      <c r="AA83" s="247"/>
      <c r="AB83" s="247"/>
      <c r="AC83" s="247"/>
      <c r="AD83" s="247"/>
      <c r="AE83" s="247"/>
      <c r="AF83" s="247"/>
      <c r="AG83" s="247"/>
      <c r="AH83" s="247"/>
    </row>
    <row r="84" spans="25:34" x14ac:dyDescent="0.15"/>
    <row r="85" spans="25:34" x14ac:dyDescent="0.15"/>
    <row r="86" spans="25:34" x14ac:dyDescent="0.15"/>
    <row r="87" spans="25:34" x14ac:dyDescent="0.15"/>
    <row r="88" spans="25:34" x14ac:dyDescent="0.15">
      <c r="AH88" s="247"/>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7"/>
      <c r="AG94" s="247"/>
      <c r="AH94" s="247"/>
    </row>
    <row r="95" spans="25:34" ht="13.5" customHeight="1" x14ac:dyDescent="0.15">
      <c r="AH95" s="247"/>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7"/>
    </row>
    <row r="102" spans="33:34" ht="13.5" customHeight="1" x14ac:dyDescent="0.15"/>
    <row r="103" spans="33:34" ht="13.5" customHeight="1" x14ac:dyDescent="0.15"/>
    <row r="104" spans="33:34" ht="13.5" customHeight="1" x14ac:dyDescent="0.15">
      <c r="AG104" s="247"/>
      <c r="AH104" s="247"/>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47"/>
    </row>
    <row r="117" spans="34:122" ht="13.5" customHeight="1" x14ac:dyDescent="0.15"/>
    <row r="118" spans="34:122" ht="13.5" customHeight="1" x14ac:dyDescent="0.15"/>
    <row r="119" spans="34:122" ht="13.5" customHeight="1" x14ac:dyDescent="0.15"/>
    <row r="120" spans="34:122" ht="13.5" customHeight="1" x14ac:dyDescent="0.15">
      <c r="AH120" s="247"/>
    </row>
    <row r="121" spans="34:122" ht="13.5" customHeight="1" x14ac:dyDescent="0.15">
      <c r="AH121" s="247"/>
    </row>
    <row r="122" spans="34:122" ht="13.5" customHeight="1" x14ac:dyDescent="0.15"/>
    <row r="123" spans="34:122" ht="13.5" customHeight="1" x14ac:dyDescent="0.15"/>
    <row r="124" spans="34:122" ht="13.5" customHeight="1" x14ac:dyDescent="0.15"/>
    <row r="125" spans="34:122" ht="13.5" customHeight="1" x14ac:dyDescent="0.15">
      <c r="DR125" s="247" t="s">
        <v>477</v>
      </c>
    </row>
  </sheetData>
  <sheetProtection algorithmName="SHA-512" hashValue="iUJaWPAlpKpon9/ffpFE87DJCebL88cp+k+mo5Kp4s83RDxb91xh7h6HxTxstxXsNcT3q9W2Xr9WTQFs7GspVQ==" saltValue="S/+3/tni4gOCYkIlLZD5cA=="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32" customWidth="1"/>
    <col min="2" max="8" width="13.375" style="132" customWidth="1"/>
    <col min="9" max="16384" width="11.125" style="132"/>
  </cols>
  <sheetData>
    <row r="1" spans="1:8" x14ac:dyDescent="0.15">
      <c r="A1" s="126"/>
      <c r="B1" s="127"/>
      <c r="C1" s="128"/>
      <c r="D1" s="129"/>
      <c r="E1" s="130"/>
      <c r="F1" s="130"/>
      <c r="G1" s="130"/>
      <c r="H1" s="131"/>
    </row>
    <row r="2" spans="1:8" x14ac:dyDescent="0.15">
      <c r="A2" s="133"/>
      <c r="B2" s="134"/>
      <c r="C2" s="135"/>
      <c r="D2" s="136" t="s">
        <v>50</v>
      </c>
      <c r="E2" s="137"/>
      <c r="F2" s="138" t="s">
        <v>526</v>
      </c>
      <c r="G2" s="139"/>
      <c r="H2" s="140"/>
    </row>
    <row r="3" spans="1:8" x14ac:dyDescent="0.15">
      <c r="A3" s="136" t="s">
        <v>519</v>
      </c>
      <c r="B3" s="141"/>
      <c r="C3" s="142"/>
      <c r="D3" s="143">
        <v>63961</v>
      </c>
      <c r="E3" s="144"/>
      <c r="F3" s="145">
        <v>125418</v>
      </c>
      <c r="G3" s="146"/>
      <c r="H3" s="147"/>
    </row>
    <row r="4" spans="1:8" x14ac:dyDescent="0.15">
      <c r="A4" s="148"/>
      <c r="B4" s="149"/>
      <c r="C4" s="150"/>
      <c r="D4" s="151">
        <v>28664</v>
      </c>
      <c r="E4" s="152"/>
      <c r="F4" s="153">
        <v>60445</v>
      </c>
      <c r="G4" s="154"/>
      <c r="H4" s="155"/>
    </row>
    <row r="5" spans="1:8" x14ac:dyDescent="0.15">
      <c r="A5" s="136" t="s">
        <v>521</v>
      </c>
      <c r="B5" s="141"/>
      <c r="C5" s="142"/>
      <c r="D5" s="143">
        <v>103250</v>
      </c>
      <c r="E5" s="144"/>
      <c r="F5" s="145">
        <v>108384</v>
      </c>
      <c r="G5" s="146"/>
      <c r="H5" s="147"/>
    </row>
    <row r="6" spans="1:8" x14ac:dyDescent="0.15">
      <c r="A6" s="148"/>
      <c r="B6" s="149"/>
      <c r="C6" s="150"/>
      <c r="D6" s="151">
        <v>62569</v>
      </c>
      <c r="E6" s="152"/>
      <c r="F6" s="153">
        <v>51153</v>
      </c>
      <c r="G6" s="154"/>
      <c r="H6" s="155"/>
    </row>
    <row r="7" spans="1:8" x14ac:dyDescent="0.15">
      <c r="A7" s="136" t="s">
        <v>522</v>
      </c>
      <c r="B7" s="141"/>
      <c r="C7" s="142"/>
      <c r="D7" s="143">
        <v>45245</v>
      </c>
      <c r="E7" s="144"/>
      <c r="F7" s="145">
        <v>80959</v>
      </c>
      <c r="G7" s="146"/>
      <c r="H7" s="147"/>
    </row>
    <row r="8" spans="1:8" x14ac:dyDescent="0.15">
      <c r="A8" s="148"/>
      <c r="B8" s="149"/>
      <c r="C8" s="150"/>
      <c r="D8" s="151">
        <v>18112</v>
      </c>
      <c r="E8" s="152"/>
      <c r="F8" s="153">
        <v>43928</v>
      </c>
      <c r="G8" s="154"/>
      <c r="H8" s="155"/>
    </row>
    <row r="9" spans="1:8" x14ac:dyDescent="0.15">
      <c r="A9" s="136" t="s">
        <v>523</v>
      </c>
      <c r="B9" s="141"/>
      <c r="C9" s="142"/>
      <c r="D9" s="143">
        <v>71552</v>
      </c>
      <c r="E9" s="144"/>
      <c r="F9" s="145">
        <v>117242</v>
      </c>
      <c r="G9" s="146"/>
      <c r="H9" s="147"/>
    </row>
    <row r="10" spans="1:8" x14ac:dyDescent="0.15">
      <c r="A10" s="148"/>
      <c r="B10" s="149"/>
      <c r="C10" s="150"/>
      <c r="D10" s="151">
        <v>38931</v>
      </c>
      <c r="E10" s="152"/>
      <c r="F10" s="153">
        <v>59234</v>
      </c>
      <c r="G10" s="154"/>
      <c r="H10" s="155"/>
    </row>
    <row r="11" spans="1:8" x14ac:dyDescent="0.15">
      <c r="A11" s="136" t="s">
        <v>524</v>
      </c>
      <c r="B11" s="141"/>
      <c r="C11" s="142"/>
      <c r="D11" s="143">
        <v>68100</v>
      </c>
      <c r="E11" s="144"/>
      <c r="F11" s="145">
        <v>113894</v>
      </c>
      <c r="G11" s="146"/>
      <c r="H11" s="147"/>
    </row>
    <row r="12" spans="1:8" x14ac:dyDescent="0.15">
      <c r="A12" s="148"/>
      <c r="B12" s="149"/>
      <c r="C12" s="156"/>
      <c r="D12" s="151">
        <v>45171</v>
      </c>
      <c r="E12" s="152"/>
      <c r="F12" s="153">
        <v>65544</v>
      </c>
      <c r="G12" s="154"/>
      <c r="H12" s="155"/>
    </row>
    <row r="13" spans="1:8" x14ac:dyDescent="0.15">
      <c r="A13" s="136"/>
      <c r="B13" s="141"/>
      <c r="C13" s="157"/>
      <c r="D13" s="158">
        <v>70422</v>
      </c>
      <c r="E13" s="159"/>
      <c r="F13" s="160">
        <v>109179</v>
      </c>
      <c r="G13" s="161"/>
      <c r="H13" s="147"/>
    </row>
    <row r="14" spans="1:8" x14ac:dyDescent="0.15">
      <c r="A14" s="148"/>
      <c r="B14" s="149"/>
      <c r="C14" s="150"/>
      <c r="D14" s="151">
        <v>38689</v>
      </c>
      <c r="E14" s="152"/>
      <c r="F14" s="153">
        <v>56061</v>
      </c>
      <c r="G14" s="154"/>
      <c r="H14" s="155"/>
    </row>
    <row r="17" spans="1:11" x14ac:dyDescent="0.15">
      <c r="A17" s="132" t="s">
        <v>51</v>
      </c>
    </row>
    <row r="18" spans="1:11" x14ac:dyDescent="0.15">
      <c r="A18" s="162"/>
      <c r="B18" s="162" t="str">
        <f>実質収支比率等に係る経年分析!F$46</f>
        <v>R02</v>
      </c>
      <c r="C18" s="162" t="str">
        <f>実質収支比率等に係る経年分析!G$46</f>
        <v>R03</v>
      </c>
      <c r="D18" s="162" t="str">
        <f>実質収支比率等に係る経年分析!H$46</f>
        <v>R04</v>
      </c>
      <c r="E18" s="162" t="str">
        <f>実質収支比率等に係る経年分析!I$46</f>
        <v>R05</v>
      </c>
      <c r="F18" s="162" t="str">
        <f>実質収支比率等に係る経年分析!J$46</f>
        <v>R06</v>
      </c>
    </row>
    <row r="19" spans="1:11" x14ac:dyDescent="0.15">
      <c r="A19" s="162" t="s">
        <v>52</v>
      </c>
      <c r="B19" s="162">
        <f>ROUND(VALUE(SUBSTITUTE(実質収支比率等に係る経年分析!F$48,"▲","-")),2)</f>
        <v>4.63</v>
      </c>
      <c r="C19" s="162">
        <f>ROUND(VALUE(SUBSTITUTE(実質収支比率等に係る経年分析!G$48,"▲","-")),2)</f>
        <v>5.74</v>
      </c>
      <c r="D19" s="162">
        <f>ROUND(VALUE(SUBSTITUTE(実質収支比率等に係る経年分析!H$48,"▲","-")),2)</f>
        <v>5.2</v>
      </c>
      <c r="E19" s="162">
        <f>ROUND(VALUE(SUBSTITUTE(実質収支比率等に係る経年分析!I$48,"▲","-")),2)</f>
        <v>6.32</v>
      </c>
      <c r="F19" s="162">
        <f>ROUND(VALUE(SUBSTITUTE(実質収支比率等に係る経年分析!J$48,"▲","-")),2)</f>
        <v>4.99</v>
      </c>
    </row>
    <row r="20" spans="1:11" x14ac:dyDescent="0.15">
      <c r="A20" s="162" t="s">
        <v>53</v>
      </c>
      <c r="B20" s="162">
        <f>ROUND(VALUE(SUBSTITUTE(実質収支比率等に係る経年分析!F$47,"▲","-")),2)</f>
        <v>13.59</v>
      </c>
      <c r="C20" s="162">
        <f>ROUND(VALUE(SUBSTITUTE(実質収支比率等に係る経年分析!G$47,"▲","-")),2)</f>
        <v>21.21</v>
      </c>
      <c r="D20" s="162">
        <f>ROUND(VALUE(SUBSTITUTE(実質収支比率等に係る経年分析!H$47,"▲","-")),2)</f>
        <v>22.89</v>
      </c>
      <c r="E20" s="162">
        <f>ROUND(VALUE(SUBSTITUTE(実質収支比率等に係る経年分析!I$47,"▲","-")),2)</f>
        <v>26.02</v>
      </c>
      <c r="F20" s="162">
        <f>ROUND(VALUE(SUBSTITUTE(実質収支比率等に係る経年分析!J$47,"▲","-")),2)</f>
        <v>26.18</v>
      </c>
    </row>
    <row r="21" spans="1:11" x14ac:dyDescent="0.15">
      <c r="A21" s="162" t="s">
        <v>54</v>
      </c>
      <c r="B21" s="162">
        <f>IF(ISNUMBER(VALUE(SUBSTITUTE(実質収支比率等に係る経年分析!F$49,"▲","-"))),ROUND(VALUE(SUBSTITUTE(実質収支比率等に係る経年分析!F$49,"▲","-")),2),NA())</f>
        <v>1.53</v>
      </c>
      <c r="C21" s="162">
        <f>IF(ISNUMBER(VALUE(SUBSTITUTE(実質収支比率等に係る経年分析!G$49,"▲","-"))),ROUND(VALUE(SUBSTITUTE(実質収支比率等に係る経年分析!G$49,"▲","-")),2),NA())</f>
        <v>9.8699999999999992</v>
      </c>
      <c r="D21" s="162">
        <f>IF(ISNUMBER(VALUE(SUBSTITUTE(実質収支比率等に係る経年分析!H$49,"▲","-"))),ROUND(VALUE(SUBSTITUTE(実質収支比率等に係る経年分析!H$49,"▲","-")),2),NA())</f>
        <v>0.41</v>
      </c>
      <c r="E21" s="162">
        <f>IF(ISNUMBER(VALUE(SUBSTITUTE(実質収支比率等に係る経年分析!I$49,"▲","-"))),ROUND(VALUE(SUBSTITUTE(実質収支比率等に係る経年分析!I$49,"▲","-")),2),NA())</f>
        <v>4.3499999999999996</v>
      </c>
      <c r="F21" s="162">
        <f>IF(ISNUMBER(VALUE(SUBSTITUTE(実質収支比率等に係る経年分析!J$49,"▲","-"))),ROUND(VALUE(SUBSTITUTE(実質収支比率等に係る経年分析!J$49,"▲","-")),2),NA())</f>
        <v>-0.75</v>
      </c>
    </row>
    <row r="24" spans="1:11" x14ac:dyDescent="0.15">
      <c r="A24" s="132" t="s">
        <v>55</v>
      </c>
    </row>
    <row r="25" spans="1:11" x14ac:dyDescent="0.15">
      <c r="A25" s="163"/>
      <c r="B25" s="163" t="str">
        <f>連結実質赤字比率に係る赤字・黒字の構成分析!F$33</f>
        <v>R02</v>
      </c>
      <c r="C25" s="163"/>
      <c r="D25" s="163" t="str">
        <f>連結実質赤字比率に係る赤字・黒字の構成分析!G$33</f>
        <v>R03</v>
      </c>
      <c r="E25" s="163"/>
      <c r="F25" s="163" t="str">
        <f>連結実質赤字比率に係る赤字・黒字の構成分析!H$33</f>
        <v>R04</v>
      </c>
      <c r="G25" s="163"/>
      <c r="H25" s="163" t="str">
        <f>連結実質赤字比率に係る赤字・黒字の構成分析!I$33</f>
        <v>R05</v>
      </c>
      <c r="I25" s="163"/>
      <c r="J25" s="163" t="str">
        <f>連結実質赤字比率に係る赤字・黒字の構成分析!J$33</f>
        <v>R06</v>
      </c>
      <c r="K25" s="163"/>
    </row>
    <row r="26" spans="1:11" x14ac:dyDescent="0.15">
      <c r="A26" s="163"/>
      <c r="B26" s="163" t="s">
        <v>56</v>
      </c>
      <c r="C26" s="163" t="s">
        <v>57</v>
      </c>
      <c r="D26" s="163" t="s">
        <v>56</v>
      </c>
      <c r="E26" s="163" t="s">
        <v>57</v>
      </c>
      <c r="F26" s="163" t="s">
        <v>56</v>
      </c>
      <c r="G26" s="163" t="s">
        <v>57</v>
      </c>
      <c r="H26" s="163" t="s">
        <v>56</v>
      </c>
      <c r="I26" s="163" t="s">
        <v>57</v>
      </c>
      <c r="J26" s="163" t="s">
        <v>56</v>
      </c>
      <c r="K26" s="163" t="s">
        <v>57</v>
      </c>
    </row>
    <row r="27" spans="1:11" x14ac:dyDescent="0.15">
      <c r="A27" s="163" t="str">
        <f>IF(連結実質赤字比率に係る赤字・黒字の構成分析!C$43="",NA(),連結実質赤字比率に係る赤字・黒字の構成分析!C$43)</f>
        <v>その他会計（黒字）</v>
      </c>
      <c r="B27" s="163" t="e">
        <f>IF(ROUND(VALUE(SUBSTITUTE(連結実質赤字比率に係る赤字・黒字の構成分析!F$43,"▲", "-")), 2) &lt; 0, ABS(ROUND(VALUE(SUBSTITUTE(連結実質赤字比率に係る赤字・黒字の構成分析!F$43,"▲", "-")), 2)), NA())</f>
        <v>#N/A</v>
      </c>
      <c r="C27" s="163">
        <f>IF(ROUND(VALUE(SUBSTITUTE(連結実質赤字比率に係る赤字・黒字の構成分析!F$43,"▲", "-")), 2) &gt;= 0, ABS(ROUND(VALUE(SUBSTITUTE(連結実質赤字比率に係る赤字・黒字の構成分析!F$43,"▲", "-")), 2)), NA())</f>
        <v>0</v>
      </c>
      <c r="D27" s="163" t="e">
        <f>IF(ROUND(VALUE(SUBSTITUTE(連結実質赤字比率に係る赤字・黒字の構成分析!G$43,"▲", "-")), 2) &lt; 0, ABS(ROUND(VALUE(SUBSTITUTE(連結実質赤字比率に係る赤字・黒字の構成分析!G$43,"▲", "-")), 2)), NA())</f>
        <v>#N/A</v>
      </c>
      <c r="E27" s="163">
        <f>IF(ROUND(VALUE(SUBSTITUTE(連結実質赤字比率に係る赤字・黒字の構成分析!G$43,"▲", "-")), 2) &gt;= 0, ABS(ROUND(VALUE(SUBSTITUTE(連結実質赤字比率に係る赤字・黒字の構成分析!G$43,"▲", "-")), 2)), NA())</f>
        <v>0</v>
      </c>
      <c r="F27" s="163" t="e">
        <f>IF(ROUND(VALUE(SUBSTITUTE(連結実質赤字比率に係る赤字・黒字の構成分析!H$43,"▲", "-")), 2) &lt; 0, ABS(ROUND(VALUE(SUBSTITUTE(連結実質赤字比率に係る赤字・黒字の構成分析!H$43,"▲", "-")), 2)), NA())</f>
        <v>#N/A</v>
      </c>
      <c r="G27" s="163">
        <f>IF(ROUND(VALUE(SUBSTITUTE(連結実質赤字比率に係る赤字・黒字の構成分析!H$43,"▲", "-")), 2) &gt;= 0, ABS(ROUND(VALUE(SUBSTITUTE(連結実質赤字比率に係る赤字・黒字の構成分析!H$43,"▲", "-")), 2)), NA())</f>
        <v>0</v>
      </c>
      <c r="H27" s="163" t="e">
        <f>IF(ROUND(VALUE(SUBSTITUTE(連結実質赤字比率に係る赤字・黒字の構成分析!I$43,"▲", "-")), 2) &lt; 0, ABS(ROUND(VALUE(SUBSTITUTE(連結実質赤字比率に係る赤字・黒字の構成分析!I$43,"▲", "-")), 2)), NA())</f>
        <v>#N/A</v>
      </c>
      <c r="I27" s="163">
        <f>IF(ROUND(VALUE(SUBSTITUTE(連結実質赤字比率に係る赤字・黒字の構成分析!I$43,"▲", "-")), 2) &gt;= 0, ABS(ROUND(VALUE(SUBSTITUTE(連結実質赤字比率に係る赤字・黒字の構成分析!I$43,"▲", "-")), 2)), NA())</f>
        <v>0</v>
      </c>
      <c r="J27" s="163" t="e">
        <f>IF(ROUND(VALUE(SUBSTITUTE(連結実質赤字比率に係る赤字・黒字の構成分析!J$43,"▲", "-")), 2) &lt; 0, ABS(ROUND(VALUE(SUBSTITUTE(連結実質赤字比率に係る赤字・黒字の構成分析!J$43,"▲", "-")), 2)), NA())</f>
        <v>#N/A</v>
      </c>
      <c r="K27" s="163">
        <f>IF(ROUND(VALUE(SUBSTITUTE(連結実質赤字比率に係る赤字・黒字の構成分析!J$43,"▲", "-")), 2) &gt;= 0, ABS(ROUND(VALUE(SUBSTITUTE(連結実質赤字比率に係る赤字・黒字の構成分析!J$43,"▲", "-")), 2)), NA())</f>
        <v>0</v>
      </c>
    </row>
    <row r="28" spans="1:11" x14ac:dyDescent="0.15">
      <c r="A28" s="163" t="str">
        <f>IF(連結実質赤字比率に係る赤字・黒字の構成分析!C$42="",NA(),連結実質赤字比率に係る赤字・黒字の構成分析!C$42)</f>
        <v>その他会計（赤字）</v>
      </c>
      <c r="B28" s="163" t="e">
        <f>IF(ROUND(VALUE(SUBSTITUTE(連結実質赤字比率に係る赤字・黒字の構成分析!F$42,"▲", "-")), 2) &lt; 0, ABS(ROUND(VALUE(SUBSTITUTE(連結実質赤字比率に係る赤字・黒字の構成分析!F$42,"▲", "-")), 2)), NA())</f>
        <v>#VALUE!</v>
      </c>
      <c r="C28" s="163" t="e">
        <f>IF(ROUND(VALUE(SUBSTITUTE(連結実質赤字比率に係る赤字・黒字の構成分析!F$42,"▲", "-")), 2) &gt;= 0, ABS(ROUND(VALUE(SUBSTITUTE(連結実質赤字比率に係る赤字・黒字の構成分析!F$42,"▲", "-")), 2)), NA())</f>
        <v>#VALUE!</v>
      </c>
      <c r="D28" s="163" t="e">
        <f>IF(ROUND(VALUE(SUBSTITUTE(連結実質赤字比率に係る赤字・黒字の構成分析!G$42,"▲", "-")), 2) &lt; 0, ABS(ROUND(VALUE(SUBSTITUTE(連結実質赤字比率に係る赤字・黒字の構成分析!G$42,"▲", "-")), 2)), NA())</f>
        <v>#VALUE!</v>
      </c>
      <c r="E28" s="163" t="e">
        <f>IF(ROUND(VALUE(SUBSTITUTE(連結実質赤字比率に係る赤字・黒字の構成分析!G$42,"▲", "-")), 2) &gt;= 0, ABS(ROUND(VALUE(SUBSTITUTE(連結実質赤字比率に係る赤字・黒字の構成分析!G$42,"▲", "-")), 2)), NA())</f>
        <v>#VALUE!</v>
      </c>
      <c r="F28" s="163" t="e">
        <f>IF(ROUND(VALUE(SUBSTITUTE(連結実質赤字比率に係る赤字・黒字の構成分析!H$42,"▲", "-")), 2) &lt; 0, ABS(ROUND(VALUE(SUBSTITUTE(連結実質赤字比率に係る赤字・黒字の構成分析!H$42,"▲", "-")), 2)), NA())</f>
        <v>#VALUE!</v>
      </c>
      <c r="G28" s="163" t="e">
        <f>IF(ROUND(VALUE(SUBSTITUTE(連結実質赤字比率に係る赤字・黒字の構成分析!H$42,"▲", "-")), 2) &gt;= 0, ABS(ROUND(VALUE(SUBSTITUTE(連結実質赤字比率に係る赤字・黒字の構成分析!H$42,"▲", "-")), 2)), NA())</f>
        <v>#VALUE!</v>
      </c>
      <c r="H28" s="163" t="e">
        <f>IF(ROUND(VALUE(SUBSTITUTE(連結実質赤字比率に係る赤字・黒字の構成分析!I$42,"▲", "-")), 2) &lt; 0, ABS(ROUND(VALUE(SUBSTITUTE(連結実質赤字比率に係る赤字・黒字の構成分析!I$42,"▲", "-")), 2)), NA())</f>
        <v>#VALUE!</v>
      </c>
      <c r="I28" s="163" t="e">
        <f>IF(ROUND(VALUE(SUBSTITUTE(連結実質赤字比率に係る赤字・黒字の構成分析!I$42,"▲", "-")), 2) &gt;= 0, ABS(ROUND(VALUE(SUBSTITUTE(連結実質赤字比率に係る赤字・黒字の構成分析!I$42,"▲", "-")), 2)), NA())</f>
        <v>#VALUE!</v>
      </c>
      <c r="J28" s="163" t="e">
        <f>IF(ROUND(VALUE(SUBSTITUTE(連結実質赤字比率に係る赤字・黒字の構成分析!J$42,"▲", "-")), 2) &lt; 0, ABS(ROUND(VALUE(SUBSTITUTE(連結実質赤字比率に係る赤字・黒字の構成分析!J$42,"▲", "-")), 2)), NA())</f>
        <v>#VALUE!</v>
      </c>
      <c r="K28" s="163" t="e">
        <f>IF(ROUND(VALUE(SUBSTITUTE(連結実質赤字比率に係る赤字・黒字の構成分析!J$42,"▲", "-")), 2) &gt;= 0, ABS(ROUND(VALUE(SUBSTITUTE(連結実質赤字比率に係る赤字・黒字の構成分析!J$42,"▲", "-")), 2)), NA())</f>
        <v>#VALUE!</v>
      </c>
    </row>
    <row r="29" spans="1:11" x14ac:dyDescent="0.15">
      <c r="A29" s="163" t="str">
        <f>IF(連結実質赤字比率に係る赤字・黒字の構成分析!C$41="",NA(),連結実質赤字比率に係る赤字・黒字の構成分析!C$41)</f>
        <v>シビックセンター特別会計</v>
      </c>
      <c r="B29" s="163" t="e">
        <f>IF(ROUND(VALUE(SUBSTITUTE(連結実質赤字比率に係る赤字・黒字の構成分析!F$41,"▲", "-")), 2) &lt; 0, ABS(ROUND(VALUE(SUBSTITUTE(連結実質赤字比率に係る赤字・黒字の構成分析!F$41,"▲", "-")), 2)), NA())</f>
        <v>#N/A</v>
      </c>
      <c r="C29" s="163">
        <f>IF(ROUND(VALUE(SUBSTITUTE(連結実質赤字比率に係る赤字・黒字の構成分析!F$41,"▲", "-")), 2) &gt;= 0, ABS(ROUND(VALUE(SUBSTITUTE(連結実質赤字比率に係る赤字・黒字の構成分析!F$41,"▲", "-")), 2)), NA())</f>
        <v>0</v>
      </c>
      <c r="D29" s="163" t="e">
        <f>IF(ROUND(VALUE(SUBSTITUTE(連結実質赤字比率に係る赤字・黒字の構成分析!G$41,"▲", "-")), 2) &lt; 0, ABS(ROUND(VALUE(SUBSTITUTE(連結実質赤字比率に係る赤字・黒字の構成分析!G$41,"▲", "-")), 2)), NA())</f>
        <v>#N/A</v>
      </c>
      <c r="E29" s="163">
        <f>IF(ROUND(VALUE(SUBSTITUTE(連結実質赤字比率に係る赤字・黒字の構成分析!G$41,"▲", "-")), 2) &gt;= 0, ABS(ROUND(VALUE(SUBSTITUTE(連結実質赤字比率に係る赤字・黒字の構成分析!G$41,"▲", "-")), 2)), NA())</f>
        <v>0</v>
      </c>
      <c r="F29" s="163" t="e">
        <f>IF(ROUND(VALUE(SUBSTITUTE(連結実質赤字比率に係る赤字・黒字の構成分析!H$41,"▲", "-")), 2) &lt; 0, ABS(ROUND(VALUE(SUBSTITUTE(連結実質赤字比率に係る赤字・黒字の構成分析!H$41,"▲", "-")), 2)), NA())</f>
        <v>#N/A</v>
      </c>
      <c r="G29" s="163">
        <f>IF(ROUND(VALUE(SUBSTITUTE(連結実質赤字比率に係る赤字・黒字の構成分析!H$41,"▲", "-")), 2) &gt;= 0, ABS(ROUND(VALUE(SUBSTITUTE(連結実質赤字比率に係る赤字・黒字の構成分析!H$41,"▲", "-")), 2)), NA())</f>
        <v>0</v>
      </c>
      <c r="H29" s="163" t="e">
        <f>IF(ROUND(VALUE(SUBSTITUTE(連結実質赤字比率に係る赤字・黒字の構成分析!I$41,"▲", "-")), 2) &lt; 0, ABS(ROUND(VALUE(SUBSTITUTE(連結実質赤字比率に係る赤字・黒字の構成分析!I$41,"▲", "-")), 2)), NA())</f>
        <v>#N/A</v>
      </c>
      <c r="I29" s="163">
        <f>IF(ROUND(VALUE(SUBSTITUTE(連結実質赤字比率に係る赤字・黒字の構成分析!I$41,"▲", "-")), 2) &gt;= 0, ABS(ROUND(VALUE(SUBSTITUTE(連結実質赤字比率に係る赤字・黒字の構成分析!I$41,"▲", "-")), 2)), NA())</f>
        <v>0</v>
      </c>
      <c r="J29" s="163" t="e">
        <f>IF(ROUND(VALUE(SUBSTITUTE(連結実質赤字比率に係る赤字・黒字の構成分析!J$41,"▲", "-")), 2) &lt; 0, ABS(ROUND(VALUE(SUBSTITUTE(連結実質赤字比率に係る赤字・黒字の構成分析!J$41,"▲", "-")), 2)), NA())</f>
        <v>#N/A</v>
      </c>
      <c r="K29" s="163">
        <f>IF(ROUND(VALUE(SUBSTITUTE(連結実質赤字比率に係る赤字・黒字の構成分析!J$41,"▲", "-")), 2) &gt;= 0, ABS(ROUND(VALUE(SUBSTITUTE(連結実質赤字比率に係る赤字・黒字の構成分析!J$41,"▲", "-")), 2)), NA())</f>
        <v>0</v>
      </c>
    </row>
    <row r="30" spans="1:11" x14ac:dyDescent="0.15">
      <c r="A30" s="163" t="str">
        <f>IF(連結実質赤字比率に係る赤字・黒字の構成分析!C$40="",NA(),連結実質赤字比率に係る赤字・黒字の構成分析!C$40)</f>
        <v>国民健康保険天野診療所事業特別会計</v>
      </c>
      <c r="B30" s="163" t="e">
        <f>IF(ROUND(VALUE(SUBSTITUTE(連結実質赤字比率に係る赤字・黒字の構成分析!F$40,"▲", "-")), 2) &lt; 0, ABS(ROUND(VALUE(SUBSTITUTE(連結実質赤字比率に係る赤字・黒字の構成分析!F$40,"▲", "-")), 2)), NA())</f>
        <v>#N/A</v>
      </c>
      <c r="C30" s="163">
        <f>IF(ROUND(VALUE(SUBSTITUTE(連結実質赤字比率に係る赤字・黒字の構成分析!F$40,"▲", "-")), 2) &gt;= 0, ABS(ROUND(VALUE(SUBSTITUTE(連結実質赤字比率に係る赤字・黒字の構成分析!F$40,"▲", "-")), 2)), NA())</f>
        <v>0</v>
      </c>
      <c r="D30" s="163" t="e">
        <f>IF(ROUND(VALUE(SUBSTITUTE(連結実質赤字比率に係る赤字・黒字の構成分析!G$40,"▲", "-")), 2) &lt; 0, ABS(ROUND(VALUE(SUBSTITUTE(連結実質赤字比率に係る赤字・黒字の構成分析!G$40,"▲", "-")), 2)), NA())</f>
        <v>#N/A</v>
      </c>
      <c r="E30" s="163">
        <f>IF(ROUND(VALUE(SUBSTITUTE(連結実質赤字比率に係る赤字・黒字の構成分析!G$40,"▲", "-")), 2) &gt;= 0, ABS(ROUND(VALUE(SUBSTITUTE(連結実質赤字比率に係る赤字・黒字の構成分析!G$40,"▲", "-")), 2)), NA())</f>
        <v>0</v>
      </c>
      <c r="F30" s="163" t="e">
        <f>IF(ROUND(VALUE(SUBSTITUTE(連結実質赤字比率に係る赤字・黒字の構成分析!H$40,"▲", "-")), 2) &lt; 0, ABS(ROUND(VALUE(SUBSTITUTE(連結実質赤字比率に係る赤字・黒字の構成分析!H$40,"▲", "-")), 2)), NA())</f>
        <v>#N/A</v>
      </c>
      <c r="G30" s="163">
        <f>IF(ROUND(VALUE(SUBSTITUTE(連結実質赤字比率に係る赤字・黒字の構成分析!H$40,"▲", "-")), 2) &gt;= 0, ABS(ROUND(VALUE(SUBSTITUTE(連結実質赤字比率に係る赤字・黒字の構成分析!H$40,"▲", "-")), 2)), NA())</f>
        <v>0</v>
      </c>
      <c r="H30" s="163" t="e">
        <f>IF(ROUND(VALUE(SUBSTITUTE(連結実質赤字比率に係る赤字・黒字の構成分析!I$40,"▲", "-")), 2) &lt; 0, ABS(ROUND(VALUE(SUBSTITUTE(連結実質赤字比率に係る赤字・黒字の構成分析!I$40,"▲", "-")), 2)), NA())</f>
        <v>#N/A</v>
      </c>
      <c r="I30" s="163">
        <f>IF(ROUND(VALUE(SUBSTITUTE(連結実質赤字比率に係る赤字・黒字の構成分析!I$40,"▲", "-")), 2) &gt;= 0, ABS(ROUND(VALUE(SUBSTITUTE(連結実質赤字比率に係る赤字・黒字の構成分析!I$40,"▲", "-")), 2)), NA())</f>
        <v>0</v>
      </c>
      <c r="J30" s="163" t="e">
        <f>IF(ROUND(VALUE(SUBSTITUTE(連結実質赤字比率に係る赤字・黒字の構成分析!J$40,"▲", "-")), 2) &lt; 0, ABS(ROUND(VALUE(SUBSTITUTE(連結実質赤字比率に係る赤字・黒字の構成分析!J$40,"▲", "-")), 2)), NA())</f>
        <v>#N/A</v>
      </c>
      <c r="K30" s="163">
        <f>IF(ROUND(VALUE(SUBSTITUTE(連結実質赤字比率に係る赤字・黒字の構成分析!J$40,"▲", "-")), 2) &gt;= 0, ABS(ROUND(VALUE(SUBSTITUTE(連結実質赤字比率に係る赤字・黒字の構成分析!J$40,"▲", "-")), 2)), NA())</f>
        <v>0</v>
      </c>
    </row>
    <row r="31" spans="1:11" x14ac:dyDescent="0.15">
      <c r="A31" s="163" t="str">
        <f>IF(連結実質赤字比率に係る赤字・黒字の構成分析!C$39="",NA(),連結実質赤字比率に係る赤字・黒字の構成分析!C$39)</f>
        <v>後期高齢者医療事業特別会計</v>
      </c>
      <c r="B31" s="163" t="e">
        <f>IF(ROUND(VALUE(SUBSTITUTE(連結実質赤字比率に係る赤字・黒字の構成分析!F$39,"▲", "-")), 2) &lt; 0, ABS(ROUND(VALUE(SUBSTITUTE(連結実質赤字比率に係る赤字・黒字の構成分析!F$39,"▲", "-")), 2)), NA())</f>
        <v>#N/A</v>
      </c>
      <c r="C31" s="163">
        <f>IF(ROUND(VALUE(SUBSTITUTE(連結実質赤字比率に係る赤字・黒字の構成分析!F$39,"▲", "-")), 2) &gt;= 0, ABS(ROUND(VALUE(SUBSTITUTE(連結実質赤字比率に係る赤字・黒字の構成分析!F$39,"▲", "-")), 2)), NA())</f>
        <v>0.08</v>
      </c>
      <c r="D31" s="163" t="e">
        <f>IF(ROUND(VALUE(SUBSTITUTE(連結実質赤字比率に係る赤字・黒字の構成分析!G$39,"▲", "-")), 2) &lt; 0, ABS(ROUND(VALUE(SUBSTITUTE(連結実質赤字比率に係る赤字・黒字の構成分析!G$39,"▲", "-")), 2)), NA())</f>
        <v>#N/A</v>
      </c>
      <c r="E31" s="163">
        <f>IF(ROUND(VALUE(SUBSTITUTE(連結実質赤字比率に係る赤字・黒字の構成分析!G$39,"▲", "-")), 2) &gt;= 0, ABS(ROUND(VALUE(SUBSTITUTE(連結実質赤字比率に係る赤字・黒字の構成分析!G$39,"▲", "-")), 2)), NA())</f>
        <v>0.08</v>
      </c>
      <c r="F31" s="163" t="e">
        <f>IF(ROUND(VALUE(SUBSTITUTE(連結実質赤字比率に係る赤字・黒字の構成分析!H$39,"▲", "-")), 2) &lt; 0, ABS(ROUND(VALUE(SUBSTITUTE(連結実質赤字比率に係る赤字・黒字の構成分析!H$39,"▲", "-")), 2)), NA())</f>
        <v>#N/A</v>
      </c>
      <c r="G31" s="163">
        <f>IF(ROUND(VALUE(SUBSTITUTE(連結実質赤字比率に係る赤字・黒字の構成分析!H$39,"▲", "-")), 2) &gt;= 0, ABS(ROUND(VALUE(SUBSTITUTE(連結実質赤字比率に係る赤字・黒字の構成分析!H$39,"▲", "-")), 2)), NA())</f>
        <v>0.39</v>
      </c>
      <c r="H31" s="163" t="e">
        <f>IF(ROUND(VALUE(SUBSTITUTE(連結実質赤字比率に係る赤字・黒字の構成分析!I$39,"▲", "-")), 2) &lt; 0, ABS(ROUND(VALUE(SUBSTITUTE(連結実質赤字比率に係る赤字・黒字の構成分析!I$39,"▲", "-")), 2)), NA())</f>
        <v>#N/A</v>
      </c>
      <c r="I31" s="163">
        <f>IF(ROUND(VALUE(SUBSTITUTE(連結実質赤字比率に係る赤字・黒字の構成分析!I$39,"▲", "-")), 2) &gt;= 0, ABS(ROUND(VALUE(SUBSTITUTE(連結実質赤字比率に係る赤字・黒字の構成分析!I$39,"▲", "-")), 2)), NA())</f>
        <v>0.12</v>
      </c>
      <c r="J31" s="163" t="e">
        <f>IF(ROUND(VALUE(SUBSTITUTE(連結実質赤字比率に係る赤字・黒字の構成分析!J$39,"▲", "-")), 2) &lt; 0, ABS(ROUND(VALUE(SUBSTITUTE(連結実質赤字比率に係る赤字・黒字の構成分析!J$39,"▲", "-")), 2)), NA())</f>
        <v>#N/A</v>
      </c>
      <c r="K31" s="163">
        <f>IF(ROUND(VALUE(SUBSTITUTE(連結実質赤字比率に係る赤字・黒字の構成分析!J$39,"▲", "-")), 2) &gt;= 0, ABS(ROUND(VALUE(SUBSTITUTE(連結実質赤字比率に係る赤字・黒字の構成分析!J$39,"▲", "-")), 2)), NA())</f>
        <v>0.14000000000000001</v>
      </c>
    </row>
    <row r="32" spans="1:11" x14ac:dyDescent="0.15">
      <c r="A32" s="163" t="str">
        <f>IF(連結実質赤字比率に係る赤字・黒字の構成分析!C$38="",NA(),連結実質赤字比率に係る赤字・黒字の構成分析!C$38)</f>
        <v>国民健康保険事業特別会計</v>
      </c>
      <c r="B32" s="163" t="e">
        <f>IF(ROUND(VALUE(SUBSTITUTE(連結実質赤字比率に係る赤字・黒字の構成分析!F$38,"▲", "-")), 2) &lt; 0, ABS(ROUND(VALUE(SUBSTITUTE(連結実質赤字比率に係る赤字・黒字の構成分析!F$38,"▲", "-")), 2)), NA())</f>
        <v>#N/A</v>
      </c>
      <c r="C32" s="163">
        <f>IF(ROUND(VALUE(SUBSTITUTE(連結実質赤字比率に係る赤字・黒字の構成分析!F$38,"▲", "-")), 2) &gt;= 0, ABS(ROUND(VALUE(SUBSTITUTE(連結実質赤字比率に係る赤字・黒字の構成分析!F$38,"▲", "-")), 2)), NA())</f>
        <v>0.93</v>
      </c>
      <c r="D32" s="163" t="e">
        <f>IF(ROUND(VALUE(SUBSTITUTE(連結実質赤字比率に係る赤字・黒字の構成分析!G$38,"▲", "-")), 2) &lt; 0, ABS(ROUND(VALUE(SUBSTITUTE(連結実質赤字比率に係る赤字・黒字の構成分析!G$38,"▲", "-")), 2)), NA())</f>
        <v>#N/A</v>
      </c>
      <c r="E32" s="163">
        <f>IF(ROUND(VALUE(SUBSTITUTE(連結実質赤字比率に係る赤字・黒字の構成分析!G$38,"▲", "-")), 2) &gt;= 0, ABS(ROUND(VALUE(SUBSTITUTE(連結実質赤字比率に係る赤字・黒字の構成分析!G$38,"▲", "-")), 2)), NA())</f>
        <v>0.61</v>
      </c>
      <c r="F32" s="163" t="e">
        <f>IF(ROUND(VALUE(SUBSTITUTE(連結実質赤字比率に係る赤字・黒字の構成分析!H$38,"▲", "-")), 2) &lt; 0, ABS(ROUND(VALUE(SUBSTITUTE(連結実質赤字比率に係る赤字・黒字の構成分析!H$38,"▲", "-")), 2)), NA())</f>
        <v>#N/A</v>
      </c>
      <c r="G32" s="163">
        <f>IF(ROUND(VALUE(SUBSTITUTE(連結実質赤字比率に係る赤字・黒字の構成分析!H$38,"▲", "-")), 2) &gt;= 0, ABS(ROUND(VALUE(SUBSTITUTE(連結実質赤字比率に係る赤字・黒字の構成分析!H$38,"▲", "-")), 2)), NA())</f>
        <v>0.73</v>
      </c>
      <c r="H32" s="163" t="e">
        <f>IF(ROUND(VALUE(SUBSTITUTE(連結実質赤字比率に係る赤字・黒字の構成分析!I$38,"▲", "-")), 2) &lt; 0, ABS(ROUND(VALUE(SUBSTITUTE(連結実質赤字比率に係る赤字・黒字の構成分析!I$38,"▲", "-")), 2)), NA())</f>
        <v>#N/A</v>
      </c>
      <c r="I32" s="163">
        <f>IF(ROUND(VALUE(SUBSTITUTE(連結実質赤字比率に係る赤字・黒字の構成分析!I$38,"▲", "-")), 2) &gt;= 0, ABS(ROUND(VALUE(SUBSTITUTE(連結実質赤字比率に係る赤字・黒字の構成分析!I$38,"▲", "-")), 2)), NA())</f>
        <v>0.4</v>
      </c>
      <c r="J32" s="163" t="e">
        <f>IF(ROUND(VALUE(SUBSTITUTE(連結実質赤字比率に係る赤字・黒字の構成分析!J$38,"▲", "-")), 2) &lt; 0, ABS(ROUND(VALUE(SUBSTITUTE(連結実質赤字比率に係る赤字・黒字の構成分析!J$38,"▲", "-")), 2)), NA())</f>
        <v>#N/A</v>
      </c>
      <c r="K32" s="163">
        <f>IF(ROUND(VALUE(SUBSTITUTE(連結実質赤字比率に係る赤字・黒字の構成分析!J$38,"▲", "-")), 2) &gt;= 0, ABS(ROUND(VALUE(SUBSTITUTE(連結実質赤字比率に係る赤字・黒字の構成分析!J$38,"▲", "-")), 2)), NA())</f>
        <v>0.59</v>
      </c>
    </row>
    <row r="33" spans="1:16" x14ac:dyDescent="0.15">
      <c r="A33" s="163" t="str">
        <f>IF(連結実質赤字比率に係る赤字・黒字の構成分析!C$37="",NA(),連結実質赤字比率に係る赤字・黒字の構成分析!C$37)</f>
        <v>下水道事業会計</v>
      </c>
      <c r="B33" s="163" t="e">
        <f>IF(ROUND(VALUE(SUBSTITUTE(連結実質赤字比率に係る赤字・黒字の構成分析!F$37,"▲", "-")), 2) &lt; 0, ABS(ROUND(VALUE(SUBSTITUTE(連結実質赤字比率に係る赤字・黒字の構成分析!F$37,"▲", "-")), 2)), NA())</f>
        <v>#N/A</v>
      </c>
      <c r="C33" s="163">
        <f>IF(ROUND(VALUE(SUBSTITUTE(連結実質赤字比率に係る赤字・黒字の構成分析!F$37,"▲", "-")), 2) &gt;= 0, ABS(ROUND(VALUE(SUBSTITUTE(連結実質赤字比率に係る赤字・黒字の構成分析!F$37,"▲", "-")), 2)), NA())</f>
        <v>1.2</v>
      </c>
      <c r="D33" s="163" t="e">
        <f>IF(ROUND(VALUE(SUBSTITUTE(連結実質赤字比率に係る赤字・黒字の構成分析!G$37,"▲", "-")), 2) &lt; 0, ABS(ROUND(VALUE(SUBSTITUTE(連結実質赤字比率に係る赤字・黒字の構成分析!G$37,"▲", "-")), 2)), NA())</f>
        <v>#N/A</v>
      </c>
      <c r="E33" s="163">
        <f>IF(ROUND(VALUE(SUBSTITUTE(連結実質赤字比率に係る赤字・黒字の構成分析!G$37,"▲", "-")), 2) &gt;= 0, ABS(ROUND(VALUE(SUBSTITUTE(連結実質赤字比率に係る赤字・黒字の構成分析!G$37,"▲", "-")), 2)), NA())</f>
        <v>1.25</v>
      </c>
      <c r="F33" s="163" t="e">
        <f>IF(ROUND(VALUE(SUBSTITUTE(連結実質赤字比率に係る赤字・黒字の構成分析!H$37,"▲", "-")), 2) &lt; 0, ABS(ROUND(VALUE(SUBSTITUTE(連結実質赤字比率に係る赤字・黒字の構成分析!H$37,"▲", "-")), 2)), NA())</f>
        <v>#N/A</v>
      </c>
      <c r="G33" s="163">
        <f>IF(ROUND(VALUE(SUBSTITUTE(連結実質赤字比率に係る赤字・黒字の構成分析!H$37,"▲", "-")), 2) &gt;= 0, ABS(ROUND(VALUE(SUBSTITUTE(連結実質赤字比率に係る赤字・黒字の構成分析!H$37,"▲", "-")), 2)), NA())</f>
        <v>1.18</v>
      </c>
      <c r="H33" s="163" t="e">
        <f>IF(ROUND(VALUE(SUBSTITUTE(連結実質赤字比率に係る赤字・黒字の構成分析!I$37,"▲", "-")), 2) &lt; 0, ABS(ROUND(VALUE(SUBSTITUTE(連結実質赤字比率に係る赤字・黒字の構成分析!I$37,"▲", "-")), 2)), NA())</f>
        <v>#N/A</v>
      </c>
      <c r="I33" s="163">
        <f>IF(ROUND(VALUE(SUBSTITUTE(連結実質赤字比率に係る赤字・黒字の構成分析!I$37,"▲", "-")), 2) &gt;= 0, ABS(ROUND(VALUE(SUBSTITUTE(連結実質赤字比率に係る赤字・黒字の構成分析!I$37,"▲", "-")), 2)), NA())</f>
        <v>1.17</v>
      </c>
      <c r="J33" s="163" t="e">
        <f>IF(ROUND(VALUE(SUBSTITUTE(連結実質赤字比率に係る赤字・黒字の構成分析!J$37,"▲", "-")), 2) &lt; 0, ABS(ROUND(VALUE(SUBSTITUTE(連結実質赤字比率に係る赤字・黒字の構成分析!J$37,"▲", "-")), 2)), NA())</f>
        <v>#N/A</v>
      </c>
      <c r="K33" s="163">
        <f>IF(ROUND(VALUE(SUBSTITUTE(連結実質赤字比率に係る赤字・黒字の構成分析!J$37,"▲", "-")), 2) &gt;= 0, ABS(ROUND(VALUE(SUBSTITUTE(連結実質赤字比率に係る赤字・黒字の構成分析!J$37,"▲", "-")), 2)), NA())</f>
        <v>0.82</v>
      </c>
    </row>
    <row r="34" spans="1:16" x14ac:dyDescent="0.15">
      <c r="A34" s="163" t="str">
        <f>IF(連結実質赤字比率に係る赤字・黒字の構成分析!C$36="",NA(),連結実質赤字比率に係る赤字・黒字の構成分析!C$36)</f>
        <v>介護保険事業特別会計</v>
      </c>
      <c r="B34" s="163" t="e">
        <f>IF(ROUND(VALUE(SUBSTITUTE(連結実質赤字比率に係る赤字・黒字の構成分析!F$36,"▲", "-")), 2) &lt; 0, ABS(ROUND(VALUE(SUBSTITUTE(連結実質赤字比率に係る赤字・黒字の構成分析!F$36,"▲", "-")), 2)), NA())</f>
        <v>#N/A</v>
      </c>
      <c r="C34" s="163">
        <f>IF(ROUND(VALUE(SUBSTITUTE(連結実質赤字比率に係る赤字・黒字の構成分析!F$36,"▲", "-")), 2) &gt;= 0, ABS(ROUND(VALUE(SUBSTITUTE(連結実質赤字比率に係る赤字・黒字の構成分析!F$36,"▲", "-")), 2)), NA())</f>
        <v>2.72</v>
      </c>
      <c r="D34" s="163" t="e">
        <f>IF(ROUND(VALUE(SUBSTITUTE(連結実質赤字比率に係る赤字・黒字の構成分析!G$36,"▲", "-")), 2) &lt; 0, ABS(ROUND(VALUE(SUBSTITUTE(連結実質赤字比率に係る赤字・黒字の構成分析!G$36,"▲", "-")), 2)), NA())</f>
        <v>#N/A</v>
      </c>
      <c r="E34" s="163">
        <f>IF(ROUND(VALUE(SUBSTITUTE(連結実質赤字比率に係る赤字・黒字の構成分析!G$36,"▲", "-")), 2) &gt;= 0, ABS(ROUND(VALUE(SUBSTITUTE(連結実質赤字比率に係る赤字・黒字の構成分析!G$36,"▲", "-")), 2)), NA())</f>
        <v>2.17</v>
      </c>
      <c r="F34" s="163" t="e">
        <f>IF(ROUND(VALUE(SUBSTITUTE(連結実質赤字比率に係る赤字・黒字の構成分析!H$36,"▲", "-")), 2) &lt; 0, ABS(ROUND(VALUE(SUBSTITUTE(連結実質赤字比率に係る赤字・黒字の構成分析!H$36,"▲", "-")), 2)), NA())</f>
        <v>#N/A</v>
      </c>
      <c r="G34" s="163">
        <f>IF(ROUND(VALUE(SUBSTITUTE(連結実質赤字比率に係る赤字・黒字の構成分析!H$36,"▲", "-")), 2) &gt;= 0, ABS(ROUND(VALUE(SUBSTITUTE(連結実質赤字比率に係る赤字・黒字の構成分析!H$36,"▲", "-")), 2)), NA())</f>
        <v>2.09</v>
      </c>
      <c r="H34" s="163" t="e">
        <f>IF(ROUND(VALUE(SUBSTITUTE(連結実質赤字比率に係る赤字・黒字の構成分析!I$36,"▲", "-")), 2) &lt; 0, ABS(ROUND(VALUE(SUBSTITUTE(連結実質赤字比率に係る赤字・黒字の構成分析!I$36,"▲", "-")), 2)), NA())</f>
        <v>#N/A</v>
      </c>
      <c r="I34" s="163">
        <f>IF(ROUND(VALUE(SUBSTITUTE(連結実質赤字比率に係る赤字・黒字の構成分析!I$36,"▲", "-")), 2) &gt;= 0, ABS(ROUND(VALUE(SUBSTITUTE(連結実質赤字比率に係る赤字・黒字の構成分析!I$36,"▲", "-")), 2)), NA())</f>
        <v>1.77</v>
      </c>
      <c r="J34" s="163" t="e">
        <f>IF(ROUND(VALUE(SUBSTITUTE(連結実質赤字比率に係る赤字・黒字の構成分析!J$36,"▲", "-")), 2) &lt; 0, ABS(ROUND(VALUE(SUBSTITUTE(連結実質赤字比率に係る赤字・黒字の構成分析!J$36,"▲", "-")), 2)), NA())</f>
        <v>#N/A</v>
      </c>
      <c r="K34" s="163">
        <f>IF(ROUND(VALUE(SUBSTITUTE(連結実質赤字比率に係る赤字・黒字の構成分析!J$36,"▲", "-")), 2) &gt;= 0, ABS(ROUND(VALUE(SUBSTITUTE(連結実質赤字比率に係る赤字・黒字の構成分析!J$36,"▲", "-")), 2)), NA())</f>
        <v>1.21</v>
      </c>
    </row>
    <row r="35" spans="1:16" x14ac:dyDescent="0.15">
      <c r="A35" s="163" t="str">
        <f>IF(連結実質赤字比率に係る赤字・黒字の構成分析!C$35="",NA(),連結実質赤字比率に係る赤字・黒字の構成分析!C$35)</f>
        <v>一般会計</v>
      </c>
      <c r="B35" s="163" t="e">
        <f>IF(ROUND(VALUE(SUBSTITUTE(連結実質赤字比率に係る赤字・黒字の構成分析!F$35,"▲", "-")), 2) &lt; 0, ABS(ROUND(VALUE(SUBSTITUTE(連結実質赤字比率に係る赤字・黒字の構成分析!F$35,"▲", "-")), 2)), NA())</f>
        <v>#N/A</v>
      </c>
      <c r="C35" s="163">
        <f>IF(ROUND(VALUE(SUBSTITUTE(連結実質赤字比率に係る赤字・黒字の構成分析!F$35,"▲", "-")), 2) &gt;= 0, ABS(ROUND(VALUE(SUBSTITUTE(連結実質赤字比率に係る赤字・黒字の構成分析!F$35,"▲", "-")), 2)), NA())</f>
        <v>4.62</v>
      </c>
      <c r="D35" s="163" t="e">
        <f>IF(ROUND(VALUE(SUBSTITUTE(連結実質赤字比率に係る赤字・黒字の構成分析!G$35,"▲", "-")), 2) &lt; 0, ABS(ROUND(VALUE(SUBSTITUTE(連結実質赤字比率に係る赤字・黒字の構成分析!G$35,"▲", "-")), 2)), NA())</f>
        <v>#N/A</v>
      </c>
      <c r="E35" s="163">
        <f>IF(ROUND(VALUE(SUBSTITUTE(連結実質赤字比率に係る赤字・黒字の構成分析!G$35,"▲", "-")), 2) &gt;= 0, ABS(ROUND(VALUE(SUBSTITUTE(連結実質赤字比率に係る赤字・黒字の構成分析!G$35,"▲", "-")), 2)), NA())</f>
        <v>5.74</v>
      </c>
      <c r="F35" s="163" t="e">
        <f>IF(ROUND(VALUE(SUBSTITUTE(連結実質赤字比率に係る赤字・黒字の構成分析!H$35,"▲", "-")), 2) &lt; 0, ABS(ROUND(VALUE(SUBSTITUTE(連結実質赤字比率に係る赤字・黒字の構成分析!H$35,"▲", "-")), 2)), NA())</f>
        <v>#N/A</v>
      </c>
      <c r="G35" s="163">
        <f>IF(ROUND(VALUE(SUBSTITUTE(連結実質赤字比率に係る赤字・黒字の構成分析!H$35,"▲", "-")), 2) &gt;= 0, ABS(ROUND(VALUE(SUBSTITUTE(連結実質赤字比率に係る赤字・黒字の構成分析!H$35,"▲", "-")), 2)), NA())</f>
        <v>5.19</v>
      </c>
      <c r="H35" s="163" t="e">
        <f>IF(ROUND(VALUE(SUBSTITUTE(連結実質赤字比率に係る赤字・黒字の構成分析!I$35,"▲", "-")), 2) &lt; 0, ABS(ROUND(VALUE(SUBSTITUTE(連結実質赤字比率に係る赤字・黒字の構成分析!I$35,"▲", "-")), 2)), NA())</f>
        <v>#N/A</v>
      </c>
      <c r="I35" s="163">
        <f>IF(ROUND(VALUE(SUBSTITUTE(連結実質赤字比率に係る赤字・黒字の構成分析!I$35,"▲", "-")), 2) &gt;= 0, ABS(ROUND(VALUE(SUBSTITUTE(連結実質赤字比率に係る赤字・黒字の構成分析!I$35,"▲", "-")), 2)), NA())</f>
        <v>6.31</v>
      </c>
      <c r="J35" s="163" t="e">
        <f>IF(ROUND(VALUE(SUBSTITUTE(連結実質赤字比率に係る赤字・黒字の構成分析!J$35,"▲", "-")), 2) &lt; 0, ABS(ROUND(VALUE(SUBSTITUTE(連結実質赤字比率に係る赤字・黒字の構成分析!J$35,"▲", "-")), 2)), NA())</f>
        <v>#N/A</v>
      </c>
      <c r="K35" s="163">
        <f>IF(ROUND(VALUE(SUBSTITUTE(連結実質赤字比率に係る赤字・黒字の構成分析!J$35,"▲", "-")), 2) &gt;= 0, ABS(ROUND(VALUE(SUBSTITUTE(連結実質赤字比率に係る赤字・黒字の構成分析!J$35,"▲", "-")), 2)), NA())</f>
        <v>4.99</v>
      </c>
    </row>
    <row r="36" spans="1:16" x14ac:dyDescent="0.15">
      <c r="A36" s="163" t="str">
        <f>IF(連結実質赤字比率に係る赤字・黒字の構成分析!C$34="",NA(),連結実質赤字比率に係る赤字・黒字の構成分析!C$34)</f>
        <v>水道事業会計</v>
      </c>
      <c r="B36" s="163" t="e">
        <f>IF(ROUND(VALUE(SUBSTITUTE(連結実質赤字比率に係る赤字・黒字の構成分析!F$34,"▲", "-")), 2) &lt; 0, ABS(ROUND(VALUE(SUBSTITUTE(連結実質赤字比率に係る赤字・黒字の構成分析!F$34,"▲", "-")), 2)), NA())</f>
        <v>#N/A</v>
      </c>
      <c r="C36" s="163">
        <f>IF(ROUND(VALUE(SUBSTITUTE(連結実質赤字比率に係る赤字・黒字の構成分析!F$34,"▲", "-")), 2) &gt;= 0, ABS(ROUND(VALUE(SUBSTITUTE(連結実質赤字比率に係る赤字・黒字の構成分析!F$34,"▲", "-")), 2)), NA())</f>
        <v>14.38</v>
      </c>
      <c r="D36" s="163" t="e">
        <f>IF(ROUND(VALUE(SUBSTITUTE(連結実質赤字比率に係る赤字・黒字の構成分析!G$34,"▲", "-")), 2) &lt; 0, ABS(ROUND(VALUE(SUBSTITUTE(連結実質赤字比率に係る赤字・黒字の構成分析!G$34,"▲", "-")), 2)), NA())</f>
        <v>#N/A</v>
      </c>
      <c r="E36" s="163">
        <f>IF(ROUND(VALUE(SUBSTITUTE(連結実質赤字比率に係る赤字・黒字の構成分析!G$34,"▲", "-")), 2) &gt;= 0, ABS(ROUND(VALUE(SUBSTITUTE(連結実質赤字比率に係る赤字・黒字の構成分析!G$34,"▲", "-")), 2)), NA())</f>
        <v>14.11</v>
      </c>
      <c r="F36" s="163" t="e">
        <f>IF(ROUND(VALUE(SUBSTITUTE(連結実質赤字比率に係る赤字・黒字の構成分析!H$34,"▲", "-")), 2) &lt; 0, ABS(ROUND(VALUE(SUBSTITUTE(連結実質赤字比率に係る赤字・黒字の構成分析!H$34,"▲", "-")), 2)), NA())</f>
        <v>#N/A</v>
      </c>
      <c r="G36" s="163">
        <f>IF(ROUND(VALUE(SUBSTITUTE(連結実質赤字比率に係る赤字・黒字の構成分析!H$34,"▲", "-")), 2) &gt;= 0, ABS(ROUND(VALUE(SUBSTITUTE(連結実質赤字比率に係る赤字・黒字の構成分析!H$34,"▲", "-")), 2)), NA())</f>
        <v>14.1</v>
      </c>
      <c r="H36" s="163" t="e">
        <f>IF(ROUND(VALUE(SUBSTITUTE(連結実質赤字比率に係る赤字・黒字の構成分析!I$34,"▲", "-")), 2) &lt; 0, ABS(ROUND(VALUE(SUBSTITUTE(連結実質赤字比率に係る赤字・黒字の構成分析!I$34,"▲", "-")), 2)), NA())</f>
        <v>#N/A</v>
      </c>
      <c r="I36" s="163">
        <f>IF(ROUND(VALUE(SUBSTITUTE(連結実質赤字比率に係る赤字・黒字の構成分析!I$34,"▲", "-")), 2) &gt;= 0, ABS(ROUND(VALUE(SUBSTITUTE(連結実質赤字比率に係る赤字・黒字の構成分析!I$34,"▲", "-")), 2)), NA())</f>
        <v>14.48</v>
      </c>
      <c r="J36" s="163" t="e">
        <f>IF(ROUND(VALUE(SUBSTITUTE(連結実質赤字比率に係る赤字・黒字の構成分析!J$34,"▲", "-")), 2) &lt; 0, ABS(ROUND(VALUE(SUBSTITUTE(連結実質赤字比率に係る赤字・黒字の構成分析!J$34,"▲", "-")), 2)), NA())</f>
        <v>#N/A</v>
      </c>
      <c r="K36" s="163">
        <f>IF(ROUND(VALUE(SUBSTITUTE(連結実質赤字比率に係る赤字・黒字の構成分析!J$34,"▲", "-")), 2) &gt;= 0, ABS(ROUND(VALUE(SUBSTITUTE(連結実質赤字比率に係る赤字・黒字の構成分析!J$34,"▲", "-")), 2)), NA())</f>
        <v>13.98</v>
      </c>
    </row>
    <row r="39" spans="1:16" x14ac:dyDescent="0.15">
      <c r="A39" s="132" t="s">
        <v>58</v>
      </c>
    </row>
    <row r="40" spans="1:16" x14ac:dyDescent="0.15">
      <c r="A40" s="164"/>
      <c r="B40" s="164" t="str">
        <f>'実質公債費比率（分子）の構造'!K$44</f>
        <v>R02</v>
      </c>
      <c r="C40" s="164"/>
      <c r="D40" s="164"/>
      <c r="E40" s="164" t="str">
        <f>'実質公債費比率（分子）の構造'!L$44</f>
        <v>R03</v>
      </c>
      <c r="F40" s="164"/>
      <c r="G40" s="164"/>
      <c r="H40" s="164" t="str">
        <f>'実質公債費比率（分子）の構造'!M$44</f>
        <v>R04</v>
      </c>
      <c r="I40" s="164"/>
      <c r="J40" s="164"/>
      <c r="K40" s="164" t="str">
        <f>'実質公債費比率（分子）の構造'!N$44</f>
        <v>R05</v>
      </c>
      <c r="L40" s="164"/>
      <c r="M40" s="164"/>
      <c r="N40" s="164" t="str">
        <f>'実質公債費比率（分子）の構造'!O$44</f>
        <v>R06</v>
      </c>
      <c r="O40" s="164"/>
      <c r="P40" s="164"/>
    </row>
    <row r="41" spans="1:16" x14ac:dyDescent="0.15">
      <c r="A41" s="164"/>
      <c r="B41" s="164" t="s">
        <v>59</v>
      </c>
      <c r="C41" s="164"/>
      <c r="D41" s="164" t="s">
        <v>60</v>
      </c>
      <c r="E41" s="164" t="s">
        <v>59</v>
      </c>
      <c r="F41" s="164"/>
      <c r="G41" s="164" t="s">
        <v>60</v>
      </c>
      <c r="H41" s="164" t="s">
        <v>59</v>
      </c>
      <c r="I41" s="164"/>
      <c r="J41" s="164" t="s">
        <v>60</v>
      </c>
      <c r="K41" s="164" t="s">
        <v>59</v>
      </c>
      <c r="L41" s="164"/>
      <c r="M41" s="164" t="s">
        <v>60</v>
      </c>
      <c r="N41" s="164" t="s">
        <v>59</v>
      </c>
      <c r="O41" s="164"/>
      <c r="P41" s="164" t="s">
        <v>60</v>
      </c>
    </row>
    <row r="42" spans="1:16" x14ac:dyDescent="0.15">
      <c r="A42" s="164" t="s">
        <v>61</v>
      </c>
      <c r="B42" s="164"/>
      <c r="C42" s="164"/>
      <c r="D42" s="164">
        <f>'実質公債費比率（分子）の構造'!K$52</f>
        <v>1285</v>
      </c>
      <c r="E42" s="164"/>
      <c r="F42" s="164"/>
      <c r="G42" s="164">
        <f>'実質公債費比率（分子）の構造'!L$52</f>
        <v>1307</v>
      </c>
      <c r="H42" s="164"/>
      <c r="I42" s="164"/>
      <c r="J42" s="164">
        <f>'実質公債費比率（分子）の構造'!M$52</f>
        <v>1328</v>
      </c>
      <c r="K42" s="164"/>
      <c r="L42" s="164"/>
      <c r="M42" s="164">
        <f>'実質公債費比率（分子）の構造'!N$52</f>
        <v>1301</v>
      </c>
      <c r="N42" s="164"/>
      <c r="O42" s="164"/>
      <c r="P42" s="164">
        <f>'実質公債費比率（分子）の構造'!O$52</f>
        <v>1263</v>
      </c>
    </row>
    <row r="43" spans="1:16" x14ac:dyDescent="0.15">
      <c r="A43" s="164" t="s">
        <v>16</v>
      </c>
      <c r="B43" s="164" t="str">
        <f>'実質公債費比率（分子）の構造'!K$51</f>
        <v>-</v>
      </c>
      <c r="C43" s="164"/>
      <c r="D43" s="164"/>
      <c r="E43" s="164" t="str">
        <f>'実質公債費比率（分子）の構造'!L$51</f>
        <v>-</v>
      </c>
      <c r="F43" s="164"/>
      <c r="G43" s="164"/>
      <c r="H43" s="164" t="str">
        <f>'実質公債費比率（分子）の構造'!M$51</f>
        <v>-</v>
      </c>
      <c r="I43" s="164"/>
      <c r="J43" s="164"/>
      <c r="K43" s="164" t="str">
        <f>'実質公債費比率（分子）の構造'!N$51</f>
        <v>-</v>
      </c>
      <c r="L43" s="164"/>
      <c r="M43" s="164"/>
      <c r="N43" s="164" t="str">
        <f>'実質公債費比率（分子）の構造'!O$51</f>
        <v>-</v>
      </c>
      <c r="O43" s="164"/>
      <c r="P43" s="164"/>
    </row>
    <row r="44" spans="1:16" x14ac:dyDescent="0.15">
      <c r="A44" s="164" t="s">
        <v>62</v>
      </c>
      <c r="B44" s="164">
        <f>'実質公債費比率（分子）の構造'!K$50</f>
        <v>0</v>
      </c>
      <c r="C44" s="164"/>
      <c r="D44" s="164"/>
      <c r="E44" s="164">
        <f>'実質公債費比率（分子）の構造'!L$50</f>
        <v>0</v>
      </c>
      <c r="F44" s="164"/>
      <c r="G44" s="164"/>
      <c r="H44" s="164">
        <f>'実質公債費比率（分子）の構造'!M$50</f>
        <v>0</v>
      </c>
      <c r="I44" s="164"/>
      <c r="J44" s="164"/>
      <c r="K44" s="164">
        <f>'実質公債費比率（分子）の構造'!N$50</f>
        <v>0</v>
      </c>
      <c r="L44" s="164"/>
      <c r="M44" s="164"/>
      <c r="N44" s="164">
        <f>'実質公債費比率（分子）の構造'!O$50</f>
        <v>0</v>
      </c>
      <c r="O44" s="164"/>
      <c r="P44" s="164"/>
    </row>
    <row r="45" spans="1:16" x14ac:dyDescent="0.15">
      <c r="A45" s="164" t="s">
        <v>63</v>
      </c>
      <c r="B45" s="164">
        <f>'実質公債費比率（分子）の構造'!K$49</f>
        <v>67</v>
      </c>
      <c r="C45" s="164"/>
      <c r="D45" s="164"/>
      <c r="E45" s="164">
        <f>'実質公債費比率（分子）の構造'!L$49</f>
        <v>74</v>
      </c>
      <c r="F45" s="164"/>
      <c r="G45" s="164"/>
      <c r="H45" s="164">
        <f>'実質公債費比率（分子）の構造'!M$49</f>
        <v>73</v>
      </c>
      <c r="I45" s="164"/>
      <c r="J45" s="164"/>
      <c r="K45" s="164">
        <f>'実質公債費比率（分子）の構造'!N$49</f>
        <v>68</v>
      </c>
      <c r="L45" s="164"/>
      <c r="M45" s="164"/>
      <c r="N45" s="164">
        <f>'実質公債費比率（分子）の構造'!O$49</f>
        <v>29</v>
      </c>
      <c r="O45" s="164"/>
      <c r="P45" s="164"/>
    </row>
    <row r="46" spans="1:16" x14ac:dyDescent="0.15">
      <c r="A46" s="164" t="s">
        <v>64</v>
      </c>
      <c r="B46" s="164">
        <f>'実質公債費比率（分子）の構造'!K$48</f>
        <v>216</v>
      </c>
      <c r="C46" s="164"/>
      <c r="D46" s="164"/>
      <c r="E46" s="164">
        <f>'実質公債費比率（分子）の構造'!L$48</f>
        <v>214</v>
      </c>
      <c r="F46" s="164"/>
      <c r="G46" s="164"/>
      <c r="H46" s="164">
        <f>'実質公債費比率（分子）の構造'!M$48</f>
        <v>221</v>
      </c>
      <c r="I46" s="164"/>
      <c r="J46" s="164"/>
      <c r="K46" s="164">
        <f>'実質公債費比率（分子）の構造'!N$48</f>
        <v>223</v>
      </c>
      <c r="L46" s="164"/>
      <c r="M46" s="164"/>
      <c r="N46" s="164">
        <f>'実質公債費比率（分子）の構造'!O$48</f>
        <v>200</v>
      </c>
      <c r="O46" s="164"/>
      <c r="P46" s="164"/>
    </row>
    <row r="47" spans="1:16" x14ac:dyDescent="0.15">
      <c r="A47" s="164" t="s">
        <v>12</v>
      </c>
      <c r="B47" s="164" t="str">
        <f>'実質公債費比率（分子）の構造'!K$47</f>
        <v>-</v>
      </c>
      <c r="C47" s="164"/>
      <c r="D47" s="164"/>
      <c r="E47" s="164" t="str">
        <f>'実質公債費比率（分子）の構造'!L$47</f>
        <v>-</v>
      </c>
      <c r="F47" s="164"/>
      <c r="G47" s="164"/>
      <c r="H47" s="164" t="str">
        <f>'実質公債費比率（分子）の構造'!M$47</f>
        <v>-</v>
      </c>
      <c r="I47" s="164"/>
      <c r="J47" s="164"/>
      <c r="K47" s="164" t="str">
        <f>'実質公債費比率（分子）の構造'!N$47</f>
        <v>-</v>
      </c>
      <c r="L47" s="164"/>
      <c r="M47" s="164"/>
      <c r="N47" s="164" t="str">
        <f>'実質公債費比率（分子）の構造'!O$47</f>
        <v>-</v>
      </c>
      <c r="O47" s="164"/>
      <c r="P47" s="164"/>
    </row>
    <row r="48" spans="1:16" x14ac:dyDescent="0.15">
      <c r="A48" s="164" t="s">
        <v>65</v>
      </c>
      <c r="B48" s="164" t="str">
        <f>'実質公債費比率（分子）の構造'!K$46</f>
        <v>-</v>
      </c>
      <c r="C48" s="164"/>
      <c r="D48" s="164"/>
      <c r="E48" s="164" t="str">
        <f>'実質公債費比率（分子）の構造'!L$46</f>
        <v>-</v>
      </c>
      <c r="F48" s="164"/>
      <c r="G48" s="164"/>
      <c r="H48" s="164" t="str">
        <f>'実質公債費比率（分子）の構造'!M$46</f>
        <v>-</v>
      </c>
      <c r="I48" s="164"/>
      <c r="J48" s="164"/>
      <c r="K48" s="164" t="str">
        <f>'実質公債費比率（分子）の構造'!N$46</f>
        <v>-</v>
      </c>
      <c r="L48" s="164"/>
      <c r="M48" s="164"/>
      <c r="N48" s="164" t="str">
        <f>'実質公債費比率（分子）の構造'!O$46</f>
        <v>-</v>
      </c>
      <c r="O48" s="164"/>
      <c r="P48" s="164"/>
    </row>
    <row r="49" spans="1:16" x14ac:dyDescent="0.15">
      <c r="A49" s="164" t="s">
        <v>66</v>
      </c>
      <c r="B49" s="164">
        <f>'実質公債費比率（分子）の構造'!K$45</f>
        <v>1459</v>
      </c>
      <c r="C49" s="164"/>
      <c r="D49" s="164"/>
      <c r="E49" s="164">
        <f>'実質公債費比率（分子）の構造'!L$45</f>
        <v>1509</v>
      </c>
      <c r="F49" s="164"/>
      <c r="G49" s="164"/>
      <c r="H49" s="164">
        <f>'実質公債費比率（分子）の構造'!M$45</f>
        <v>1520</v>
      </c>
      <c r="I49" s="164"/>
      <c r="J49" s="164"/>
      <c r="K49" s="164">
        <f>'実質公債費比率（分子）の構造'!N$45</f>
        <v>1523</v>
      </c>
      <c r="L49" s="164"/>
      <c r="M49" s="164"/>
      <c r="N49" s="164">
        <f>'実質公債費比率（分子）の構造'!O$45</f>
        <v>1473</v>
      </c>
      <c r="O49" s="164"/>
      <c r="P49" s="164"/>
    </row>
    <row r="50" spans="1:16" x14ac:dyDescent="0.15">
      <c r="A50" s="164" t="s">
        <v>67</v>
      </c>
      <c r="B50" s="164" t="e">
        <f>NA()</f>
        <v>#N/A</v>
      </c>
      <c r="C50" s="164">
        <f>IF(ISNUMBER('実質公債費比率（分子）の構造'!K$53),'実質公債費比率（分子）の構造'!K$53,NA())</f>
        <v>457</v>
      </c>
      <c r="D50" s="164" t="e">
        <f>NA()</f>
        <v>#N/A</v>
      </c>
      <c r="E50" s="164" t="e">
        <f>NA()</f>
        <v>#N/A</v>
      </c>
      <c r="F50" s="164">
        <f>IF(ISNUMBER('実質公債費比率（分子）の構造'!L$53),'実質公債費比率（分子）の構造'!L$53,NA())</f>
        <v>490</v>
      </c>
      <c r="G50" s="164" t="e">
        <f>NA()</f>
        <v>#N/A</v>
      </c>
      <c r="H50" s="164" t="e">
        <f>NA()</f>
        <v>#N/A</v>
      </c>
      <c r="I50" s="164">
        <f>IF(ISNUMBER('実質公債費比率（分子）の構造'!M$53),'実質公債費比率（分子）の構造'!M$53,NA())</f>
        <v>486</v>
      </c>
      <c r="J50" s="164" t="e">
        <f>NA()</f>
        <v>#N/A</v>
      </c>
      <c r="K50" s="164" t="e">
        <f>NA()</f>
        <v>#N/A</v>
      </c>
      <c r="L50" s="164">
        <f>IF(ISNUMBER('実質公債費比率（分子）の構造'!N$53),'実質公債費比率（分子）の構造'!N$53,NA())</f>
        <v>513</v>
      </c>
      <c r="M50" s="164" t="e">
        <f>NA()</f>
        <v>#N/A</v>
      </c>
      <c r="N50" s="164" t="e">
        <f>NA()</f>
        <v>#N/A</v>
      </c>
      <c r="O50" s="164">
        <f>IF(ISNUMBER('実質公債費比率（分子）の構造'!O$53),'実質公債費比率（分子）の構造'!O$53,NA())</f>
        <v>439</v>
      </c>
      <c r="P50" s="164" t="e">
        <f>NA()</f>
        <v>#N/A</v>
      </c>
    </row>
    <row r="53" spans="1:16" x14ac:dyDescent="0.15">
      <c r="A53" s="132" t="s">
        <v>68</v>
      </c>
    </row>
    <row r="54" spans="1:16" x14ac:dyDescent="0.15">
      <c r="A54" s="163"/>
      <c r="B54" s="163" t="str">
        <f>'将来負担比率（分子）の構造'!I$40</f>
        <v>R02</v>
      </c>
      <c r="C54" s="163"/>
      <c r="D54" s="163"/>
      <c r="E54" s="163" t="str">
        <f>'将来負担比率（分子）の構造'!J$40</f>
        <v>R03</v>
      </c>
      <c r="F54" s="163"/>
      <c r="G54" s="163"/>
      <c r="H54" s="163" t="str">
        <f>'将来負担比率（分子）の構造'!K$40</f>
        <v>R04</v>
      </c>
      <c r="I54" s="163"/>
      <c r="J54" s="163"/>
      <c r="K54" s="163" t="str">
        <f>'将来負担比率（分子）の構造'!L$40</f>
        <v>R05</v>
      </c>
      <c r="L54" s="163"/>
      <c r="M54" s="163"/>
      <c r="N54" s="163" t="str">
        <f>'将来負担比率（分子）の構造'!M$40</f>
        <v>R06</v>
      </c>
      <c r="O54" s="163"/>
      <c r="P54" s="163"/>
    </row>
    <row r="55" spans="1:16" x14ac:dyDescent="0.15">
      <c r="A55" s="163"/>
      <c r="B55" s="163" t="s">
        <v>69</v>
      </c>
      <c r="C55" s="163"/>
      <c r="D55" s="163" t="s">
        <v>70</v>
      </c>
      <c r="E55" s="163" t="s">
        <v>69</v>
      </c>
      <c r="F55" s="163"/>
      <c r="G55" s="163" t="s">
        <v>70</v>
      </c>
      <c r="H55" s="163" t="s">
        <v>69</v>
      </c>
      <c r="I55" s="163"/>
      <c r="J55" s="163" t="s">
        <v>70</v>
      </c>
      <c r="K55" s="163" t="s">
        <v>69</v>
      </c>
      <c r="L55" s="163"/>
      <c r="M55" s="163" t="s">
        <v>70</v>
      </c>
      <c r="N55" s="163" t="s">
        <v>69</v>
      </c>
      <c r="O55" s="163"/>
      <c r="P55" s="163" t="s">
        <v>70</v>
      </c>
    </row>
    <row r="56" spans="1:16" x14ac:dyDescent="0.15">
      <c r="A56" s="163" t="s">
        <v>43</v>
      </c>
      <c r="B56" s="163"/>
      <c r="C56" s="163"/>
      <c r="D56" s="163">
        <f>'将来負担比率（分子）の構造'!I$52</f>
        <v>12441</v>
      </c>
      <c r="E56" s="163"/>
      <c r="F56" s="163"/>
      <c r="G56" s="163">
        <f>'将来負担比率（分子）の構造'!J$52</f>
        <v>11864</v>
      </c>
      <c r="H56" s="163"/>
      <c r="I56" s="163"/>
      <c r="J56" s="163">
        <f>'将来負担比率（分子）の構造'!K$52</f>
        <v>11065</v>
      </c>
      <c r="K56" s="163"/>
      <c r="L56" s="163"/>
      <c r="M56" s="163">
        <f>'将来負担比率（分子）の構造'!L$52</f>
        <v>10555</v>
      </c>
      <c r="N56" s="163"/>
      <c r="O56" s="163"/>
      <c r="P56" s="163">
        <f>'将来負担比率（分子）の構造'!M$52</f>
        <v>9886</v>
      </c>
    </row>
    <row r="57" spans="1:16" x14ac:dyDescent="0.15">
      <c r="A57" s="163" t="s">
        <v>42</v>
      </c>
      <c r="B57" s="163"/>
      <c r="C57" s="163"/>
      <c r="D57" s="163">
        <f>'将来負担比率（分子）の構造'!I$51</f>
        <v>1219</v>
      </c>
      <c r="E57" s="163"/>
      <c r="F57" s="163"/>
      <c r="G57" s="163">
        <f>'将来負担比率（分子）の構造'!J$51</f>
        <v>1290</v>
      </c>
      <c r="H57" s="163"/>
      <c r="I57" s="163"/>
      <c r="J57" s="163">
        <f>'将来負担比率（分子）の構造'!K$51</f>
        <v>1396</v>
      </c>
      <c r="K57" s="163"/>
      <c r="L57" s="163"/>
      <c r="M57" s="163">
        <f>'将来負担比率（分子）の構造'!L$51</f>
        <v>1346</v>
      </c>
      <c r="N57" s="163"/>
      <c r="O57" s="163"/>
      <c r="P57" s="163">
        <f>'将来負担比率（分子）の構造'!M$51</f>
        <v>1383</v>
      </c>
    </row>
    <row r="58" spans="1:16" x14ac:dyDescent="0.15">
      <c r="A58" s="163" t="s">
        <v>41</v>
      </c>
      <c r="B58" s="163"/>
      <c r="C58" s="163"/>
      <c r="D58" s="163">
        <f>'将来負担比率（分子）の構造'!I$50</f>
        <v>2255</v>
      </c>
      <c r="E58" s="163"/>
      <c r="F58" s="163"/>
      <c r="G58" s="163">
        <f>'将来負担比率（分子）の構造'!J$50</f>
        <v>3062</v>
      </c>
      <c r="H58" s="163"/>
      <c r="I58" s="163"/>
      <c r="J58" s="163">
        <f>'将来負担比率（分子）の構造'!K$50</f>
        <v>3111</v>
      </c>
      <c r="K58" s="163"/>
      <c r="L58" s="163"/>
      <c r="M58" s="163">
        <f>'将来負担比率（分子）の構造'!L$50</f>
        <v>3272</v>
      </c>
      <c r="N58" s="163"/>
      <c r="O58" s="163"/>
      <c r="P58" s="163">
        <f>'将来負担比率（分子）の構造'!M$50</f>
        <v>3400</v>
      </c>
    </row>
    <row r="59" spans="1:16" x14ac:dyDescent="0.15">
      <c r="A59" s="163" t="s">
        <v>39</v>
      </c>
      <c r="B59" s="163" t="str">
        <f>'将来負担比率（分子）の構造'!I$49</f>
        <v>-</v>
      </c>
      <c r="C59" s="163"/>
      <c r="D59" s="163"/>
      <c r="E59" s="163" t="str">
        <f>'将来負担比率（分子）の構造'!J$49</f>
        <v>-</v>
      </c>
      <c r="F59" s="163"/>
      <c r="G59" s="163"/>
      <c r="H59" s="163" t="str">
        <f>'将来負担比率（分子）の構造'!K$49</f>
        <v>-</v>
      </c>
      <c r="I59" s="163"/>
      <c r="J59" s="163"/>
      <c r="K59" s="163" t="str">
        <f>'将来負担比率（分子）の構造'!L$49</f>
        <v>-</v>
      </c>
      <c r="L59" s="163"/>
      <c r="M59" s="163"/>
      <c r="N59" s="163" t="str">
        <f>'将来負担比率（分子）の構造'!M$49</f>
        <v>-</v>
      </c>
      <c r="O59" s="163"/>
      <c r="P59" s="163"/>
    </row>
    <row r="60" spans="1:16" x14ac:dyDescent="0.15">
      <c r="A60" s="163" t="s">
        <v>38</v>
      </c>
      <c r="B60" s="163" t="str">
        <f>'将来負担比率（分子）の構造'!I$48</f>
        <v>-</v>
      </c>
      <c r="C60" s="163"/>
      <c r="D60" s="163"/>
      <c r="E60" s="163" t="str">
        <f>'将来負担比率（分子）の構造'!J$48</f>
        <v>-</v>
      </c>
      <c r="F60" s="163"/>
      <c r="G60" s="163"/>
      <c r="H60" s="163" t="str">
        <f>'将来負担比率（分子）の構造'!K$48</f>
        <v>-</v>
      </c>
      <c r="I60" s="163"/>
      <c r="J60" s="163"/>
      <c r="K60" s="163" t="str">
        <f>'将来負担比率（分子）の構造'!L$48</f>
        <v>-</v>
      </c>
      <c r="L60" s="163"/>
      <c r="M60" s="163"/>
      <c r="N60" s="163" t="str">
        <f>'将来負担比率（分子）の構造'!M$48</f>
        <v>-</v>
      </c>
      <c r="O60" s="163"/>
      <c r="P60" s="163"/>
    </row>
    <row r="61" spans="1:16" x14ac:dyDescent="0.15">
      <c r="A61" s="163" t="s">
        <v>36</v>
      </c>
      <c r="B61" s="163" t="str">
        <f>'将来負担比率（分子）の構造'!I$46</f>
        <v>-</v>
      </c>
      <c r="C61" s="163"/>
      <c r="D61" s="163"/>
      <c r="E61" s="163" t="str">
        <f>'将来負担比率（分子）の構造'!J$46</f>
        <v>-</v>
      </c>
      <c r="F61" s="163"/>
      <c r="G61" s="163"/>
      <c r="H61" s="163" t="str">
        <f>'将来負担比率（分子）の構造'!K$46</f>
        <v>-</v>
      </c>
      <c r="I61" s="163"/>
      <c r="J61" s="163"/>
      <c r="K61" s="163" t="str">
        <f>'将来負担比率（分子）の構造'!L$46</f>
        <v>-</v>
      </c>
      <c r="L61" s="163"/>
      <c r="M61" s="163"/>
      <c r="N61" s="163" t="str">
        <f>'将来負担比率（分子）の構造'!M$46</f>
        <v>-</v>
      </c>
      <c r="O61" s="163"/>
      <c r="P61" s="163"/>
    </row>
    <row r="62" spans="1:16" x14ac:dyDescent="0.15">
      <c r="A62" s="163" t="s">
        <v>35</v>
      </c>
      <c r="B62" s="163">
        <f>'将来負担比率（分子）の構造'!I$45</f>
        <v>1618</v>
      </c>
      <c r="C62" s="163"/>
      <c r="D62" s="163"/>
      <c r="E62" s="163">
        <f>'将来負担比率（分子）の構造'!J$45</f>
        <v>1588</v>
      </c>
      <c r="F62" s="163"/>
      <c r="G62" s="163"/>
      <c r="H62" s="163">
        <f>'将来負担比率（分子）の構造'!K$45</f>
        <v>1591</v>
      </c>
      <c r="I62" s="163"/>
      <c r="J62" s="163"/>
      <c r="K62" s="163">
        <f>'将来負担比率（分子）の構造'!L$45</f>
        <v>1634</v>
      </c>
      <c r="L62" s="163"/>
      <c r="M62" s="163"/>
      <c r="N62" s="163">
        <f>'将来負担比率（分子）の構造'!M$45</f>
        <v>1672</v>
      </c>
      <c r="O62" s="163"/>
      <c r="P62" s="163"/>
    </row>
    <row r="63" spans="1:16" x14ac:dyDescent="0.15">
      <c r="A63" s="163" t="s">
        <v>34</v>
      </c>
      <c r="B63" s="163">
        <f>'将来負担比率（分子）の構造'!I$44</f>
        <v>237</v>
      </c>
      <c r="C63" s="163"/>
      <c r="D63" s="163"/>
      <c r="E63" s="163">
        <f>'将来負担比率（分子）の構造'!J$44</f>
        <v>170</v>
      </c>
      <c r="F63" s="163"/>
      <c r="G63" s="163"/>
      <c r="H63" s="163">
        <f>'将来負担比率（分子）の構造'!K$44</f>
        <v>108</v>
      </c>
      <c r="I63" s="163"/>
      <c r="J63" s="163"/>
      <c r="K63" s="163">
        <f>'将来負担比率（分子）の構造'!L$44</f>
        <v>75</v>
      </c>
      <c r="L63" s="163"/>
      <c r="M63" s="163"/>
      <c r="N63" s="163">
        <f>'将来負担比率（分子）の構造'!M$44</f>
        <v>87</v>
      </c>
      <c r="O63" s="163"/>
      <c r="P63" s="163"/>
    </row>
    <row r="64" spans="1:16" x14ac:dyDescent="0.15">
      <c r="A64" s="163" t="s">
        <v>33</v>
      </c>
      <c r="B64" s="163">
        <f>'将来負担比率（分子）の構造'!I$43</f>
        <v>2911</v>
      </c>
      <c r="C64" s="163"/>
      <c r="D64" s="163"/>
      <c r="E64" s="163">
        <f>'将来負担比率（分子）の構造'!J$43</f>
        <v>2378</v>
      </c>
      <c r="F64" s="163"/>
      <c r="G64" s="163"/>
      <c r="H64" s="163">
        <f>'将来負担比率（分子）の構造'!K$43</f>
        <v>2174</v>
      </c>
      <c r="I64" s="163"/>
      <c r="J64" s="163"/>
      <c r="K64" s="163">
        <f>'将来負担比率（分子）の構造'!L$43</f>
        <v>2037</v>
      </c>
      <c r="L64" s="163"/>
      <c r="M64" s="163"/>
      <c r="N64" s="163">
        <f>'将来負担比率（分子）の構造'!M$43</f>
        <v>1911</v>
      </c>
      <c r="O64" s="163"/>
      <c r="P64" s="163"/>
    </row>
    <row r="65" spans="1:16" x14ac:dyDescent="0.15">
      <c r="A65" s="163" t="s">
        <v>32</v>
      </c>
      <c r="B65" s="163" t="str">
        <f>'将来負担比率（分子）の構造'!I$42</f>
        <v>-</v>
      </c>
      <c r="C65" s="163"/>
      <c r="D65" s="163"/>
      <c r="E65" s="163" t="str">
        <f>'将来負担比率（分子）の構造'!J$42</f>
        <v>-</v>
      </c>
      <c r="F65" s="163"/>
      <c r="G65" s="163"/>
      <c r="H65" s="163" t="str">
        <f>'将来負担比率（分子）の構造'!K$42</f>
        <v>-</v>
      </c>
      <c r="I65" s="163"/>
      <c r="J65" s="163"/>
      <c r="K65" s="163" t="str">
        <f>'将来負担比率（分子）の構造'!L$42</f>
        <v>-</v>
      </c>
      <c r="L65" s="163"/>
      <c r="M65" s="163"/>
      <c r="N65" s="163" t="str">
        <f>'将来負担比率（分子）の構造'!M$42</f>
        <v>-</v>
      </c>
      <c r="O65" s="163"/>
      <c r="P65" s="163"/>
    </row>
    <row r="66" spans="1:16" x14ac:dyDescent="0.15">
      <c r="A66" s="163" t="s">
        <v>31</v>
      </c>
      <c r="B66" s="163">
        <f>'将来負担比率（分子）の構造'!I$41</f>
        <v>14249</v>
      </c>
      <c r="C66" s="163"/>
      <c r="D66" s="163"/>
      <c r="E66" s="163">
        <f>'将来負担比率（分子）の構造'!J$41</f>
        <v>14089</v>
      </c>
      <c r="F66" s="163"/>
      <c r="G66" s="163"/>
      <c r="H66" s="163">
        <f>'将来負担比率（分子）の構造'!K$41</f>
        <v>13190</v>
      </c>
      <c r="I66" s="163"/>
      <c r="J66" s="163"/>
      <c r="K66" s="163">
        <f>'将来負担比率（分子）の構造'!L$41</f>
        <v>12686</v>
      </c>
      <c r="L66" s="163"/>
      <c r="M66" s="163"/>
      <c r="N66" s="163">
        <f>'将来負担比率（分子）の構造'!M$41</f>
        <v>12118</v>
      </c>
      <c r="O66" s="163"/>
      <c r="P66" s="163"/>
    </row>
    <row r="67" spans="1:16" x14ac:dyDescent="0.15">
      <c r="A67" s="163" t="s">
        <v>71</v>
      </c>
      <c r="B67" s="163" t="e">
        <f>NA()</f>
        <v>#N/A</v>
      </c>
      <c r="C67" s="163">
        <f>IF(ISNUMBER('将来負担比率（分子）の構造'!I$53), IF('将来負担比率（分子）の構造'!I$53 &lt; 0, 0, '将来負担比率（分子）の構造'!I$53), NA())</f>
        <v>3099</v>
      </c>
      <c r="D67" s="163" t="e">
        <f>NA()</f>
        <v>#N/A</v>
      </c>
      <c r="E67" s="163" t="e">
        <f>NA()</f>
        <v>#N/A</v>
      </c>
      <c r="F67" s="163">
        <f>IF(ISNUMBER('将来負担比率（分子）の構造'!J$53), IF('将来負担比率（分子）の構造'!J$53 &lt; 0, 0, '将来負担比率（分子）の構造'!J$53), NA())</f>
        <v>2010</v>
      </c>
      <c r="G67" s="163" t="e">
        <f>NA()</f>
        <v>#N/A</v>
      </c>
      <c r="H67" s="163" t="e">
        <f>NA()</f>
        <v>#N/A</v>
      </c>
      <c r="I67" s="163">
        <f>IF(ISNUMBER('将来負担比率（分子）の構造'!K$53), IF('将来負担比率（分子）の構造'!K$53 &lt; 0, 0, '将来負担比率（分子）の構造'!K$53), NA())</f>
        <v>1491</v>
      </c>
      <c r="J67" s="163" t="e">
        <f>NA()</f>
        <v>#N/A</v>
      </c>
      <c r="K67" s="163" t="e">
        <f>NA()</f>
        <v>#N/A</v>
      </c>
      <c r="L67" s="163">
        <f>IF(ISNUMBER('将来負担比率（分子）の構造'!L$53), IF('将来負担比率（分子）の構造'!L$53 &lt; 0, 0, '将来負担比率（分子）の構造'!L$53), NA())</f>
        <v>1258</v>
      </c>
      <c r="M67" s="163" t="e">
        <f>NA()</f>
        <v>#N/A</v>
      </c>
      <c r="N67" s="163" t="e">
        <f>NA()</f>
        <v>#N/A</v>
      </c>
      <c r="O67" s="163">
        <f>IF(ISNUMBER('将来負担比率（分子）の構造'!M$53), IF('将来負担比率（分子）の構造'!M$53 &lt; 0, 0, '将来負担比率（分子）の構造'!M$53), NA())</f>
        <v>1119</v>
      </c>
      <c r="P67" s="163" t="e">
        <f>NA()</f>
        <v>#N/A</v>
      </c>
    </row>
    <row r="70" spans="1:16" x14ac:dyDescent="0.15">
      <c r="A70" s="165" t="s">
        <v>72</v>
      </c>
      <c r="B70" s="165"/>
      <c r="C70" s="165"/>
      <c r="D70" s="165"/>
      <c r="E70" s="165"/>
      <c r="F70" s="165"/>
    </row>
    <row r="71" spans="1:16" x14ac:dyDescent="0.15">
      <c r="A71" s="166"/>
      <c r="B71" s="166" t="str">
        <f>基金残高に係る経年分析!F54</f>
        <v>R04</v>
      </c>
      <c r="C71" s="166" t="str">
        <f>基金残高に係る経年分析!G54</f>
        <v>R05</v>
      </c>
      <c r="D71" s="166" t="str">
        <f>基金残高に係る経年分析!H54</f>
        <v>R06</v>
      </c>
    </row>
    <row r="72" spans="1:16" x14ac:dyDescent="0.15">
      <c r="A72" s="166" t="s">
        <v>73</v>
      </c>
      <c r="B72" s="167">
        <f>基金残高に係る経年分析!F55</f>
        <v>1459</v>
      </c>
      <c r="C72" s="167">
        <f>基金残高に係る経年分析!G55</f>
        <v>1665</v>
      </c>
      <c r="D72" s="167">
        <f>基金残高に係る経年分析!H55</f>
        <v>1697</v>
      </c>
    </row>
    <row r="73" spans="1:16" x14ac:dyDescent="0.15">
      <c r="A73" s="166" t="s">
        <v>74</v>
      </c>
      <c r="B73" s="167">
        <f>基金残高に係る経年分析!F56</f>
        <v>74</v>
      </c>
      <c r="C73" s="167">
        <f>基金残高に係る経年分析!G56</f>
        <v>77</v>
      </c>
      <c r="D73" s="167">
        <f>基金残高に係る経年分析!H56</f>
        <v>79</v>
      </c>
    </row>
    <row r="74" spans="1:16" x14ac:dyDescent="0.15">
      <c r="A74" s="166" t="s">
        <v>75</v>
      </c>
      <c r="B74" s="167">
        <f>基金残高に係る経年分析!F57</f>
        <v>1370</v>
      </c>
      <c r="C74" s="167">
        <f>基金残高に係る経年分析!G57</f>
        <v>1331</v>
      </c>
      <c r="D74" s="167">
        <f>基金残高に係る経年分析!H57</f>
        <v>1434</v>
      </c>
    </row>
  </sheetData>
  <sheetProtection algorithmName="SHA-512" hashValue="aDLIx+LEdSWcpKzkFjX4KHlqa4QvVTiMnzjVm1Jpfw0NYzxBMSI7AoCA1+DJuU1iDhKv1uLX1ky6vbuqeU+jZg==" saltValue="h//GTn0P/nsI+oV3QVU/DA=="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北山 敏</cp:lastModifiedBy>
  <cp:lastPrinted>2026-03-16T05:03:08Z</cp:lastPrinted>
  <dcterms:created xsi:type="dcterms:W3CDTF">2026-02-23T08:07:30Z</dcterms:created>
  <dcterms:modified xsi:type="dcterms:W3CDTF">2026-08-31T04:51:09Z</dcterms:modified>
  <cp:category/>
</cp:coreProperties>
</file>